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updateLinks="never" defaultThemeVersion="166925"/>
  <mc:AlternateContent xmlns:mc="http://schemas.openxmlformats.org/markup-compatibility/2006">
    <mc:Choice Requires="x15">
      <x15ac:absPath xmlns:x15ac="http://schemas.microsoft.com/office/spreadsheetml/2010/11/ac" url="https://oaklandca.sharepoint.com/sites/PlanningandBuilding/Shared Documents/Strategic Planning/2020 Annual Progress Report/Revision to 2019 APR/"/>
    </mc:Choice>
  </mc:AlternateContent>
  <xr:revisionPtr revIDLastSave="33" documentId="11_884C04ADBC51251DEABA71EC08583B229EF1CE4D" xr6:coauthVersionLast="46" xr6:coauthVersionMax="46" xr10:uidLastSave="{CD48859C-0BA4-4503-874D-CBFD7F45450D}"/>
  <bookViews>
    <workbookView xWindow="17745" yWindow="4710" windowWidth="21600" windowHeight="11385" activeTab="2" xr2:uid="{00000000-000D-0000-FFFF-FFFF00000000}"/>
  </bookViews>
  <sheets>
    <sheet name="Instructions" sheetId="1" r:id="rId1"/>
    <sheet name="Start Here" sheetId="2" r:id="rId2"/>
    <sheet name="Table A" sheetId="3" r:id="rId3"/>
    <sheet name="Table A2" sheetId="4" r:id="rId4"/>
    <sheet name="Table B" sheetId="8" r:id="rId5"/>
    <sheet name="Table C" sheetId="9" r:id="rId6"/>
    <sheet name="Table D" sheetId="10" r:id="rId7"/>
    <sheet name="Table E" sheetId="12" r:id="rId8"/>
    <sheet name="Table F" sheetId="14" r:id="rId9"/>
    <sheet name="Table G" sheetId="13" r:id="rId10"/>
    <sheet name="Summary" sheetId="15" r:id="rId11"/>
  </sheets>
  <externalReferences>
    <externalReference r:id="rId12"/>
    <externalReference r:id="rId13"/>
    <externalReference r:id="rId14"/>
    <externalReference r:id="rId15"/>
    <externalReference r:id="rId16"/>
    <externalReference r:id="rId17"/>
  </externalReferences>
  <definedNames>
    <definedName name="_xlnm._FilterDatabase" localSheetId="2" hidden="1">'Table A'!$A$12:$XFC$12</definedName>
    <definedName name="_xlnm._FilterDatabase" localSheetId="3" hidden="1">'Table A2'!$A$12:$EB$1022</definedName>
    <definedName name="_xlnm._FilterDatabase" localSheetId="6" hidden="1">'Table D'!$A$11:$V$11</definedName>
    <definedName name="Accela_Address">#REF!</definedName>
    <definedName name="Accela_APN">#REF!</definedName>
    <definedName name="Accela_RecordID">#REF!</definedName>
    <definedName name="All_Permitted_Units_Total">'Table A2'!$Y$12</definedName>
    <definedName name="LI_DR">'[1]Table A2'!$S$12</definedName>
    <definedName name="LI_ND_Total">'Table A2'!$T$12</definedName>
    <definedName name="Low_Total">'Table A2'!$S$12</definedName>
    <definedName name="Market_All">'[1]Table A2'!$W$12</definedName>
    <definedName name="Market_Total">'Table A2'!$W$12</definedName>
    <definedName name="Mod_DR">'[1]Table A2'!$U$12</definedName>
    <definedName name="Mod_N_DR">'[1]Table A2'!$V$12</definedName>
    <definedName name="Mod_ND_Total">'Table A2'!$V$12</definedName>
    <definedName name="Mod_Total">'Table A2'!$U$12</definedName>
    <definedName name="ND_VLI_Total">'Table A2'!$R$12</definedName>
    <definedName name="Total_Units_Applied">'Table A'!$P$12</definedName>
    <definedName name="Total_units_approved_applied">'Table A'!$Q$12</definedName>
    <definedName name="VLI_DR">'[1]Table A2'!$Q$12</definedName>
    <definedName name="VLI_Total">'Table A2'!$Q$12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12" i="4" l="1"/>
  <c r="D22" i="15" l="1"/>
  <c r="C41" i="15"/>
  <c r="B41" i="15"/>
  <c r="C40" i="15"/>
  <c r="B40" i="15"/>
  <c r="D40" i="15" s="1"/>
  <c r="C39" i="15"/>
  <c r="B39" i="15"/>
  <c r="D39" i="15" s="1"/>
  <c r="C38" i="15"/>
  <c r="B38" i="15"/>
  <c r="D38" i="15" s="1"/>
  <c r="D25" i="15"/>
  <c r="H16" i="14"/>
  <c r="G16" i="14"/>
  <c r="F16" i="14"/>
  <c r="D16" i="14"/>
  <c r="C16" i="14"/>
  <c r="B16" i="14"/>
  <c r="I15" i="14"/>
  <c r="E15" i="14"/>
  <c r="I14" i="14"/>
  <c r="E14" i="14"/>
  <c r="I13" i="14"/>
  <c r="E13" i="14"/>
  <c r="C2" i="14"/>
  <c r="E16" i="14" l="1"/>
  <c r="C42" i="15"/>
  <c r="D41" i="15"/>
  <c r="I16" i="14"/>
  <c r="B42" i="15"/>
  <c r="D42" i="15" s="1"/>
  <c r="C2" i="13" l="1"/>
  <c r="C2" i="12"/>
  <c r="C5" i="10"/>
  <c r="S12" i="4" l="1"/>
  <c r="H15" i="8" l="1"/>
  <c r="D12" i="15"/>
  <c r="AH85" i="4"/>
  <c r="AH84" i="4"/>
  <c r="AH410" i="4"/>
  <c r="AH427" i="4"/>
  <c r="AH395" i="4"/>
  <c r="AH396" i="4"/>
  <c r="AH397" i="4"/>
  <c r="AH398" i="4"/>
  <c r="AH399" i="4"/>
  <c r="AH400" i="4"/>
  <c r="AH401" i="4"/>
  <c r="AH402" i="4"/>
  <c r="AH403" i="4"/>
  <c r="AH404" i="4"/>
  <c r="AH405" i="4"/>
  <c r="AH406" i="4"/>
  <c r="AH407" i="4"/>
  <c r="AH408" i="4"/>
  <c r="AH428" i="4"/>
  <c r="AH413" i="4"/>
  <c r="AH412" i="4"/>
  <c r="AH415" i="4"/>
  <c r="AH418" i="4"/>
  <c r="AH416" i="4"/>
  <c r="AH424" i="4"/>
  <c r="AH425" i="4"/>
  <c r="AH417" i="4"/>
  <c r="AH422" i="4"/>
  <c r="AH409" i="4"/>
  <c r="AH411" i="4"/>
  <c r="AH423" i="4"/>
  <c r="AH421" i="4"/>
  <c r="AH420" i="4"/>
  <c r="AH426" i="4"/>
  <c r="AH414" i="4"/>
  <c r="AH419" i="4"/>
  <c r="P85" i="4" l="1"/>
  <c r="P84" i="4"/>
  <c r="P1018" i="4"/>
  <c r="P1019" i="4"/>
  <c r="P1020" i="4"/>
  <c r="P1021" i="4"/>
  <c r="P1022" i="4"/>
  <c r="AH1022" i="4" l="1"/>
  <c r="Y1022" i="4"/>
  <c r="AH1021" i="4"/>
  <c r="Y1021" i="4"/>
  <c r="AH1020" i="4"/>
  <c r="Y1020" i="4"/>
  <c r="AH1019" i="4"/>
  <c r="Y1019" i="4"/>
  <c r="AH1018" i="4"/>
  <c r="Y1018" i="4"/>
  <c r="AH1017" i="4"/>
  <c r="Y1017" i="4"/>
  <c r="P1017" i="4"/>
  <c r="AH1016" i="4"/>
  <c r="Y1016" i="4"/>
  <c r="P1016" i="4"/>
  <c r="AH1015" i="4"/>
  <c r="Y1015" i="4"/>
  <c r="P1015" i="4"/>
  <c r="AH1014" i="4"/>
  <c r="Y1014" i="4"/>
  <c r="P1014" i="4"/>
  <c r="AH1013" i="4"/>
  <c r="Y1013" i="4"/>
  <c r="P1013" i="4"/>
  <c r="AH1012" i="4"/>
  <c r="Y1012" i="4"/>
  <c r="P1012" i="4"/>
  <c r="AH1011" i="4"/>
  <c r="Y1011" i="4"/>
  <c r="P1011" i="4"/>
  <c r="AH1010" i="4"/>
  <c r="Y1010" i="4"/>
  <c r="P1010" i="4"/>
  <c r="AH1009" i="4"/>
  <c r="Y1009" i="4"/>
  <c r="P1009" i="4"/>
  <c r="AH1008" i="4"/>
  <c r="Y1008" i="4"/>
  <c r="P1008" i="4"/>
  <c r="AH1007" i="4"/>
  <c r="Y1007" i="4"/>
  <c r="P1007" i="4"/>
  <c r="AH1006" i="4"/>
  <c r="Y1006" i="4"/>
  <c r="P1006" i="4"/>
  <c r="AH1005" i="4"/>
  <c r="Y1005" i="4"/>
  <c r="P1005" i="4"/>
  <c r="AH1004" i="4"/>
  <c r="Y1004" i="4"/>
  <c r="P1004" i="4"/>
  <c r="AH1003" i="4"/>
  <c r="Y1003" i="4"/>
  <c r="P1003" i="4"/>
  <c r="AH1002" i="4"/>
  <c r="Y1002" i="4"/>
  <c r="P1002" i="4"/>
  <c r="AH1001" i="4"/>
  <c r="Y1001" i="4"/>
  <c r="P1001" i="4"/>
  <c r="AH1000" i="4"/>
  <c r="Y1000" i="4"/>
  <c r="P1000" i="4"/>
  <c r="AH999" i="4"/>
  <c r="Y999" i="4"/>
  <c r="P999" i="4"/>
  <c r="AH998" i="4"/>
  <c r="Y998" i="4"/>
  <c r="P998" i="4"/>
  <c r="AH997" i="4"/>
  <c r="Y997" i="4"/>
  <c r="P997" i="4"/>
  <c r="AH996" i="4"/>
  <c r="Y996" i="4"/>
  <c r="P996" i="4"/>
  <c r="AH995" i="4"/>
  <c r="Y995" i="4"/>
  <c r="P995" i="4"/>
  <c r="AH994" i="4"/>
  <c r="Y994" i="4"/>
  <c r="P994" i="4"/>
  <c r="AH993" i="4"/>
  <c r="Y993" i="4"/>
  <c r="P993" i="4"/>
  <c r="AH992" i="4"/>
  <c r="Y992" i="4"/>
  <c r="P992" i="4"/>
  <c r="AH991" i="4"/>
  <c r="Y991" i="4"/>
  <c r="P991" i="4"/>
  <c r="AH990" i="4"/>
  <c r="Y990" i="4"/>
  <c r="P990" i="4"/>
  <c r="AH989" i="4"/>
  <c r="Y989" i="4"/>
  <c r="P989" i="4"/>
  <c r="AH988" i="4"/>
  <c r="Y988" i="4"/>
  <c r="P988" i="4"/>
  <c r="AH987" i="4"/>
  <c r="Y987" i="4"/>
  <c r="P987" i="4"/>
  <c r="AH986" i="4"/>
  <c r="Y986" i="4"/>
  <c r="P986" i="4"/>
  <c r="AH985" i="4"/>
  <c r="Y985" i="4"/>
  <c r="P985" i="4"/>
  <c r="AH984" i="4"/>
  <c r="Y984" i="4"/>
  <c r="P984" i="4"/>
  <c r="AH983" i="4"/>
  <c r="Y983" i="4"/>
  <c r="P983" i="4"/>
  <c r="AH982" i="4"/>
  <c r="Y982" i="4"/>
  <c r="P982" i="4"/>
  <c r="AH981" i="4"/>
  <c r="Y981" i="4"/>
  <c r="P981" i="4"/>
  <c r="AH980" i="4"/>
  <c r="Y980" i="4"/>
  <c r="P980" i="4"/>
  <c r="AH979" i="4"/>
  <c r="Y979" i="4"/>
  <c r="P979" i="4"/>
  <c r="AH978" i="4"/>
  <c r="Y978" i="4"/>
  <c r="P978" i="4"/>
  <c r="AH977" i="4"/>
  <c r="Y977" i="4"/>
  <c r="P977" i="4"/>
  <c r="AH976" i="4"/>
  <c r="Y976" i="4"/>
  <c r="P976" i="4"/>
  <c r="AH975" i="4"/>
  <c r="Y975" i="4"/>
  <c r="P975" i="4"/>
  <c r="AH974" i="4"/>
  <c r="Y974" i="4"/>
  <c r="P974" i="4"/>
  <c r="AH973" i="4"/>
  <c r="Y973" i="4"/>
  <c r="P973" i="4"/>
  <c r="AH972" i="4"/>
  <c r="Y972" i="4"/>
  <c r="P972" i="4"/>
  <c r="AH971" i="4"/>
  <c r="Y971" i="4"/>
  <c r="P971" i="4"/>
  <c r="AH970" i="4"/>
  <c r="Y970" i="4"/>
  <c r="P970" i="4"/>
  <c r="AH969" i="4"/>
  <c r="Y969" i="4"/>
  <c r="P969" i="4"/>
  <c r="AH968" i="4"/>
  <c r="Y968" i="4"/>
  <c r="P968" i="4"/>
  <c r="AH967" i="4"/>
  <c r="Y967" i="4"/>
  <c r="P967" i="4"/>
  <c r="AH966" i="4"/>
  <c r="Y966" i="4"/>
  <c r="P966" i="4"/>
  <c r="AH965" i="4"/>
  <c r="Y965" i="4"/>
  <c r="P965" i="4"/>
  <c r="AH964" i="4"/>
  <c r="Y964" i="4"/>
  <c r="P964" i="4"/>
  <c r="AH963" i="4"/>
  <c r="Y963" i="4"/>
  <c r="P963" i="4"/>
  <c r="AH962" i="4"/>
  <c r="Y962" i="4"/>
  <c r="P962" i="4"/>
  <c r="AH961" i="4"/>
  <c r="Y961" i="4"/>
  <c r="P961" i="4"/>
  <c r="AH960" i="4"/>
  <c r="Y960" i="4"/>
  <c r="P960" i="4"/>
  <c r="AH959" i="4"/>
  <c r="Y959" i="4"/>
  <c r="P959" i="4"/>
  <c r="AH958" i="4"/>
  <c r="Y958" i="4"/>
  <c r="P958" i="4"/>
  <c r="AH957" i="4"/>
  <c r="Y957" i="4"/>
  <c r="P957" i="4"/>
  <c r="AH956" i="4"/>
  <c r="Y956" i="4"/>
  <c r="P956" i="4"/>
  <c r="AH955" i="4"/>
  <c r="Y955" i="4"/>
  <c r="P955" i="4"/>
  <c r="AH954" i="4"/>
  <c r="Y954" i="4"/>
  <c r="P954" i="4"/>
  <c r="AH953" i="4"/>
  <c r="Y953" i="4"/>
  <c r="P953" i="4"/>
  <c r="AH952" i="4"/>
  <c r="Y952" i="4"/>
  <c r="P952" i="4"/>
  <c r="AH951" i="4"/>
  <c r="Y951" i="4"/>
  <c r="P951" i="4"/>
  <c r="AH950" i="4"/>
  <c r="Y950" i="4"/>
  <c r="P950" i="4"/>
  <c r="AH949" i="4"/>
  <c r="Y949" i="4"/>
  <c r="P949" i="4"/>
  <c r="AH948" i="4"/>
  <c r="Y948" i="4"/>
  <c r="P948" i="4"/>
  <c r="AH947" i="4"/>
  <c r="Y947" i="4"/>
  <c r="P947" i="4"/>
  <c r="AH946" i="4"/>
  <c r="Y946" i="4"/>
  <c r="P946" i="4"/>
  <c r="AH945" i="4"/>
  <c r="Y945" i="4"/>
  <c r="P945" i="4"/>
  <c r="AH944" i="4"/>
  <c r="Y944" i="4"/>
  <c r="P944" i="4"/>
  <c r="AH943" i="4"/>
  <c r="Y943" i="4"/>
  <c r="P943" i="4"/>
  <c r="AH942" i="4"/>
  <c r="Y942" i="4"/>
  <c r="P942" i="4"/>
  <c r="AH941" i="4"/>
  <c r="Y941" i="4"/>
  <c r="P941" i="4"/>
  <c r="AH940" i="4"/>
  <c r="Y940" i="4"/>
  <c r="P940" i="4"/>
  <c r="AH939" i="4"/>
  <c r="Y939" i="4"/>
  <c r="P939" i="4"/>
  <c r="AH938" i="4"/>
  <c r="Y938" i="4"/>
  <c r="P938" i="4"/>
  <c r="AH937" i="4"/>
  <c r="Y937" i="4"/>
  <c r="P937" i="4"/>
  <c r="AH936" i="4"/>
  <c r="Y936" i="4"/>
  <c r="P936" i="4"/>
  <c r="AH935" i="4"/>
  <c r="Y935" i="4"/>
  <c r="P935" i="4"/>
  <c r="AH934" i="4"/>
  <c r="Y934" i="4"/>
  <c r="P934" i="4"/>
  <c r="AH933" i="4"/>
  <c r="Y933" i="4"/>
  <c r="P933" i="4"/>
  <c r="AH932" i="4"/>
  <c r="Y932" i="4"/>
  <c r="P932" i="4"/>
  <c r="AH931" i="4"/>
  <c r="Y931" i="4"/>
  <c r="P931" i="4"/>
  <c r="AH930" i="4"/>
  <c r="Y930" i="4"/>
  <c r="P930" i="4"/>
  <c r="AH929" i="4"/>
  <c r="Y929" i="4"/>
  <c r="P929" i="4"/>
  <c r="AH928" i="4"/>
  <c r="Y928" i="4"/>
  <c r="P928" i="4"/>
  <c r="AH927" i="4"/>
  <c r="Y927" i="4"/>
  <c r="P927" i="4"/>
  <c r="AH926" i="4"/>
  <c r="Y926" i="4"/>
  <c r="P926" i="4"/>
  <c r="AH925" i="4"/>
  <c r="Y925" i="4"/>
  <c r="P925" i="4"/>
  <c r="AH924" i="4"/>
  <c r="Y924" i="4"/>
  <c r="P924" i="4"/>
  <c r="AH923" i="4"/>
  <c r="Y923" i="4"/>
  <c r="P923" i="4"/>
  <c r="AH922" i="4"/>
  <c r="Y922" i="4"/>
  <c r="P922" i="4"/>
  <c r="AH921" i="4"/>
  <c r="Y921" i="4"/>
  <c r="P921" i="4"/>
  <c r="AH920" i="4"/>
  <c r="Y920" i="4"/>
  <c r="P920" i="4"/>
  <c r="AH919" i="4"/>
  <c r="Y919" i="4"/>
  <c r="P919" i="4"/>
  <c r="AH918" i="4"/>
  <c r="Y918" i="4"/>
  <c r="P918" i="4"/>
  <c r="AH917" i="4"/>
  <c r="Y917" i="4"/>
  <c r="P917" i="4"/>
  <c r="AH916" i="4"/>
  <c r="Y916" i="4"/>
  <c r="P916" i="4"/>
  <c r="AH915" i="4"/>
  <c r="Y915" i="4"/>
  <c r="P915" i="4"/>
  <c r="AH914" i="4"/>
  <c r="Y914" i="4"/>
  <c r="P914" i="4"/>
  <c r="AH913" i="4"/>
  <c r="Y913" i="4"/>
  <c r="P913" i="4"/>
  <c r="AH912" i="4"/>
  <c r="Y912" i="4"/>
  <c r="P912" i="4"/>
  <c r="AH911" i="4"/>
  <c r="Y911" i="4"/>
  <c r="P911" i="4"/>
  <c r="AH910" i="4"/>
  <c r="Y910" i="4"/>
  <c r="P910" i="4"/>
  <c r="AH909" i="4"/>
  <c r="Y909" i="4"/>
  <c r="P909" i="4"/>
  <c r="AH908" i="4"/>
  <c r="Y908" i="4"/>
  <c r="P908" i="4"/>
  <c r="AH907" i="4"/>
  <c r="Y907" i="4"/>
  <c r="P907" i="4"/>
  <c r="AH906" i="4"/>
  <c r="Y906" i="4"/>
  <c r="P906" i="4"/>
  <c r="AH905" i="4"/>
  <c r="Y905" i="4"/>
  <c r="P905" i="4"/>
  <c r="AH904" i="4"/>
  <c r="Y904" i="4"/>
  <c r="P904" i="4"/>
  <c r="AH903" i="4"/>
  <c r="Y903" i="4"/>
  <c r="P903" i="4"/>
  <c r="AH902" i="4"/>
  <c r="Y902" i="4"/>
  <c r="P902" i="4"/>
  <c r="AH901" i="4"/>
  <c r="Y901" i="4"/>
  <c r="P901" i="4"/>
  <c r="AH900" i="4"/>
  <c r="Y900" i="4"/>
  <c r="P900" i="4"/>
  <c r="AH899" i="4"/>
  <c r="Y899" i="4"/>
  <c r="P899" i="4"/>
  <c r="AH898" i="4"/>
  <c r="Y898" i="4"/>
  <c r="P898" i="4"/>
  <c r="AH897" i="4"/>
  <c r="Y897" i="4"/>
  <c r="P897" i="4"/>
  <c r="AH896" i="4"/>
  <c r="Y896" i="4"/>
  <c r="P896" i="4"/>
  <c r="AH895" i="4"/>
  <c r="Y895" i="4"/>
  <c r="P895" i="4"/>
  <c r="AH894" i="4"/>
  <c r="Y894" i="4"/>
  <c r="P894" i="4"/>
  <c r="AH893" i="4"/>
  <c r="Y893" i="4"/>
  <c r="P893" i="4"/>
  <c r="AH892" i="4"/>
  <c r="Y892" i="4"/>
  <c r="P892" i="4"/>
  <c r="AH891" i="4"/>
  <c r="Y891" i="4"/>
  <c r="P891" i="4"/>
  <c r="AH890" i="4"/>
  <c r="Y890" i="4"/>
  <c r="P890" i="4"/>
  <c r="AH889" i="4"/>
  <c r="Y889" i="4"/>
  <c r="P889" i="4"/>
  <c r="AH888" i="4"/>
  <c r="Y888" i="4"/>
  <c r="P888" i="4"/>
  <c r="AH887" i="4"/>
  <c r="Y887" i="4"/>
  <c r="P887" i="4"/>
  <c r="AH886" i="4"/>
  <c r="Y886" i="4"/>
  <c r="P886" i="4"/>
  <c r="AH885" i="4"/>
  <c r="Y885" i="4"/>
  <c r="P885" i="4"/>
  <c r="AH884" i="4"/>
  <c r="Y884" i="4"/>
  <c r="P884" i="4"/>
  <c r="AH883" i="4"/>
  <c r="Y883" i="4"/>
  <c r="P883" i="4"/>
  <c r="AH882" i="4"/>
  <c r="Y882" i="4"/>
  <c r="P882" i="4"/>
  <c r="AH881" i="4"/>
  <c r="Y881" i="4"/>
  <c r="P881" i="4"/>
  <c r="AH880" i="4"/>
  <c r="Y880" i="4"/>
  <c r="P880" i="4"/>
  <c r="AH879" i="4"/>
  <c r="Y879" i="4"/>
  <c r="P879" i="4"/>
  <c r="AH878" i="4"/>
  <c r="Y878" i="4"/>
  <c r="P878" i="4"/>
  <c r="AH877" i="4"/>
  <c r="Y877" i="4"/>
  <c r="P877" i="4"/>
  <c r="AH876" i="4"/>
  <c r="Y876" i="4"/>
  <c r="P876" i="4"/>
  <c r="AH875" i="4"/>
  <c r="Y875" i="4"/>
  <c r="P875" i="4"/>
  <c r="AH874" i="4"/>
  <c r="Y874" i="4"/>
  <c r="P874" i="4"/>
  <c r="AH873" i="4"/>
  <c r="Y873" i="4"/>
  <c r="P873" i="4"/>
  <c r="AH872" i="4"/>
  <c r="Y872" i="4"/>
  <c r="P872" i="4"/>
  <c r="AH871" i="4"/>
  <c r="Y871" i="4"/>
  <c r="P871" i="4"/>
  <c r="AH870" i="4"/>
  <c r="Y870" i="4"/>
  <c r="P870" i="4"/>
  <c r="AH869" i="4"/>
  <c r="Y869" i="4"/>
  <c r="P869" i="4"/>
  <c r="AH868" i="4"/>
  <c r="Y868" i="4"/>
  <c r="P868" i="4"/>
  <c r="AH867" i="4"/>
  <c r="Y867" i="4"/>
  <c r="P867" i="4"/>
  <c r="AH866" i="4"/>
  <c r="Y866" i="4"/>
  <c r="P866" i="4"/>
  <c r="AH865" i="4"/>
  <c r="Y865" i="4"/>
  <c r="P865" i="4"/>
  <c r="AH864" i="4"/>
  <c r="Y864" i="4"/>
  <c r="P864" i="4"/>
  <c r="AH863" i="4"/>
  <c r="Y863" i="4"/>
  <c r="P863" i="4"/>
  <c r="AH862" i="4"/>
  <c r="Y862" i="4"/>
  <c r="P862" i="4"/>
  <c r="AH860" i="4"/>
  <c r="Y860" i="4"/>
  <c r="P860" i="4"/>
  <c r="AH859" i="4"/>
  <c r="Y859" i="4"/>
  <c r="P859" i="4"/>
  <c r="AH858" i="4"/>
  <c r="Y858" i="4"/>
  <c r="P858" i="4"/>
  <c r="AH857" i="4"/>
  <c r="Y857" i="4"/>
  <c r="P857" i="4"/>
  <c r="AH861" i="4"/>
  <c r="Y861" i="4"/>
  <c r="P861" i="4"/>
  <c r="Y394" i="4"/>
  <c r="P394" i="4"/>
  <c r="AH393" i="4"/>
  <c r="Y393" i="4"/>
  <c r="P393" i="4"/>
  <c r="AH392" i="4"/>
  <c r="Y392" i="4"/>
  <c r="P392" i="4"/>
  <c r="AH391" i="4"/>
  <c r="Y391" i="4"/>
  <c r="P391" i="4"/>
  <c r="AH390" i="4"/>
  <c r="Y390" i="4"/>
  <c r="P390" i="4"/>
  <c r="AH389" i="4"/>
  <c r="Y389" i="4"/>
  <c r="P389" i="4"/>
  <c r="AH388" i="4"/>
  <c r="Y388" i="4"/>
  <c r="P388" i="4"/>
  <c r="AH387" i="4"/>
  <c r="Y387" i="4"/>
  <c r="P387" i="4"/>
  <c r="AH386" i="4"/>
  <c r="Y386" i="4"/>
  <c r="P386" i="4"/>
  <c r="AH385" i="4"/>
  <c r="Y385" i="4"/>
  <c r="P385" i="4"/>
  <c r="AH384" i="4"/>
  <c r="Y384" i="4"/>
  <c r="P384" i="4"/>
  <c r="AH383" i="4"/>
  <c r="Y383" i="4"/>
  <c r="P383" i="4"/>
  <c r="AH382" i="4"/>
  <c r="Y382" i="4"/>
  <c r="P382" i="4"/>
  <c r="AH381" i="4"/>
  <c r="Y381" i="4"/>
  <c r="P381" i="4"/>
  <c r="AH380" i="4"/>
  <c r="Y380" i="4"/>
  <c r="P380" i="4"/>
  <c r="AH379" i="4"/>
  <c r="Y379" i="4"/>
  <c r="P379" i="4"/>
  <c r="AH378" i="4"/>
  <c r="Y378" i="4"/>
  <c r="P378" i="4"/>
  <c r="AH377" i="4"/>
  <c r="Y377" i="4"/>
  <c r="P377" i="4"/>
  <c r="AH376" i="4"/>
  <c r="Y376" i="4"/>
  <c r="P376" i="4"/>
  <c r="AH375" i="4"/>
  <c r="Y375" i="4"/>
  <c r="P375" i="4"/>
  <c r="AH374" i="4"/>
  <c r="Y374" i="4"/>
  <c r="P374" i="4"/>
  <c r="AH373" i="4"/>
  <c r="Y373" i="4"/>
  <c r="P373" i="4"/>
  <c r="AH372" i="4"/>
  <c r="Y372" i="4"/>
  <c r="P372" i="4"/>
  <c r="AH371" i="4"/>
  <c r="Y371" i="4"/>
  <c r="P371" i="4"/>
  <c r="AH370" i="4"/>
  <c r="Y370" i="4"/>
  <c r="P370" i="4"/>
  <c r="AH369" i="4"/>
  <c r="Y369" i="4"/>
  <c r="P369" i="4"/>
  <c r="AH368" i="4"/>
  <c r="Y368" i="4"/>
  <c r="P368" i="4"/>
  <c r="AH367" i="4"/>
  <c r="Y367" i="4"/>
  <c r="P367" i="4"/>
  <c r="AH366" i="4"/>
  <c r="Y366" i="4"/>
  <c r="P366" i="4"/>
  <c r="AH365" i="4"/>
  <c r="Y365" i="4"/>
  <c r="P365" i="4"/>
  <c r="AH364" i="4"/>
  <c r="Y364" i="4"/>
  <c r="P364" i="4"/>
  <c r="AH363" i="4"/>
  <c r="Y363" i="4"/>
  <c r="P363" i="4"/>
  <c r="AH362" i="4"/>
  <c r="Y362" i="4"/>
  <c r="P362" i="4"/>
  <c r="AH361" i="4"/>
  <c r="Y361" i="4"/>
  <c r="P361" i="4"/>
  <c r="AH360" i="4"/>
  <c r="Y360" i="4"/>
  <c r="P360" i="4"/>
  <c r="AH359" i="4"/>
  <c r="Y359" i="4"/>
  <c r="P359" i="4"/>
  <c r="AH358" i="4"/>
  <c r="Y358" i="4"/>
  <c r="P358" i="4"/>
  <c r="AH357" i="4"/>
  <c r="Y357" i="4"/>
  <c r="P357" i="4"/>
  <c r="AH356" i="4"/>
  <c r="Y356" i="4"/>
  <c r="P356" i="4"/>
  <c r="AH355" i="4"/>
  <c r="Y355" i="4"/>
  <c r="P355" i="4"/>
  <c r="AH354" i="4"/>
  <c r="Y354" i="4"/>
  <c r="P354" i="4"/>
  <c r="AH353" i="4"/>
  <c r="Y353" i="4"/>
  <c r="P353" i="4"/>
  <c r="AH352" i="4"/>
  <c r="Y352" i="4"/>
  <c r="P352" i="4"/>
  <c r="AH351" i="4"/>
  <c r="Y351" i="4"/>
  <c r="P351" i="4"/>
  <c r="AH350" i="4"/>
  <c r="Y350" i="4"/>
  <c r="P350" i="4"/>
  <c r="AH349" i="4"/>
  <c r="Y349" i="4"/>
  <c r="P349" i="4"/>
  <c r="AH348" i="4"/>
  <c r="Y348" i="4"/>
  <c r="P348" i="4"/>
  <c r="AH347" i="4"/>
  <c r="Y347" i="4"/>
  <c r="P347" i="4"/>
  <c r="AH346" i="4"/>
  <c r="Y346" i="4"/>
  <c r="P346" i="4"/>
  <c r="AH345" i="4"/>
  <c r="Y345" i="4"/>
  <c r="P345" i="4"/>
  <c r="AH344" i="4"/>
  <c r="Y344" i="4"/>
  <c r="P344" i="4"/>
  <c r="AH343" i="4"/>
  <c r="Y343" i="4"/>
  <c r="P343" i="4"/>
  <c r="AH342" i="4"/>
  <c r="Y342" i="4"/>
  <c r="P342" i="4"/>
  <c r="AH341" i="4"/>
  <c r="Y341" i="4"/>
  <c r="P341" i="4"/>
  <c r="AH340" i="4"/>
  <c r="Y340" i="4"/>
  <c r="P340" i="4"/>
  <c r="AH339" i="4"/>
  <c r="Y339" i="4"/>
  <c r="P339" i="4"/>
  <c r="AH338" i="4"/>
  <c r="Y338" i="4"/>
  <c r="P338" i="4"/>
  <c r="AH337" i="4"/>
  <c r="Y337" i="4"/>
  <c r="P337" i="4"/>
  <c r="AH336" i="4"/>
  <c r="Y336" i="4"/>
  <c r="P336" i="4"/>
  <c r="AH335" i="4"/>
  <c r="Y335" i="4"/>
  <c r="P335" i="4"/>
  <c r="AH334" i="4"/>
  <c r="Y334" i="4"/>
  <c r="P334" i="4"/>
  <c r="AH333" i="4"/>
  <c r="Y333" i="4"/>
  <c r="P333" i="4"/>
  <c r="AH332" i="4"/>
  <c r="Y332" i="4"/>
  <c r="P332" i="4"/>
  <c r="AH331" i="4"/>
  <c r="Y331" i="4"/>
  <c r="P331" i="4"/>
  <c r="AH330" i="4"/>
  <c r="Y330" i="4"/>
  <c r="P330" i="4"/>
  <c r="AH329" i="4"/>
  <c r="Y329" i="4"/>
  <c r="P329" i="4"/>
  <c r="AH328" i="4"/>
  <c r="Y328" i="4"/>
  <c r="P328" i="4"/>
  <c r="AH327" i="4"/>
  <c r="Y327" i="4"/>
  <c r="P327" i="4"/>
  <c r="AH326" i="4"/>
  <c r="Y326" i="4"/>
  <c r="P326" i="4"/>
  <c r="AH325" i="4"/>
  <c r="Y325" i="4"/>
  <c r="P325" i="4"/>
  <c r="AH324" i="4"/>
  <c r="Y324" i="4"/>
  <c r="P324" i="4"/>
  <c r="AH323" i="4"/>
  <c r="Y323" i="4"/>
  <c r="P323" i="4"/>
  <c r="AH322" i="4"/>
  <c r="Y322" i="4"/>
  <c r="P322" i="4"/>
  <c r="AH321" i="4"/>
  <c r="Y321" i="4"/>
  <c r="P321" i="4"/>
  <c r="AH320" i="4"/>
  <c r="Y320" i="4"/>
  <c r="P320" i="4"/>
  <c r="AH319" i="4"/>
  <c r="Y319" i="4"/>
  <c r="P319" i="4"/>
  <c r="AH318" i="4"/>
  <c r="Y318" i="4"/>
  <c r="P318" i="4"/>
  <c r="AH317" i="4"/>
  <c r="Y317" i="4"/>
  <c r="P317" i="4"/>
  <c r="AH316" i="4"/>
  <c r="Y316" i="4"/>
  <c r="P316" i="4"/>
  <c r="AH315" i="4"/>
  <c r="Y315" i="4"/>
  <c r="P315" i="4"/>
  <c r="AH314" i="4"/>
  <c r="Y314" i="4"/>
  <c r="P314" i="4"/>
  <c r="AH313" i="4"/>
  <c r="Y313" i="4"/>
  <c r="P313" i="4"/>
  <c r="AH312" i="4"/>
  <c r="Y312" i="4"/>
  <c r="P312" i="4"/>
  <c r="AH311" i="4"/>
  <c r="Y311" i="4"/>
  <c r="P311" i="4"/>
  <c r="AH310" i="4"/>
  <c r="Y310" i="4"/>
  <c r="P310" i="4"/>
  <c r="AH309" i="4"/>
  <c r="Y309" i="4"/>
  <c r="P309" i="4"/>
  <c r="AH308" i="4"/>
  <c r="Y308" i="4"/>
  <c r="P308" i="4"/>
  <c r="AH307" i="4"/>
  <c r="Y307" i="4"/>
  <c r="P307" i="4"/>
  <c r="AH306" i="4"/>
  <c r="Y306" i="4"/>
  <c r="P306" i="4"/>
  <c r="AH305" i="4"/>
  <c r="Y305" i="4"/>
  <c r="P305" i="4"/>
  <c r="AH304" i="4"/>
  <c r="Y304" i="4"/>
  <c r="P304" i="4"/>
  <c r="AH303" i="4"/>
  <c r="Y303" i="4"/>
  <c r="P303" i="4"/>
  <c r="AH302" i="4"/>
  <c r="Y302" i="4"/>
  <c r="P302" i="4"/>
  <c r="AH301" i="4"/>
  <c r="Y301" i="4"/>
  <c r="P301" i="4"/>
  <c r="AH300" i="4"/>
  <c r="Y300" i="4"/>
  <c r="P300" i="4"/>
  <c r="AH299" i="4"/>
  <c r="Y299" i="4"/>
  <c r="P299" i="4"/>
  <c r="AH298" i="4"/>
  <c r="Y298" i="4"/>
  <c r="P298" i="4"/>
  <c r="AH297" i="4"/>
  <c r="Y297" i="4"/>
  <c r="P297" i="4"/>
  <c r="AH296" i="4"/>
  <c r="Y296" i="4"/>
  <c r="P296" i="4"/>
  <c r="AH295" i="4"/>
  <c r="Y295" i="4"/>
  <c r="P295" i="4"/>
  <c r="AH294" i="4"/>
  <c r="Y294" i="4"/>
  <c r="P294" i="4"/>
  <c r="AH293" i="4"/>
  <c r="Y293" i="4"/>
  <c r="P293" i="4"/>
  <c r="AH292" i="4"/>
  <c r="Y292" i="4"/>
  <c r="P292" i="4"/>
  <c r="AH291" i="4"/>
  <c r="Y291" i="4"/>
  <c r="P291" i="4"/>
  <c r="AH290" i="4"/>
  <c r="Y290" i="4"/>
  <c r="P290" i="4"/>
  <c r="AH289" i="4"/>
  <c r="Y289" i="4"/>
  <c r="P289" i="4"/>
  <c r="AH288" i="4"/>
  <c r="Y288" i="4"/>
  <c r="P288" i="4"/>
  <c r="AH287" i="4"/>
  <c r="Y287" i="4"/>
  <c r="P287" i="4"/>
  <c r="AH286" i="4"/>
  <c r="Y286" i="4"/>
  <c r="P286" i="4"/>
  <c r="AH285" i="4"/>
  <c r="Y285" i="4"/>
  <c r="P285" i="4"/>
  <c r="AH284" i="4"/>
  <c r="Y284" i="4"/>
  <c r="P284" i="4"/>
  <c r="AH283" i="4"/>
  <c r="Y283" i="4"/>
  <c r="P283" i="4"/>
  <c r="AH282" i="4"/>
  <c r="Y282" i="4"/>
  <c r="P282" i="4"/>
  <c r="AH281" i="4"/>
  <c r="Y281" i="4"/>
  <c r="P281" i="4"/>
  <c r="AH280" i="4"/>
  <c r="Y280" i="4"/>
  <c r="P280" i="4"/>
  <c r="AH279" i="4"/>
  <c r="Y279" i="4"/>
  <c r="P279" i="4"/>
  <c r="AH278" i="4"/>
  <c r="Y278" i="4"/>
  <c r="P278" i="4"/>
  <c r="AH277" i="4"/>
  <c r="Y277" i="4"/>
  <c r="P277" i="4"/>
  <c r="AH276" i="4"/>
  <c r="Y276" i="4"/>
  <c r="P276" i="4"/>
  <c r="AH275" i="4"/>
  <c r="Y275" i="4"/>
  <c r="P275" i="4"/>
  <c r="AH274" i="4"/>
  <c r="Y274" i="4"/>
  <c r="P274" i="4"/>
  <c r="AH273" i="4"/>
  <c r="Y273" i="4"/>
  <c r="P273" i="4"/>
  <c r="AH272" i="4"/>
  <c r="Y272" i="4"/>
  <c r="P272" i="4"/>
  <c r="AH271" i="4"/>
  <c r="Y271" i="4"/>
  <c r="P271" i="4"/>
  <c r="AH270" i="4"/>
  <c r="Y270" i="4"/>
  <c r="P270" i="4"/>
  <c r="AH269" i="4"/>
  <c r="Y269" i="4"/>
  <c r="P269" i="4"/>
  <c r="AH268" i="4"/>
  <c r="Y268" i="4"/>
  <c r="P268" i="4"/>
  <c r="AH267" i="4"/>
  <c r="Y267" i="4"/>
  <c r="P267" i="4"/>
  <c r="AH266" i="4"/>
  <c r="Y266" i="4"/>
  <c r="P266" i="4"/>
  <c r="AH265" i="4"/>
  <c r="Y265" i="4"/>
  <c r="P265" i="4"/>
  <c r="AH264" i="4"/>
  <c r="Y264" i="4"/>
  <c r="P264" i="4"/>
  <c r="AH263" i="4"/>
  <c r="Y263" i="4"/>
  <c r="P263" i="4"/>
  <c r="AH262" i="4"/>
  <c r="Y262" i="4"/>
  <c r="P262" i="4"/>
  <c r="AH261" i="4"/>
  <c r="Y261" i="4"/>
  <c r="P261" i="4"/>
  <c r="AH260" i="4"/>
  <c r="Y260" i="4"/>
  <c r="P260" i="4"/>
  <c r="AH259" i="4"/>
  <c r="Y259" i="4"/>
  <c r="P259" i="4"/>
  <c r="AH258" i="4"/>
  <c r="Y258" i="4"/>
  <c r="P258" i="4"/>
  <c r="AH257" i="4"/>
  <c r="Y257" i="4"/>
  <c r="P257" i="4"/>
  <c r="AH256" i="4"/>
  <c r="Y256" i="4"/>
  <c r="P256" i="4"/>
  <c r="AH255" i="4"/>
  <c r="Y255" i="4"/>
  <c r="P255" i="4"/>
  <c r="AH254" i="4"/>
  <c r="Y254" i="4"/>
  <c r="P254" i="4"/>
  <c r="AH253" i="4"/>
  <c r="Y253" i="4"/>
  <c r="P253" i="4"/>
  <c r="AH252" i="4"/>
  <c r="Y252" i="4"/>
  <c r="P252" i="4"/>
  <c r="AH251" i="4"/>
  <c r="Y251" i="4"/>
  <c r="P251" i="4"/>
  <c r="AH250" i="4"/>
  <c r="Y250" i="4"/>
  <c r="P250" i="4"/>
  <c r="AH249" i="4"/>
  <c r="Y249" i="4"/>
  <c r="P249" i="4"/>
  <c r="AH248" i="4"/>
  <c r="Y248" i="4"/>
  <c r="P248" i="4"/>
  <c r="AH247" i="4"/>
  <c r="Y247" i="4"/>
  <c r="P247" i="4"/>
  <c r="AH246" i="4"/>
  <c r="Y246" i="4"/>
  <c r="P246" i="4"/>
  <c r="AH245" i="4"/>
  <c r="Y245" i="4"/>
  <c r="P245" i="4"/>
  <c r="AH244" i="4"/>
  <c r="Y244" i="4"/>
  <c r="P244" i="4"/>
  <c r="AH243" i="4"/>
  <c r="Y243" i="4"/>
  <c r="P243" i="4"/>
  <c r="AH242" i="4"/>
  <c r="Y242" i="4"/>
  <c r="P242" i="4"/>
  <c r="AH241" i="4"/>
  <c r="Y241" i="4"/>
  <c r="P241" i="4"/>
  <c r="AH240" i="4"/>
  <c r="Y240" i="4"/>
  <c r="P240" i="4"/>
  <c r="AH239" i="4"/>
  <c r="Y239" i="4"/>
  <c r="P239" i="4"/>
  <c r="AH238" i="4"/>
  <c r="Y238" i="4"/>
  <c r="P238" i="4"/>
  <c r="AH237" i="4"/>
  <c r="Y237" i="4"/>
  <c r="P237" i="4"/>
  <c r="AH236" i="4"/>
  <c r="Y236" i="4"/>
  <c r="P236" i="4"/>
  <c r="AH235" i="4"/>
  <c r="Y235" i="4"/>
  <c r="P235" i="4"/>
  <c r="AH234" i="4"/>
  <c r="Y234" i="4"/>
  <c r="P234" i="4"/>
  <c r="AH233" i="4"/>
  <c r="Y233" i="4"/>
  <c r="P233" i="4"/>
  <c r="AH232" i="4"/>
  <c r="Y232" i="4"/>
  <c r="P232" i="4"/>
  <c r="AH231" i="4"/>
  <c r="Y231" i="4"/>
  <c r="P231" i="4"/>
  <c r="AH230" i="4"/>
  <c r="Y230" i="4"/>
  <c r="P230" i="4"/>
  <c r="AH229" i="4"/>
  <c r="Y229" i="4"/>
  <c r="P229" i="4"/>
  <c r="AH228" i="4"/>
  <c r="Y228" i="4"/>
  <c r="P228" i="4"/>
  <c r="AH227" i="4"/>
  <c r="Y227" i="4"/>
  <c r="P227" i="4"/>
  <c r="AH226" i="4"/>
  <c r="Y226" i="4"/>
  <c r="P226" i="4"/>
  <c r="AH225" i="4"/>
  <c r="Y225" i="4"/>
  <c r="P225" i="4"/>
  <c r="AH224" i="4"/>
  <c r="Y224" i="4"/>
  <c r="P224" i="4"/>
  <c r="AH223" i="4"/>
  <c r="Y223" i="4"/>
  <c r="P223" i="4"/>
  <c r="AH222" i="4"/>
  <c r="Y222" i="4"/>
  <c r="P222" i="4"/>
  <c r="AH221" i="4"/>
  <c r="Y221" i="4"/>
  <c r="P221" i="4"/>
  <c r="AH220" i="4"/>
  <c r="Y220" i="4"/>
  <c r="P220" i="4"/>
  <c r="AH219" i="4"/>
  <c r="Y219" i="4"/>
  <c r="P219" i="4"/>
  <c r="AH218" i="4"/>
  <c r="Y218" i="4"/>
  <c r="P218" i="4"/>
  <c r="AH217" i="4"/>
  <c r="Y217" i="4"/>
  <c r="P217" i="4"/>
  <c r="AH216" i="4"/>
  <c r="Y216" i="4"/>
  <c r="P216" i="4"/>
  <c r="AH215" i="4"/>
  <c r="Y215" i="4"/>
  <c r="P215" i="4"/>
  <c r="AH214" i="4"/>
  <c r="Y214" i="4"/>
  <c r="P214" i="4"/>
  <c r="AH213" i="4"/>
  <c r="Y213" i="4"/>
  <c r="P213" i="4"/>
  <c r="AH212" i="4"/>
  <c r="Y212" i="4"/>
  <c r="P212" i="4"/>
  <c r="AH211" i="4"/>
  <c r="Y211" i="4"/>
  <c r="P211" i="4"/>
  <c r="AH210" i="4"/>
  <c r="Y210" i="4"/>
  <c r="P210" i="4"/>
  <c r="AH209" i="4"/>
  <c r="Y209" i="4"/>
  <c r="P209" i="4"/>
  <c r="AH208" i="4"/>
  <c r="Y208" i="4"/>
  <c r="P208" i="4"/>
  <c r="AH207" i="4"/>
  <c r="Y207" i="4"/>
  <c r="P207" i="4"/>
  <c r="AH206" i="4"/>
  <c r="Y206" i="4"/>
  <c r="P206" i="4"/>
  <c r="AH205" i="4"/>
  <c r="Y205" i="4"/>
  <c r="P205" i="4"/>
  <c r="AH204" i="4"/>
  <c r="Y204" i="4"/>
  <c r="P204" i="4"/>
  <c r="AH203" i="4"/>
  <c r="Y203" i="4"/>
  <c r="P203" i="4"/>
  <c r="AH202" i="4"/>
  <c r="Y202" i="4"/>
  <c r="P202" i="4"/>
  <c r="AH201" i="4"/>
  <c r="Y201" i="4"/>
  <c r="P201" i="4"/>
  <c r="AH200" i="4"/>
  <c r="Y200" i="4"/>
  <c r="P200" i="4"/>
  <c r="AH199" i="4"/>
  <c r="Y199" i="4"/>
  <c r="P199" i="4"/>
  <c r="AH198" i="4"/>
  <c r="Y198" i="4"/>
  <c r="P198" i="4"/>
  <c r="AH197" i="4"/>
  <c r="Y197" i="4"/>
  <c r="P197" i="4"/>
  <c r="AH196" i="4"/>
  <c r="Y196" i="4"/>
  <c r="P196" i="4"/>
  <c r="AH195" i="4"/>
  <c r="Y195" i="4"/>
  <c r="P195" i="4"/>
  <c r="AH194" i="4"/>
  <c r="Y194" i="4"/>
  <c r="P194" i="4"/>
  <c r="AH193" i="4"/>
  <c r="Y193" i="4"/>
  <c r="P193" i="4"/>
  <c r="AH192" i="4"/>
  <c r="Y192" i="4"/>
  <c r="P192" i="4"/>
  <c r="AH191" i="4"/>
  <c r="Y191" i="4"/>
  <c r="P191" i="4"/>
  <c r="AH190" i="4"/>
  <c r="Y190" i="4"/>
  <c r="P190" i="4"/>
  <c r="AH189" i="4"/>
  <c r="Y189" i="4"/>
  <c r="P189" i="4"/>
  <c r="AH188" i="4"/>
  <c r="Y188" i="4"/>
  <c r="P188" i="4"/>
  <c r="AH187" i="4"/>
  <c r="Y187" i="4"/>
  <c r="P187" i="4"/>
  <c r="AH186" i="4"/>
  <c r="Y186" i="4"/>
  <c r="P186" i="4"/>
  <c r="AH185" i="4"/>
  <c r="Y185" i="4"/>
  <c r="P185" i="4"/>
  <c r="AH184" i="4"/>
  <c r="Y184" i="4"/>
  <c r="P184" i="4"/>
  <c r="AH183" i="4"/>
  <c r="Y183" i="4"/>
  <c r="P183" i="4"/>
  <c r="AH182" i="4"/>
  <c r="Y182" i="4"/>
  <c r="P182" i="4"/>
  <c r="AH181" i="4"/>
  <c r="Y181" i="4"/>
  <c r="P181" i="4"/>
  <c r="AH180" i="4"/>
  <c r="Y180" i="4"/>
  <c r="P180" i="4"/>
  <c r="AH179" i="4"/>
  <c r="Y179" i="4"/>
  <c r="P179" i="4"/>
  <c r="AH178" i="4"/>
  <c r="Y178" i="4"/>
  <c r="P178" i="4"/>
  <c r="AH177" i="4"/>
  <c r="Y177" i="4"/>
  <c r="P177" i="4"/>
  <c r="AH176" i="4"/>
  <c r="Y176" i="4"/>
  <c r="P176" i="4"/>
  <c r="AH175" i="4"/>
  <c r="Y175" i="4"/>
  <c r="P175" i="4"/>
  <c r="AH174" i="4"/>
  <c r="Y174" i="4"/>
  <c r="P174" i="4"/>
  <c r="AH173" i="4"/>
  <c r="Y173" i="4"/>
  <c r="P173" i="4"/>
  <c r="AH172" i="4"/>
  <c r="Y172" i="4"/>
  <c r="P172" i="4"/>
  <c r="AH171" i="4"/>
  <c r="Y171" i="4"/>
  <c r="P171" i="4"/>
  <c r="AH170" i="4"/>
  <c r="Y170" i="4"/>
  <c r="P170" i="4"/>
  <c r="AH169" i="4"/>
  <c r="Y169" i="4"/>
  <c r="P169" i="4"/>
  <c r="AH168" i="4"/>
  <c r="Y168" i="4"/>
  <c r="P168" i="4"/>
  <c r="AH167" i="4"/>
  <c r="Y167" i="4"/>
  <c r="P167" i="4"/>
  <c r="AH166" i="4"/>
  <c r="Y166" i="4"/>
  <c r="P166" i="4"/>
  <c r="AH165" i="4"/>
  <c r="Y165" i="4"/>
  <c r="P165" i="4"/>
  <c r="AH164" i="4"/>
  <c r="Y164" i="4"/>
  <c r="P164" i="4"/>
  <c r="AH163" i="4"/>
  <c r="Y163" i="4"/>
  <c r="P163" i="4"/>
  <c r="AH162" i="4"/>
  <c r="Y162" i="4"/>
  <c r="P162" i="4"/>
  <c r="AH161" i="4"/>
  <c r="Y161" i="4"/>
  <c r="P161" i="4"/>
  <c r="AH160" i="4"/>
  <c r="Y160" i="4"/>
  <c r="P160" i="4"/>
  <c r="AH159" i="4"/>
  <c r="Y159" i="4"/>
  <c r="P159" i="4"/>
  <c r="AH158" i="4"/>
  <c r="Y158" i="4"/>
  <c r="P158" i="4"/>
  <c r="AH157" i="4"/>
  <c r="Y157" i="4"/>
  <c r="P157" i="4"/>
  <c r="AH156" i="4"/>
  <c r="Y156" i="4"/>
  <c r="P156" i="4"/>
  <c r="AH155" i="4"/>
  <c r="Y155" i="4"/>
  <c r="P155" i="4"/>
  <c r="AH154" i="4"/>
  <c r="Y154" i="4"/>
  <c r="P154" i="4"/>
  <c r="AH153" i="4"/>
  <c r="Y153" i="4"/>
  <c r="P153" i="4"/>
  <c r="AH152" i="4"/>
  <c r="Y152" i="4"/>
  <c r="P152" i="4"/>
  <c r="AH151" i="4"/>
  <c r="Y151" i="4"/>
  <c r="P151" i="4"/>
  <c r="AH150" i="4"/>
  <c r="Y150" i="4"/>
  <c r="P150" i="4"/>
  <c r="AH149" i="4"/>
  <c r="Y149" i="4"/>
  <c r="P149" i="4"/>
  <c r="AH148" i="4"/>
  <c r="Y148" i="4"/>
  <c r="P148" i="4"/>
  <c r="AH147" i="4"/>
  <c r="Y147" i="4"/>
  <c r="P147" i="4"/>
  <c r="AH146" i="4"/>
  <c r="Y146" i="4"/>
  <c r="P146" i="4"/>
  <c r="AH145" i="4"/>
  <c r="Y145" i="4"/>
  <c r="P145" i="4"/>
  <c r="AH144" i="4"/>
  <c r="Y144" i="4"/>
  <c r="P144" i="4"/>
  <c r="AH143" i="4"/>
  <c r="Y143" i="4"/>
  <c r="P143" i="4"/>
  <c r="AH142" i="4"/>
  <c r="Y142" i="4"/>
  <c r="P142" i="4"/>
  <c r="AH141" i="4"/>
  <c r="Y141" i="4"/>
  <c r="P141" i="4"/>
  <c r="AH140" i="4"/>
  <c r="Y140" i="4"/>
  <c r="P140" i="4"/>
  <c r="AH139" i="4"/>
  <c r="Y139" i="4"/>
  <c r="P139" i="4"/>
  <c r="AH138" i="4"/>
  <c r="Y138" i="4"/>
  <c r="P138" i="4"/>
  <c r="AH137" i="4"/>
  <c r="Y137" i="4"/>
  <c r="P137" i="4"/>
  <c r="AH136" i="4"/>
  <c r="Y136" i="4"/>
  <c r="P136" i="4"/>
  <c r="AH135" i="4"/>
  <c r="Y135" i="4"/>
  <c r="P135" i="4"/>
  <c r="AH134" i="4"/>
  <c r="Y134" i="4"/>
  <c r="P134" i="4"/>
  <c r="AH133" i="4"/>
  <c r="Y133" i="4"/>
  <c r="P133" i="4"/>
  <c r="AH132" i="4"/>
  <c r="Y132" i="4"/>
  <c r="P132" i="4"/>
  <c r="AH131" i="4"/>
  <c r="Y131" i="4"/>
  <c r="P131" i="4"/>
  <c r="AH130" i="4"/>
  <c r="Y130" i="4"/>
  <c r="P130" i="4"/>
  <c r="AH129" i="4"/>
  <c r="Y129" i="4"/>
  <c r="P129" i="4"/>
  <c r="AH128" i="4"/>
  <c r="Y128" i="4"/>
  <c r="P128" i="4"/>
  <c r="AH127" i="4"/>
  <c r="Y127" i="4"/>
  <c r="P127" i="4"/>
  <c r="AH126" i="4"/>
  <c r="Y126" i="4"/>
  <c r="P126" i="4"/>
  <c r="AH125" i="4"/>
  <c r="Y125" i="4"/>
  <c r="P125" i="4"/>
  <c r="AH124" i="4"/>
  <c r="Y124" i="4"/>
  <c r="P124" i="4"/>
  <c r="AH123" i="4"/>
  <c r="Y123" i="4"/>
  <c r="P123" i="4"/>
  <c r="AH122" i="4"/>
  <c r="Y122" i="4"/>
  <c r="P122" i="4"/>
  <c r="AH121" i="4"/>
  <c r="Y121" i="4"/>
  <c r="P121" i="4"/>
  <c r="AH120" i="4"/>
  <c r="Y120" i="4"/>
  <c r="P120" i="4"/>
  <c r="AH119" i="4"/>
  <c r="Y119" i="4"/>
  <c r="P119" i="4"/>
  <c r="AH118" i="4"/>
  <c r="Y118" i="4"/>
  <c r="P118" i="4"/>
  <c r="AH117" i="4"/>
  <c r="Y117" i="4"/>
  <c r="P117" i="4"/>
  <c r="AH116" i="4"/>
  <c r="Y116" i="4"/>
  <c r="P116" i="4"/>
  <c r="AH115" i="4"/>
  <c r="Y115" i="4"/>
  <c r="P115" i="4"/>
  <c r="AH114" i="4"/>
  <c r="Y114" i="4"/>
  <c r="P114" i="4"/>
  <c r="AH113" i="4"/>
  <c r="Y113" i="4"/>
  <c r="P113" i="4"/>
  <c r="AH112" i="4"/>
  <c r="Y112" i="4"/>
  <c r="P112" i="4"/>
  <c r="AH111" i="4"/>
  <c r="Y111" i="4"/>
  <c r="P111" i="4"/>
  <c r="AH110" i="4"/>
  <c r="Y110" i="4"/>
  <c r="P110" i="4"/>
  <c r="AH109" i="4"/>
  <c r="Y109" i="4"/>
  <c r="P109" i="4"/>
  <c r="AH108" i="4"/>
  <c r="Y108" i="4"/>
  <c r="P108" i="4"/>
  <c r="AH107" i="4"/>
  <c r="Y107" i="4"/>
  <c r="P107" i="4"/>
  <c r="AH106" i="4"/>
  <c r="Y106" i="4"/>
  <c r="P106" i="4"/>
  <c r="AH105" i="4"/>
  <c r="Y105" i="4"/>
  <c r="P105" i="4"/>
  <c r="AH104" i="4"/>
  <c r="Y104" i="4"/>
  <c r="P104" i="4"/>
  <c r="AH103" i="4"/>
  <c r="Y103" i="4"/>
  <c r="P103" i="4"/>
  <c r="AH102" i="4"/>
  <c r="Y102" i="4"/>
  <c r="P102" i="4"/>
  <c r="AH101" i="4"/>
  <c r="Y101" i="4"/>
  <c r="P101" i="4"/>
  <c r="AH100" i="4"/>
  <c r="Y100" i="4"/>
  <c r="P100" i="4"/>
  <c r="AH99" i="4"/>
  <c r="Y99" i="4"/>
  <c r="P99" i="4"/>
  <c r="AH98" i="4"/>
  <c r="Y98" i="4"/>
  <c r="P98" i="4"/>
  <c r="AH97" i="4"/>
  <c r="Y97" i="4"/>
  <c r="P97" i="4"/>
  <c r="AH96" i="4"/>
  <c r="Y96" i="4"/>
  <c r="P96" i="4"/>
  <c r="AH95" i="4"/>
  <c r="Y95" i="4"/>
  <c r="P95" i="4"/>
  <c r="AH94" i="4"/>
  <c r="Y94" i="4"/>
  <c r="P94" i="4"/>
  <c r="AH93" i="4"/>
  <c r="Y93" i="4"/>
  <c r="P93" i="4"/>
  <c r="AH92" i="4"/>
  <c r="Y92" i="4"/>
  <c r="P92" i="4"/>
  <c r="AH91" i="4"/>
  <c r="Y91" i="4"/>
  <c r="P91" i="4"/>
  <c r="AH90" i="4"/>
  <c r="Y90" i="4"/>
  <c r="P90" i="4"/>
  <c r="AH89" i="4"/>
  <c r="Y89" i="4"/>
  <c r="P89" i="4"/>
  <c r="AH88" i="4"/>
  <c r="Y88" i="4"/>
  <c r="P88" i="4"/>
  <c r="AH87" i="4"/>
  <c r="Y87" i="4"/>
  <c r="P87" i="4"/>
  <c r="AH86" i="4"/>
  <c r="Y86" i="4"/>
  <c r="P86" i="4"/>
  <c r="AH83" i="4"/>
  <c r="Y83" i="4"/>
  <c r="P83" i="4"/>
  <c r="AH82" i="4"/>
  <c r="Y82" i="4"/>
  <c r="P82" i="4"/>
  <c r="AH81" i="4"/>
  <c r="Y81" i="4"/>
  <c r="P81" i="4"/>
  <c r="AH80" i="4"/>
  <c r="Y80" i="4"/>
  <c r="P80" i="4"/>
  <c r="AH79" i="4"/>
  <c r="Y79" i="4"/>
  <c r="P79" i="4"/>
  <c r="AH78" i="4"/>
  <c r="Y78" i="4"/>
  <c r="P78" i="4"/>
  <c r="AH77" i="4"/>
  <c r="Y77" i="4"/>
  <c r="P77" i="4"/>
  <c r="AH76" i="4"/>
  <c r="Y76" i="4"/>
  <c r="P76" i="4"/>
  <c r="AH75" i="4"/>
  <c r="Y75" i="4"/>
  <c r="P75" i="4"/>
  <c r="AH74" i="4"/>
  <c r="Y74" i="4"/>
  <c r="P74" i="4"/>
  <c r="AH73" i="4"/>
  <c r="Y73" i="4"/>
  <c r="P73" i="4"/>
  <c r="AH72" i="4"/>
  <c r="Y72" i="4"/>
  <c r="P72" i="4"/>
  <c r="AH71" i="4"/>
  <c r="Y71" i="4"/>
  <c r="P71" i="4"/>
  <c r="AH70" i="4"/>
  <c r="Y70" i="4"/>
  <c r="P70" i="4"/>
  <c r="AH69" i="4"/>
  <c r="Y69" i="4"/>
  <c r="P69" i="4"/>
  <c r="AH68" i="4"/>
  <c r="Y68" i="4"/>
  <c r="P68" i="4"/>
  <c r="AH67" i="4"/>
  <c r="Y67" i="4"/>
  <c r="P67" i="4"/>
  <c r="AH66" i="4"/>
  <c r="Y66" i="4"/>
  <c r="P66" i="4"/>
  <c r="AH65" i="4"/>
  <c r="Y65" i="4"/>
  <c r="P65" i="4"/>
  <c r="AH64" i="4"/>
  <c r="Y64" i="4"/>
  <c r="P64" i="4"/>
  <c r="AH63" i="4"/>
  <c r="Y63" i="4"/>
  <c r="P63" i="4"/>
  <c r="AH62" i="4"/>
  <c r="Y62" i="4"/>
  <c r="P62" i="4"/>
  <c r="AH61" i="4"/>
  <c r="Y61" i="4"/>
  <c r="P61" i="4"/>
  <c r="AH60" i="4"/>
  <c r="Y60" i="4"/>
  <c r="P60" i="4"/>
  <c r="AH59" i="4"/>
  <c r="Y59" i="4"/>
  <c r="P59" i="4"/>
  <c r="AH58" i="4"/>
  <c r="Y58" i="4"/>
  <c r="P58" i="4"/>
  <c r="AH57" i="4"/>
  <c r="Y57" i="4"/>
  <c r="P57" i="4"/>
  <c r="AH56" i="4"/>
  <c r="Y56" i="4"/>
  <c r="P56" i="4"/>
  <c r="AH55" i="4"/>
  <c r="Y55" i="4"/>
  <c r="P55" i="4"/>
  <c r="AH54" i="4"/>
  <c r="Y54" i="4"/>
  <c r="P54" i="4"/>
  <c r="AH53" i="4"/>
  <c r="Y53" i="4"/>
  <c r="P53" i="4"/>
  <c r="AH52" i="4"/>
  <c r="Y52" i="4"/>
  <c r="P52" i="4"/>
  <c r="AH51" i="4"/>
  <c r="Y51" i="4"/>
  <c r="P51" i="4"/>
  <c r="AH50" i="4"/>
  <c r="Y50" i="4"/>
  <c r="P50" i="4"/>
  <c r="AH49" i="4"/>
  <c r="Y49" i="4"/>
  <c r="P49" i="4"/>
  <c r="AH48" i="4"/>
  <c r="Y48" i="4"/>
  <c r="P48" i="4"/>
  <c r="AH47" i="4"/>
  <c r="Y47" i="4"/>
  <c r="P47" i="4"/>
  <c r="AH46" i="4"/>
  <c r="Y46" i="4"/>
  <c r="P46" i="4"/>
  <c r="AH45" i="4"/>
  <c r="Y45" i="4"/>
  <c r="P45" i="4"/>
  <c r="AH44" i="4"/>
  <c r="Y44" i="4"/>
  <c r="P44" i="4"/>
  <c r="AH43" i="4"/>
  <c r="Y43" i="4"/>
  <c r="P43" i="4"/>
  <c r="AH42" i="4"/>
  <c r="Y42" i="4"/>
  <c r="P42" i="4"/>
  <c r="AH41" i="4"/>
  <c r="Y41" i="4"/>
  <c r="P41" i="4"/>
  <c r="AH40" i="4"/>
  <c r="Y40" i="4"/>
  <c r="P40" i="4"/>
  <c r="AH39" i="4"/>
  <c r="Y39" i="4"/>
  <c r="P39" i="4"/>
  <c r="AH38" i="4"/>
  <c r="Y38" i="4"/>
  <c r="P38" i="4"/>
  <c r="AH37" i="4"/>
  <c r="Y37" i="4"/>
  <c r="P37" i="4"/>
  <c r="AH36" i="4"/>
  <c r="Y36" i="4"/>
  <c r="P36" i="4"/>
  <c r="AH35" i="4"/>
  <c r="Y35" i="4"/>
  <c r="P35" i="4"/>
  <c r="AH34" i="4"/>
  <c r="Y34" i="4"/>
  <c r="P34" i="4"/>
  <c r="AH33" i="4"/>
  <c r="Y33" i="4"/>
  <c r="P33" i="4"/>
  <c r="AH32" i="4"/>
  <c r="Y32" i="4"/>
  <c r="P32" i="4"/>
  <c r="AH31" i="4"/>
  <c r="Y31" i="4"/>
  <c r="P31" i="4"/>
  <c r="AH30" i="4"/>
  <c r="Y30" i="4"/>
  <c r="P30" i="4"/>
  <c r="AH29" i="4"/>
  <c r="Y29" i="4"/>
  <c r="P29" i="4"/>
  <c r="AH28" i="4"/>
  <c r="Y28" i="4"/>
  <c r="P28" i="4"/>
  <c r="AH27" i="4"/>
  <c r="Y27" i="4"/>
  <c r="P27" i="4"/>
  <c r="AH26" i="4"/>
  <c r="Y26" i="4"/>
  <c r="P26" i="4"/>
  <c r="AH25" i="4"/>
  <c r="Y25" i="4"/>
  <c r="P25" i="4"/>
  <c r="AH24" i="4"/>
  <c r="Y24" i="4"/>
  <c r="P24" i="4"/>
  <c r="AH17" i="4"/>
  <c r="Y17" i="4"/>
  <c r="P17" i="4"/>
  <c r="AH21" i="4"/>
  <c r="Y21" i="4"/>
  <c r="P21" i="4"/>
  <c r="AH19" i="4"/>
  <c r="Y19" i="4"/>
  <c r="P19" i="4"/>
  <c r="AH856" i="4"/>
  <c r="Y856" i="4"/>
  <c r="P856" i="4"/>
  <c r="AH855" i="4"/>
  <c r="Y855" i="4"/>
  <c r="P855" i="4"/>
  <c r="AH854" i="4"/>
  <c r="Y854" i="4"/>
  <c r="P854" i="4"/>
  <c r="AH853" i="4"/>
  <c r="Y853" i="4"/>
  <c r="P853" i="4"/>
  <c r="AH852" i="4"/>
  <c r="Y852" i="4"/>
  <c r="P852" i="4"/>
  <c r="AH851" i="4"/>
  <c r="Y851" i="4"/>
  <c r="P851" i="4"/>
  <c r="AH850" i="4"/>
  <c r="Y850" i="4"/>
  <c r="P850" i="4"/>
  <c r="AH849" i="4"/>
  <c r="Y849" i="4"/>
  <c r="P849" i="4"/>
  <c r="AH848" i="4"/>
  <c r="Y848" i="4"/>
  <c r="P848" i="4"/>
  <c r="AH847" i="4"/>
  <c r="Y847" i="4"/>
  <c r="P847" i="4"/>
  <c r="AH846" i="4"/>
  <c r="Y846" i="4"/>
  <c r="P846" i="4"/>
  <c r="AH845" i="4"/>
  <c r="Y845" i="4"/>
  <c r="P845" i="4"/>
  <c r="AH844" i="4"/>
  <c r="Y844" i="4"/>
  <c r="P844" i="4"/>
  <c r="AH843" i="4"/>
  <c r="Y843" i="4"/>
  <c r="P843" i="4"/>
  <c r="AH842" i="4"/>
  <c r="Y842" i="4"/>
  <c r="P842" i="4"/>
  <c r="AH841" i="4"/>
  <c r="Y841" i="4"/>
  <c r="P841" i="4"/>
  <c r="AH840" i="4"/>
  <c r="Y840" i="4"/>
  <c r="P840" i="4"/>
  <c r="AH839" i="4"/>
  <c r="Y839" i="4"/>
  <c r="P839" i="4"/>
  <c r="AH838" i="4"/>
  <c r="Y838" i="4"/>
  <c r="P838" i="4"/>
  <c r="AH837" i="4"/>
  <c r="Y837" i="4"/>
  <c r="P837" i="4"/>
  <c r="AH836" i="4"/>
  <c r="Y836" i="4"/>
  <c r="P836" i="4"/>
  <c r="AH835" i="4"/>
  <c r="Y835" i="4"/>
  <c r="P835" i="4"/>
  <c r="AH834" i="4"/>
  <c r="Y834" i="4"/>
  <c r="P834" i="4"/>
  <c r="AH833" i="4"/>
  <c r="Y833" i="4"/>
  <c r="P833" i="4"/>
  <c r="AH832" i="4"/>
  <c r="Y832" i="4"/>
  <c r="P832" i="4"/>
  <c r="AH831" i="4"/>
  <c r="Y831" i="4"/>
  <c r="P831" i="4"/>
  <c r="AH830" i="4"/>
  <c r="Y830" i="4"/>
  <c r="P830" i="4"/>
  <c r="AH829" i="4"/>
  <c r="Y829" i="4"/>
  <c r="P829" i="4"/>
  <c r="AH828" i="4"/>
  <c r="Y828" i="4"/>
  <c r="P828" i="4"/>
  <c r="AH827" i="4"/>
  <c r="Y827" i="4"/>
  <c r="P827" i="4"/>
  <c r="AH826" i="4"/>
  <c r="Y826" i="4"/>
  <c r="P826" i="4"/>
  <c r="AH825" i="4"/>
  <c r="Y825" i="4"/>
  <c r="P825" i="4"/>
  <c r="AH824" i="4"/>
  <c r="Y824" i="4"/>
  <c r="P824" i="4"/>
  <c r="AH823" i="4"/>
  <c r="Y823" i="4"/>
  <c r="P823" i="4"/>
  <c r="AH822" i="4"/>
  <c r="Y822" i="4"/>
  <c r="P822" i="4"/>
  <c r="AH821" i="4"/>
  <c r="Y821" i="4"/>
  <c r="P821" i="4"/>
  <c r="AH820" i="4"/>
  <c r="Y820" i="4"/>
  <c r="P820" i="4"/>
  <c r="AH819" i="4"/>
  <c r="Y819" i="4"/>
  <c r="P819" i="4"/>
  <c r="AH818" i="4"/>
  <c r="Y818" i="4"/>
  <c r="P818" i="4"/>
  <c r="AH817" i="4"/>
  <c r="Y817" i="4"/>
  <c r="P817" i="4"/>
  <c r="AH816" i="4"/>
  <c r="Y816" i="4"/>
  <c r="P816" i="4"/>
  <c r="AH815" i="4"/>
  <c r="Y815" i="4"/>
  <c r="P815" i="4"/>
  <c r="AH814" i="4"/>
  <c r="Y814" i="4"/>
  <c r="P814" i="4"/>
  <c r="AH813" i="4"/>
  <c r="Y813" i="4"/>
  <c r="P813" i="4"/>
  <c r="AH812" i="4"/>
  <c r="Y812" i="4"/>
  <c r="P812" i="4"/>
  <c r="AH811" i="4"/>
  <c r="Y811" i="4"/>
  <c r="P811" i="4"/>
  <c r="AH810" i="4"/>
  <c r="Y810" i="4"/>
  <c r="P810" i="4"/>
  <c r="AH809" i="4"/>
  <c r="Y809" i="4"/>
  <c r="P809" i="4"/>
  <c r="AH808" i="4"/>
  <c r="Y808" i="4"/>
  <c r="P808" i="4"/>
  <c r="AH807" i="4"/>
  <c r="Y807" i="4"/>
  <c r="P807" i="4"/>
  <c r="AH806" i="4"/>
  <c r="Y806" i="4"/>
  <c r="P806" i="4"/>
  <c r="AH805" i="4"/>
  <c r="Y805" i="4"/>
  <c r="P805" i="4"/>
  <c r="AH804" i="4"/>
  <c r="Y804" i="4"/>
  <c r="P804" i="4"/>
  <c r="AH803" i="4"/>
  <c r="Y803" i="4"/>
  <c r="P803" i="4"/>
  <c r="AH802" i="4"/>
  <c r="Y802" i="4"/>
  <c r="P802" i="4"/>
  <c r="AH801" i="4"/>
  <c r="Y801" i="4"/>
  <c r="P801" i="4"/>
  <c r="AH800" i="4"/>
  <c r="Y800" i="4"/>
  <c r="P800" i="4"/>
  <c r="AH799" i="4"/>
  <c r="Y799" i="4"/>
  <c r="P799" i="4"/>
  <c r="AH798" i="4"/>
  <c r="Y798" i="4"/>
  <c r="P798" i="4"/>
  <c r="AH797" i="4"/>
  <c r="Y797" i="4"/>
  <c r="P797" i="4"/>
  <c r="AH796" i="4"/>
  <c r="Y796" i="4"/>
  <c r="P796" i="4"/>
  <c r="AH795" i="4"/>
  <c r="Y795" i="4"/>
  <c r="P795" i="4"/>
  <c r="AH794" i="4"/>
  <c r="Y794" i="4"/>
  <c r="P794" i="4"/>
  <c r="AH793" i="4"/>
  <c r="Y793" i="4"/>
  <c r="P793" i="4"/>
  <c r="AH792" i="4"/>
  <c r="Y792" i="4"/>
  <c r="P792" i="4"/>
  <c r="AH791" i="4"/>
  <c r="Y791" i="4"/>
  <c r="P791" i="4"/>
  <c r="AH790" i="4"/>
  <c r="Y790" i="4"/>
  <c r="P790" i="4"/>
  <c r="AH789" i="4"/>
  <c r="Y789" i="4"/>
  <c r="P789" i="4"/>
  <c r="AH788" i="4"/>
  <c r="Y788" i="4"/>
  <c r="P788" i="4"/>
  <c r="AH787" i="4"/>
  <c r="Y787" i="4"/>
  <c r="P787" i="4"/>
  <c r="AH786" i="4"/>
  <c r="Y786" i="4"/>
  <c r="P786" i="4"/>
  <c r="AH785" i="4"/>
  <c r="Y785" i="4"/>
  <c r="P785" i="4"/>
  <c r="AH784" i="4"/>
  <c r="Y784" i="4"/>
  <c r="P784" i="4"/>
  <c r="AH783" i="4"/>
  <c r="Y783" i="4"/>
  <c r="P783" i="4"/>
  <c r="AH782" i="4"/>
  <c r="Y782" i="4"/>
  <c r="P782" i="4"/>
  <c r="AH781" i="4"/>
  <c r="Y781" i="4"/>
  <c r="P781" i="4"/>
  <c r="AH780" i="4"/>
  <c r="Y780" i="4"/>
  <c r="P780" i="4"/>
  <c r="AH779" i="4"/>
  <c r="Y779" i="4"/>
  <c r="P779" i="4"/>
  <c r="AH778" i="4"/>
  <c r="Y778" i="4"/>
  <c r="P778" i="4"/>
  <c r="AH777" i="4"/>
  <c r="Y777" i="4"/>
  <c r="P777" i="4"/>
  <c r="AH776" i="4"/>
  <c r="Y776" i="4"/>
  <c r="P776" i="4"/>
  <c r="AH775" i="4"/>
  <c r="Y775" i="4"/>
  <c r="P775" i="4"/>
  <c r="AH774" i="4"/>
  <c r="Y774" i="4"/>
  <c r="P774" i="4"/>
  <c r="AH773" i="4"/>
  <c r="Y773" i="4"/>
  <c r="P773" i="4"/>
  <c r="AH772" i="4"/>
  <c r="Y772" i="4"/>
  <c r="P772" i="4"/>
  <c r="AH771" i="4"/>
  <c r="Y771" i="4"/>
  <c r="P771" i="4"/>
  <c r="AH770" i="4"/>
  <c r="Y770" i="4"/>
  <c r="P770" i="4"/>
  <c r="AH769" i="4"/>
  <c r="Y769" i="4"/>
  <c r="P769" i="4"/>
  <c r="AH768" i="4"/>
  <c r="Y768" i="4"/>
  <c r="P768" i="4"/>
  <c r="AH767" i="4"/>
  <c r="Y767" i="4"/>
  <c r="P767" i="4"/>
  <c r="AH766" i="4"/>
  <c r="Y766" i="4"/>
  <c r="P766" i="4"/>
  <c r="AH765" i="4"/>
  <c r="Y765" i="4"/>
  <c r="P765" i="4"/>
  <c r="AH764" i="4"/>
  <c r="Y764" i="4"/>
  <c r="P764" i="4"/>
  <c r="AH763" i="4"/>
  <c r="Y763" i="4"/>
  <c r="P763" i="4"/>
  <c r="AH762" i="4"/>
  <c r="Y762" i="4"/>
  <c r="P762" i="4"/>
  <c r="AH761" i="4"/>
  <c r="Y761" i="4"/>
  <c r="P761" i="4"/>
  <c r="AH760" i="4"/>
  <c r="Y760" i="4"/>
  <c r="P760" i="4"/>
  <c r="AH759" i="4"/>
  <c r="Y759" i="4"/>
  <c r="P759" i="4"/>
  <c r="AH758" i="4"/>
  <c r="Y758" i="4"/>
  <c r="P758" i="4"/>
  <c r="AH757" i="4"/>
  <c r="Y757" i="4"/>
  <c r="P757" i="4"/>
  <c r="AH756" i="4"/>
  <c r="Y756" i="4"/>
  <c r="P756" i="4"/>
  <c r="AH755" i="4"/>
  <c r="Y755" i="4"/>
  <c r="P755" i="4"/>
  <c r="AH754" i="4"/>
  <c r="Y754" i="4"/>
  <c r="P754" i="4"/>
  <c r="AH753" i="4"/>
  <c r="Y753" i="4"/>
  <c r="P753" i="4"/>
  <c r="AH752" i="4"/>
  <c r="Y752" i="4"/>
  <c r="P752" i="4"/>
  <c r="AH751" i="4"/>
  <c r="Y751" i="4"/>
  <c r="P751" i="4"/>
  <c r="AH750" i="4"/>
  <c r="Y750" i="4"/>
  <c r="P750" i="4"/>
  <c r="AH749" i="4"/>
  <c r="Y749" i="4"/>
  <c r="P749" i="4"/>
  <c r="AH748" i="4"/>
  <c r="Y748" i="4"/>
  <c r="P748" i="4"/>
  <c r="AH747" i="4"/>
  <c r="Y747" i="4"/>
  <c r="P747" i="4"/>
  <c r="AH746" i="4"/>
  <c r="Y746" i="4"/>
  <c r="P746" i="4"/>
  <c r="AH745" i="4"/>
  <c r="Y745" i="4"/>
  <c r="P745" i="4"/>
  <c r="AH744" i="4"/>
  <c r="Y744" i="4"/>
  <c r="P744" i="4"/>
  <c r="AH743" i="4"/>
  <c r="Y743" i="4"/>
  <c r="P743" i="4"/>
  <c r="AH742" i="4"/>
  <c r="Y742" i="4"/>
  <c r="P742" i="4"/>
  <c r="AH741" i="4"/>
  <c r="Y741" i="4"/>
  <c r="P741" i="4"/>
  <c r="AH740" i="4"/>
  <c r="Y740" i="4"/>
  <c r="P740" i="4"/>
  <c r="AH739" i="4"/>
  <c r="Y739" i="4"/>
  <c r="P739" i="4"/>
  <c r="AH738" i="4"/>
  <c r="Y738" i="4"/>
  <c r="P738" i="4"/>
  <c r="AH737" i="4"/>
  <c r="Y737" i="4"/>
  <c r="P737" i="4"/>
  <c r="AH736" i="4"/>
  <c r="Y736" i="4"/>
  <c r="P736" i="4"/>
  <c r="AH735" i="4"/>
  <c r="Y735" i="4"/>
  <c r="P735" i="4"/>
  <c r="AH734" i="4"/>
  <c r="Y734" i="4"/>
  <c r="P734" i="4"/>
  <c r="AH733" i="4"/>
  <c r="Y733" i="4"/>
  <c r="P733" i="4"/>
  <c r="AH732" i="4"/>
  <c r="Y732" i="4"/>
  <c r="P732" i="4"/>
  <c r="AH731" i="4"/>
  <c r="Y731" i="4"/>
  <c r="P731" i="4"/>
  <c r="AH730" i="4"/>
  <c r="Y730" i="4"/>
  <c r="P730" i="4"/>
  <c r="AH729" i="4"/>
  <c r="Y729" i="4"/>
  <c r="P729" i="4"/>
  <c r="AH728" i="4"/>
  <c r="Y728" i="4"/>
  <c r="P728" i="4"/>
  <c r="AH727" i="4"/>
  <c r="Y727" i="4"/>
  <c r="P727" i="4"/>
  <c r="AH726" i="4"/>
  <c r="Y726" i="4"/>
  <c r="P726" i="4"/>
  <c r="AH725" i="4"/>
  <c r="Y725" i="4"/>
  <c r="P725" i="4"/>
  <c r="AH724" i="4"/>
  <c r="Y724" i="4"/>
  <c r="P724" i="4"/>
  <c r="AH723" i="4"/>
  <c r="Y723" i="4"/>
  <c r="P723" i="4"/>
  <c r="AH722" i="4"/>
  <c r="Y722" i="4"/>
  <c r="P722" i="4"/>
  <c r="AH721" i="4"/>
  <c r="Y721" i="4"/>
  <c r="P721" i="4"/>
  <c r="AH720" i="4"/>
  <c r="Y720" i="4"/>
  <c r="P720" i="4"/>
  <c r="AH719" i="4"/>
  <c r="Y719" i="4"/>
  <c r="P719" i="4"/>
  <c r="AH718" i="4"/>
  <c r="Y718" i="4"/>
  <c r="P718" i="4"/>
  <c r="AH717" i="4"/>
  <c r="Y717" i="4"/>
  <c r="P717" i="4"/>
  <c r="AH716" i="4"/>
  <c r="Y716" i="4"/>
  <c r="P716" i="4"/>
  <c r="AH715" i="4"/>
  <c r="Y715" i="4"/>
  <c r="P715" i="4"/>
  <c r="AH714" i="4"/>
  <c r="Y714" i="4"/>
  <c r="P714" i="4"/>
  <c r="AH713" i="4"/>
  <c r="Y713" i="4"/>
  <c r="P713" i="4"/>
  <c r="AH712" i="4"/>
  <c r="Y712" i="4"/>
  <c r="P712" i="4"/>
  <c r="AH711" i="4"/>
  <c r="Y711" i="4"/>
  <c r="P711" i="4"/>
  <c r="AH710" i="4"/>
  <c r="Y710" i="4"/>
  <c r="P710" i="4"/>
  <c r="AH709" i="4"/>
  <c r="Y709" i="4"/>
  <c r="P709" i="4"/>
  <c r="AH708" i="4"/>
  <c r="Y708" i="4"/>
  <c r="P708" i="4"/>
  <c r="AH707" i="4"/>
  <c r="Y707" i="4"/>
  <c r="P707" i="4"/>
  <c r="AH706" i="4"/>
  <c r="Y706" i="4"/>
  <c r="P706" i="4"/>
  <c r="AH705" i="4"/>
  <c r="Y705" i="4"/>
  <c r="P705" i="4"/>
  <c r="AH704" i="4"/>
  <c r="Y704" i="4"/>
  <c r="P704" i="4"/>
  <c r="AH703" i="4"/>
  <c r="Y703" i="4"/>
  <c r="P703" i="4"/>
  <c r="AH702" i="4"/>
  <c r="Y702" i="4"/>
  <c r="P702" i="4"/>
  <c r="AH701" i="4"/>
  <c r="Y701" i="4"/>
  <c r="P701" i="4"/>
  <c r="AH700" i="4"/>
  <c r="Y700" i="4"/>
  <c r="P700" i="4"/>
  <c r="AH699" i="4"/>
  <c r="Y699" i="4"/>
  <c r="P699" i="4"/>
  <c r="AH698" i="4"/>
  <c r="Y698" i="4"/>
  <c r="P698" i="4"/>
  <c r="AH697" i="4"/>
  <c r="Y697" i="4"/>
  <c r="P697" i="4"/>
  <c r="AH696" i="4"/>
  <c r="Y696" i="4"/>
  <c r="P696" i="4"/>
  <c r="AH695" i="4"/>
  <c r="Y695" i="4"/>
  <c r="P695" i="4"/>
  <c r="AH694" i="4"/>
  <c r="Y694" i="4"/>
  <c r="P694" i="4"/>
  <c r="AH693" i="4"/>
  <c r="Y693" i="4"/>
  <c r="P693" i="4"/>
  <c r="AH692" i="4"/>
  <c r="Y692" i="4"/>
  <c r="P692" i="4"/>
  <c r="AH691" i="4"/>
  <c r="Y691" i="4"/>
  <c r="P691" i="4"/>
  <c r="AH690" i="4"/>
  <c r="Y690" i="4"/>
  <c r="P690" i="4"/>
  <c r="AH689" i="4"/>
  <c r="Y689" i="4"/>
  <c r="P689" i="4"/>
  <c r="AH688" i="4"/>
  <c r="Y688" i="4"/>
  <c r="P688" i="4"/>
  <c r="AH687" i="4"/>
  <c r="Y687" i="4"/>
  <c r="P687" i="4"/>
  <c r="AH686" i="4"/>
  <c r="Y686" i="4"/>
  <c r="P686" i="4"/>
  <c r="AH685" i="4"/>
  <c r="Y685" i="4"/>
  <c r="P685" i="4"/>
  <c r="AH684" i="4"/>
  <c r="Y684" i="4"/>
  <c r="P684" i="4"/>
  <c r="AH683" i="4"/>
  <c r="Y683" i="4"/>
  <c r="P683" i="4"/>
  <c r="AH682" i="4"/>
  <c r="Y682" i="4"/>
  <c r="P682" i="4"/>
  <c r="AH681" i="4"/>
  <c r="Y681" i="4"/>
  <c r="P681" i="4"/>
  <c r="AH680" i="4"/>
  <c r="Y680" i="4"/>
  <c r="P680" i="4"/>
  <c r="AH679" i="4"/>
  <c r="Y679" i="4"/>
  <c r="P679" i="4"/>
  <c r="AH678" i="4"/>
  <c r="Y678" i="4"/>
  <c r="P678" i="4"/>
  <c r="AH677" i="4"/>
  <c r="Y677" i="4"/>
  <c r="P677" i="4"/>
  <c r="AH676" i="4"/>
  <c r="Y676" i="4"/>
  <c r="P676" i="4"/>
  <c r="AH675" i="4"/>
  <c r="Y675" i="4"/>
  <c r="P675" i="4"/>
  <c r="AH674" i="4"/>
  <c r="Y674" i="4"/>
  <c r="P674" i="4"/>
  <c r="AH673" i="4"/>
  <c r="Y673" i="4"/>
  <c r="P673" i="4"/>
  <c r="AH672" i="4"/>
  <c r="Y672" i="4"/>
  <c r="P672" i="4"/>
  <c r="AH671" i="4"/>
  <c r="Y671" i="4"/>
  <c r="P671" i="4"/>
  <c r="AH670" i="4"/>
  <c r="Y670" i="4"/>
  <c r="P670" i="4"/>
  <c r="AH669" i="4"/>
  <c r="Y669" i="4"/>
  <c r="P669" i="4"/>
  <c r="AH668" i="4"/>
  <c r="Y668" i="4"/>
  <c r="P668" i="4"/>
  <c r="AH667" i="4"/>
  <c r="Y667" i="4"/>
  <c r="P667" i="4"/>
  <c r="AH666" i="4"/>
  <c r="Y666" i="4"/>
  <c r="P666" i="4"/>
  <c r="AH665" i="4"/>
  <c r="Y665" i="4"/>
  <c r="P665" i="4"/>
  <c r="AH664" i="4"/>
  <c r="Y664" i="4"/>
  <c r="P664" i="4"/>
  <c r="AH663" i="4"/>
  <c r="Y663" i="4"/>
  <c r="P663" i="4"/>
  <c r="AH662" i="4"/>
  <c r="Y662" i="4"/>
  <c r="P662" i="4"/>
  <c r="AH661" i="4"/>
  <c r="Y661" i="4"/>
  <c r="P661" i="4"/>
  <c r="AH660" i="4"/>
  <c r="Y660" i="4"/>
  <c r="P660" i="4"/>
  <c r="AH659" i="4"/>
  <c r="Y659" i="4"/>
  <c r="P659" i="4"/>
  <c r="AH658" i="4"/>
  <c r="Y658" i="4"/>
  <c r="P658" i="4"/>
  <c r="AH657" i="4"/>
  <c r="Y657" i="4"/>
  <c r="P657" i="4"/>
  <c r="AH656" i="4"/>
  <c r="Y656" i="4"/>
  <c r="P656" i="4"/>
  <c r="AH655" i="4"/>
  <c r="Y655" i="4"/>
  <c r="P655" i="4"/>
  <c r="AH654" i="4"/>
  <c r="Y654" i="4"/>
  <c r="P654" i="4"/>
  <c r="AH653" i="4"/>
  <c r="Y653" i="4"/>
  <c r="P653" i="4"/>
  <c r="AH652" i="4"/>
  <c r="Y652" i="4"/>
  <c r="P652" i="4"/>
  <c r="AH651" i="4"/>
  <c r="Y651" i="4"/>
  <c r="P651" i="4"/>
  <c r="AH650" i="4"/>
  <c r="Y650" i="4"/>
  <c r="P650" i="4"/>
  <c r="AH649" i="4"/>
  <c r="Y649" i="4"/>
  <c r="P649" i="4"/>
  <c r="AH648" i="4"/>
  <c r="Y648" i="4"/>
  <c r="P648" i="4"/>
  <c r="AH647" i="4"/>
  <c r="Y647" i="4"/>
  <c r="P647" i="4"/>
  <c r="AH646" i="4"/>
  <c r="Y646" i="4"/>
  <c r="P646" i="4"/>
  <c r="AH645" i="4"/>
  <c r="Y645" i="4"/>
  <c r="P645" i="4"/>
  <c r="AH644" i="4"/>
  <c r="Y644" i="4"/>
  <c r="P644" i="4"/>
  <c r="AH643" i="4"/>
  <c r="Y643" i="4"/>
  <c r="P643" i="4"/>
  <c r="AH642" i="4"/>
  <c r="Y642" i="4"/>
  <c r="P642" i="4"/>
  <c r="AH641" i="4"/>
  <c r="Y641" i="4"/>
  <c r="P641" i="4"/>
  <c r="AH640" i="4"/>
  <c r="Y640" i="4"/>
  <c r="P640" i="4"/>
  <c r="AH639" i="4"/>
  <c r="Y639" i="4"/>
  <c r="P639" i="4"/>
  <c r="AH638" i="4"/>
  <c r="Y638" i="4"/>
  <c r="P638" i="4"/>
  <c r="AH637" i="4"/>
  <c r="Y637" i="4"/>
  <c r="P637" i="4"/>
  <c r="AH636" i="4"/>
  <c r="Y636" i="4"/>
  <c r="P636" i="4"/>
  <c r="AH635" i="4"/>
  <c r="Y635" i="4"/>
  <c r="P635" i="4"/>
  <c r="AH634" i="4"/>
  <c r="Y634" i="4"/>
  <c r="P634" i="4"/>
  <c r="AH633" i="4"/>
  <c r="Y633" i="4"/>
  <c r="P633" i="4"/>
  <c r="AH632" i="4"/>
  <c r="Y632" i="4"/>
  <c r="P632" i="4"/>
  <c r="AH631" i="4"/>
  <c r="Y631" i="4"/>
  <c r="P631" i="4"/>
  <c r="AH630" i="4"/>
  <c r="Y630" i="4"/>
  <c r="P630" i="4"/>
  <c r="AH629" i="4"/>
  <c r="Y629" i="4"/>
  <c r="P629" i="4"/>
  <c r="AH628" i="4"/>
  <c r="Y628" i="4"/>
  <c r="P628" i="4"/>
  <c r="AH627" i="4"/>
  <c r="Y627" i="4"/>
  <c r="P627" i="4"/>
  <c r="AH626" i="4"/>
  <c r="Y626" i="4"/>
  <c r="P626" i="4"/>
  <c r="AH625" i="4"/>
  <c r="Y625" i="4"/>
  <c r="P625" i="4"/>
  <c r="AH624" i="4"/>
  <c r="Y624" i="4"/>
  <c r="P624" i="4"/>
  <c r="AH623" i="4"/>
  <c r="Y623" i="4"/>
  <c r="P623" i="4"/>
  <c r="AH622" i="4"/>
  <c r="Y622" i="4"/>
  <c r="P622" i="4"/>
  <c r="AH621" i="4"/>
  <c r="Y621" i="4"/>
  <c r="P621" i="4"/>
  <c r="AH620" i="4"/>
  <c r="Y620" i="4"/>
  <c r="P620" i="4"/>
  <c r="AH619" i="4"/>
  <c r="Y619" i="4"/>
  <c r="P619" i="4"/>
  <c r="AH618" i="4"/>
  <c r="Y618" i="4"/>
  <c r="P618" i="4"/>
  <c r="AH617" i="4"/>
  <c r="Y617" i="4"/>
  <c r="P617" i="4"/>
  <c r="AH616" i="4"/>
  <c r="Y616" i="4"/>
  <c r="P616" i="4"/>
  <c r="AH615" i="4"/>
  <c r="Y615" i="4"/>
  <c r="P615" i="4"/>
  <c r="AH614" i="4"/>
  <c r="Y614" i="4"/>
  <c r="P614" i="4"/>
  <c r="AH613" i="4"/>
  <c r="Y613" i="4"/>
  <c r="P613" i="4"/>
  <c r="AH612" i="4"/>
  <c r="Y612" i="4"/>
  <c r="P612" i="4"/>
  <c r="AH611" i="4"/>
  <c r="Y611" i="4"/>
  <c r="P611" i="4"/>
  <c r="AH610" i="4"/>
  <c r="Y610" i="4"/>
  <c r="P610" i="4"/>
  <c r="AH609" i="4"/>
  <c r="Y609" i="4"/>
  <c r="P609" i="4"/>
  <c r="AH608" i="4"/>
  <c r="Y608" i="4"/>
  <c r="P608" i="4"/>
  <c r="AH607" i="4"/>
  <c r="Y607" i="4"/>
  <c r="P607" i="4"/>
  <c r="AH606" i="4"/>
  <c r="Y606" i="4"/>
  <c r="P606" i="4"/>
  <c r="AH605" i="4"/>
  <c r="Y605" i="4"/>
  <c r="P605" i="4"/>
  <c r="AH604" i="4"/>
  <c r="Y604" i="4"/>
  <c r="P604" i="4"/>
  <c r="AH603" i="4"/>
  <c r="Y603" i="4"/>
  <c r="P603" i="4"/>
  <c r="AH602" i="4"/>
  <c r="Y602" i="4"/>
  <c r="P602" i="4"/>
  <c r="AH601" i="4"/>
  <c r="Y601" i="4"/>
  <c r="P601" i="4"/>
  <c r="AH600" i="4"/>
  <c r="Y600" i="4"/>
  <c r="P600" i="4"/>
  <c r="AH599" i="4"/>
  <c r="Y599" i="4"/>
  <c r="P599" i="4"/>
  <c r="AH598" i="4"/>
  <c r="Y598" i="4"/>
  <c r="P598" i="4"/>
  <c r="AH597" i="4"/>
  <c r="Y597" i="4"/>
  <c r="P597" i="4"/>
  <c r="AH596" i="4"/>
  <c r="Y596" i="4"/>
  <c r="P596" i="4"/>
  <c r="AH595" i="4"/>
  <c r="Y595" i="4"/>
  <c r="P595" i="4"/>
  <c r="AH594" i="4"/>
  <c r="Y594" i="4"/>
  <c r="P594" i="4"/>
  <c r="AH593" i="4"/>
  <c r="Y593" i="4"/>
  <c r="P593" i="4"/>
  <c r="AH592" i="4"/>
  <c r="Y592" i="4"/>
  <c r="P592" i="4"/>
  <c r="AH591" i="4"/>
  <c r="Y591" i="4"/>
  <c r="P591" i="4"/>
  <c r="AH590" i="4"/>
  <c r="Y590" i="4"/>
  <c r="P590" i="4"/>
  <c r="AH589" i="4"/>
  <c r="Y589" i="4"/>
  <c r="P589" i="4"/>
  <c r="AH588" i="4"/>
  <c r="Y588" i="4"/>
  <c r="P588" i="4"/>
  <c r="AH587" i="4"/>
  <c r="Y587" i="4"/>
  <c r="P587" i="4"/>
  <c r="AH586" i="4"/>
  <c r="Y586" i="4"/>
  <c r="P586" i="4"/>
  <c r="AH585" i="4"/>
  <c r="Y585" i="4"/>
  <c r="P585" i="4"/>
  <c r="AH584" i="4"/>
  <c r="Y584" i="4"/>
  <c r="P584" i="4"/>
  <c r="AH583" i="4"/>
  <c r="Y583" i="4"/>
  <c r="P583" i="4"/>
  <c r="AH582" i="4"/>
  <c r="Y582" i="4"/>
  <c r="P582" i="4"/>
  <c r="AH581" i="4"/>
  <c r="Y581" i="4"/>
  <c r="P581" i="4"/>
  <c r="AH580" i="4"/>
  <c r="Y580" i="4"/>
  <c r="P580" i="4"/>
  <c r="AH579" i="4"/>
  <c r="Y579" i="4"/>
  <c r="P579" i="4"/>
  <c r="AH578" i="4"/>
  <c r="Y578" i="4"/>
  <c r="P578" i="4"/>
  <c r="AH577" i="4"/>
  <c r="Y577" i="4"/>
  <c r="P577" i="4"/>
  <c r="AH576" i="4"/>
  <c r="Y576" i="4"/>
  <c r="P576" i="4"/>
  <c r="AH575" i="4"/>
  <c r="Y575" i="4"/>
  <c r="P575" i="4"/>
  <c r="AH574" i="4"/>
  <c r="Y574" i="4"/>
  <c r="P574" i="4"/>
  <c r="AH573" i="4"/>
  <c r="Y573" i="4"/>
  <c r="P573" i="4"/>
  <c r="AH572" i="4"/>
  <c r="Y572" i="4"/>
  <c r="P572" i="4"/>
  <c r="AH571" i="4"/>
  <c r="Y571" i="4"/>
  <c r="P571" i="4"/>
  <c r="AH570" i="4"/>
  <c r="Y570" i="4"/>
  <c r="P570" i="4"/>
  <c r="AH569" i="4"/>
  <c r="Y569" i="4"/>
  <c r="P569" i="4"/>
  <c r="AH568" i="4"/>
  <c r="Y568" i="4"/>
  <c r="P568" i="4"/>
  <c r="AH567" i="4"/>
  <c r="Y567" i="4"/>
  <c r="P567" i="4"/>
  <c r="AH566" i="4"/>
  <c r="Y566" i="4"/>
  <c r="P566" i="4"/>
  <c r="AH565" i="4"/>
  <c r="Y565" i="4"/>
  <c r="P565" i="4"/>
  <c r="AH564" i="4"/>
  <c r="Y564" i="4"/>
  <c r="P564" i="4"/>
  <c r="AH563" i="4"/>
  <c r="Y563" i="4"/>
  <c r="P563" i="4"/>
  <c r="AH562" i="4"/>
  <c r="Y562" i="4"/>
  <c r="P562" i="4"/>
  <c r="AH561" i="4"/>
  <c r="Y561" i="4"/>
  <c r="P561" i="4"/>
  <c r="AH560" i="4"/>
  <c r="Y560" i="4"/>
  <c r="P560" i="4"/>
  <c r="AH559" i="4"/>
  <c r="Y559" i="4"/>
  <c r="P559" i="4"/>
  <c r="AH558" i="4"/>
  <c r="Y558" i="4"/>
  <c r="P558" i="4"/>
  <c r="AH557" i="4"/>
  <c r="Y557" i="4"/>
  <c r="P557" i="4"/>
  <c r="AH556" i="4"/>
  <c r="Y556" i="4"/>
  <c r="P556" i="4"/>
  <c r="AH555" i="4"/>
  <c r="Y555" i="4"/>
  <c r="P555" i="4"/>
  <c r="AH554" i="4"/>
  <c r="Y554" i="4"/>
  <c r="P554" i="4"/>
  <c r="AH553" i="4"/>
  <c r="Y553" i="4"/>
  <c r="P553" i="4"/>
  <c r="AH552" i="4"/>
  <c r="Y552" i="4"/>
  <c r="P552" i="4"/>
  <c r="AH551" i="4"/>
  <c r="Y551" i="4"/>
  <c r="P551" i="4"/>
  <c r="AH550" i="4"/>
  <c r="Y550" i="4"/>
  <c r="P550" i="4"/>
  <c r="AH549" i="4"/>
  <c r="Y549" i="4"/>
  <c r="P549" i="4"/>
  <c r="AH548" i="4"/>
  <c r="Y548" i="4"/>
  <c r="P548" i="4"/>
  <c r="AH547" i="4"/>
  <c r="Y547" i="4"/>
  <c r="P547" i="4"/>
  <c r="AH546" i="4"/>
  <c r="Y546" i="4"/>
  <c r="P546" i="4"/>
  <c r="AH545" i="4"/>
  <c r="Y545" i="4"/>
  <c r="P545" i="4"/>
  <c r="AH544" i="4"/>
  <c r="Y544" i="4"/>
  <c r="P544" i="4"/>
  <c r="AH543" i="4"/>
  <c r="Y543" i="4"/>
  <c r="P543" i="4"/>
  <c r="AH542" i="4"/>
  <c r="Y542" i="4"/>
  <c r="P542" i="4"/>
  <c r="AH541" i="4"/>
  <c r="Y541" i="4"/>
  <c r="P541" i="4"/>
  <c r="AH540" i="4"/>
  <c r="Y540" i="4"/>
  <c r="P540" i="4"/>
  <c r="AH539" i="4"/>
  <c r="Y539" i="4"/>
  <c r="P539" i="4"/>
  <c r="AH538" i="4"/>
  <c r="Y538" i="4"/>
  <c r="P538" i="4"/>
  <c r="AH537" i="4"/>
  <c r="Y537" i="4"/>
  <c r="P537" i="4"/>
  <c r="AH536" i="4"/>
  <c r="Y536" i="4"/>
  <c r="P536" i="4"/>
  <c r="AH535" i="4"/>
  <c r="Y535" i="4"/>
  <c r="P535" i="4"/>
  <c r="AH534" i="4"/>
  <c r="Y534" i="4"/>
  <c r="P534" i="4"/>
  <c r="AH533" i="4"/>
  <c r="Y533" i="4"/>
  <c r="P533" i="4"/>
  <c r="AH532" i="4"/>
  <c r="Y532" i="4"/>
  <c r="P532" i="4"/>
  <c r="AH531" i="4"/>
  <c r="Y531" i="4"/>
  <c r="P531" i="4"/>
  <c r="AH530" i="4"/>
  <c r="Y530" i="4"/>
  <c r="P530" i="4"/>
  <c r="AH529" i="4"/>
  <c r="Y529" i="4"/>
  <c r="P529" i="4"/>
  <c r="AH528" i="4"/>
  <c r="Y528" i="4"/>
  <c r="P528" i="4"/>
  <c r="AH527" i="4"/>
  <c r="Y527" i="4"/>
  <c r="P527" i="4"/>
  <c r="AH526" i="4"/>
  <c r="Y526" i="4"/>
  <c r="P526" i="4"/>
  <c r="AH525" i="4"/>
  <c r="Y525" i="4"/>
  <c r="P525" i="4"/>
  <c r="AH524" i="4"/>
  <c r="Y524" i="4"/>
  <c r="P524" i="4"/>
  <c r="AH523" i="4"/>
  <c r="Y523" i="4"/>
  <c r="P523" i="4"/>
  <c r="AH522" i="4"/>
  <c r="Y522" i="4"/>
  <c r="P522" i="4"/>
  <c r="AH521" i="4"/>
  <c r="Y521" i="4"/>
  <c r="P521" i="4"/>
  <c r="AH520" i="4"/>
  <c r="Y520" i="4"/>
  <c r="P520" i="4"/>
  <c r="AH519" i="4"/>
  <c r="Y519" i="4"/>
  <c r="P519" i="4"/>
  <c r="AH518" i="4"/>
  <c r="Y518" i="4"/>
  <c r="P518" i="4"/>
  <c r="AH517" i="4"/>
  <c r="Y517" i="4"/>
  <c r="P517" i="4"/>
  <c r="AH516" i="4"/>
  <c r="Y516" i="4"/>
  <c r="P516" i="4"/>
  <c r="AH515" i="4"/>
  <c r="Y515" i="4"/>
  <c r="P515" i="4"/>
  <c r="AH514" i="4"/>
  <c r="Y514" i="4"/>
  <c r="P514" i="4"/>
  <c r="AH513" i="4"/>
  <c r="Y513" i="4"/>
  <c r="P513" i="4"/>
  <c r="AH512" i="4"/>
  <c r="Y512" i="4"/>
  <c r="P512" i="4"/>
  <c r="AH511" i="4"/>
  <c r="Y511" i="4"/>
  <c r="P511" i="4"/>
  <c r="AH510" i="4"/>
  <c r="Y510" i="4"/>
  <c r="P510" i="4"/>
  <c r="AH509" i="4"/>
  <c r="Y509" i="4"/>
  <c r="P509" i="4"/>
  <c r="AH508" i="4"/>
  <c r="Y508" i="4"/>
  <c r="P508" i="4"/>
  <c r="AH507" i="4"/>
  <c r="Y507" i="4"/>
  <c r="P507" i="4"/>
  <c r="AH506" i="4"/>
  <c r="Y506" i="4"/>
  <c r="P506" i="4"/>
  <c r="AH505" i="4"/>
  <c r="Y505" i="4"/>
  <c r="P505" i="4"/>
  <c r="AH504" i="4"/>
  <c r="Y504" i="4"/>
  <c r="P504" i="4"/>
  <c r="AH503" i="4"/>
  <c r="Y503" i="4"/>
  <c r="P503" i="4"/>
  <c r="AH502" i="4"/>
  <c r="Y502" i="4"/>
  <c r="P502" i="4"/>
  <c r="AH501" i="4"/>
  <c r="Y501" i="4"/>
  <c r="P501" i="4"/>
  <c r="AH500" i="4"/>
  <c r="Y500" i="4"/>
  <c r="P500" i="4"/>
  <c r="AH499" i="4"/>
  <c r="Y499" i="4"/>
  <c r="P499" i="4"/>
  <c r="AH498" i="4"/>
  <c r="Y498" i="4"/>
  <c r="P498" i="4"/>
  <c r="AH497" i="4"/>
  <c r="Y497" i="4"/>
  <c r="P497" i="4"/>
  <c r="AH496" i="4"/>
  <c r="Y496" i="4"/>
  <c r="P496" i="4"/>
  <c r="AH495" i="4"/>
  <c r="Y495" i="4"/>
  <c r="P495" i="4"/>
  <c r="AH494" i="4"/>
  <c r="Y494" i="4"/>
  <c r="P494" i="4"/>
  <c r="AH493" i="4"/>
  <c r="Y493" i="4"/>
  <c r="P493" i="4"/>
  <c r="AH492" i="4"/>
  <c r="Y492" i="4"/>
  <c r="P492" i="4"/>
  <c r="AH491" i="4"/>
  <c r="Y491" i="4"/>
  <c r="P491" i="4"/>
  <c r="AH490" i="4"/>
  <c r="Y490" i="4"/>
  <c r="P490" i="4"/>
  <c r="AH489" i="4"/>
  <c r="Y489" i="4"/>
  <c r="P489" i="4"/>
  <c r="AH488" i="4"/>
  <c r="Y488" i="4"/>
  <c r="P488" i="4"/>
  <c r="AH487" i="4"/>
  <c r="Y487" i="4"/>
  <c r="P487" i="4"/>
  <c r="AH486" i="4"/>
  <c r="Y486" i="4"/>
  <c r="P486" i="4"/>
  <c r="AH485" i="4"/>
  <c r="Y485" i="4"/>
  <c r="P485" i="4"/>
  <c r="AH484" i="4"/>
  <c r="Y484" i="4"/>
  <c r="P484" i="4"/>
  <c r="AH483" i="4"/>
  <c r="Y483" i="4"/>
  <c r="P483" i="4"/>
  <c r="AH482" i="4"/>
  <c r="Y482" i="4"/>
  <c r="P482" i="4"/>
  <c r="AH481" i="4"/>
  <c r="Y481" i="4"/>
  <c r="P481" i="4"/>
  <c r="AH480" i="4"/>
  <c r="Y480" i="4"/>
  <c r="P480" i="4"/>
  <c r="AH479" i="4"/>
  <c r="Y479" i="4"/>
  <c r="P479" i="4"/>
  <c r="AH478" i="4"/>
  <c r="Y478" i="4"/>
  <c r="P478" i="4"/>
  <c r="AH477" i="4"/>
  <c r="Y477" i="4"/>
  <c r="P477" i="4"/>
  <c r="AH476" i="4"/>
  <c r="Y476" i="4"/>
  <c r="P476" i="4"/>
  <c r="AH475" i="4"/>
  <c r="Y475" i="4"/>
  <c r="P475" i="4"/>
  <c r="AH474" i="4"/>
  <c r="Y474" i="4"/>
  <c r="P474" i="4"/>
  <c r="AH473" i="4"/>
  <c r="Y473" i="4"/>
  <c r="P473" i="4"/>
  <c r="AH472" i="4"/>
  <c r="Y472" i="4"/>
  <c r="P472" i="4"/>
  <c r="AH471" i="4"/>
  <c r="Y471" i="4"/>
  <c r="P471" i="4"/>
  <c r="AH470" i="4"/>
  <c r="Y470" i="4"/>
  <c r="P470" i="4"/>
  <c r="AH469" i="4"/>
  <c r="Y469" i="4"/>
  <c r="P469" i="4"/>
  <c r="AH468" i="4"/>
  <c r="Y468" i="4"/>
  <c r="P468" i="4"/>
  <c r="AH467" i="4"/>
  <c r="Y467" i="4"/>
  <c r="P467" i="4"/>
  <c r="AH466" i="4"/>
  <c r="Y466" i="4"/>
  <c r="P466" i="4"/>
  <c r="AH465" i="4"/>
  <c r="Y465" i="4"/>
  <c r="P465" i="4"/>
  <c r="AH464" i="4"/>
  <c r="Y464" i="4"/>
  <c r="P464" i="4"/>
  <c r="AH463" i="4"/>
  <c r="Y463" i="4"/>
  <c r="P463" i="4"/>
  <c r="AH462" i="4"/>
  <c r="Y462" i="4"/>
  <c r="P462" i="4"/>
  <c r="AH461" i="4"/>
  <c r="Y461" i="4"/>
  <c r="P461" i="4"/>
  <c r="AH460" i="4"/>
  <c r="Y460" i="4"/>
  <c r="P460" i="4"/>
  <c r="AH459" i="4"/>
  <c r="Y459" i="4"/>
  <c r="P459" i="4"/>
  <c r="AH458" i="4"/>
  <c r="Y458" i="4"/>
  <c r="P458" i="4"/>
  <c r="AH457" i="4"/>
  <c r="Y457" i="4"/>
  <c r="P457" i="4"/>
  <c r="AH456" i="4"/>
  <c r="Y456" i="4"/>
  <c r="P456" i="4"/>
  <c r="AH455" i="4"/>
  <c r="Y455" i="4"/>
  <c r="P455" i="4"/>
  <c r="AH454" i="4"/>
  <c r="Y454" i="4"/>
  <c r="P454" i="4"/>
  <c r="AH453" i="4"/>
  <c r="Y453" i="4"/>
  <c r="P453" i="4"/>
  <c r="AH452" i="4"/>
  <c r="Y452" i="4"/>
  <c r="P452" i="4"/>
  <c r="AH451" i="4"/>
  <c r="Y451" i="4"/>
  <c r="P451" i="4"/>
  <c r="AH450" i="4"/>
  <c r="Y450" i="4"/>
  <c r="P450" i="4"/>
  <c r="AH449" i="4"/>
  <c r="Y449" i="4"/>
  <c r="P449" i="4"/>
  <c r="AH448" i="4"/>
  <c r="Y448" i="4"/>
  <c r="P448" i="4"/>
  <c r="AH447" i="4"/>
  <c r="Y447" i="4"/>
  <c r="P447" i="4"/>
  <c r="AH446" i="4"/>
  <c r="Y446" i="4"/>
  <c r="P446" i="4"/>
  <c r="AH445" i="4"/>
  <c r="Y445" i="4"/>
  <c r="P445" i="4"/>
  <c r="AH444" i="4"/>
  <c r="Y444" i="4"/>
  <c r="P444" i="4"/>
  <c r="AH443" i="4"/>
  <c r="Y443" i="4"/>
  <c r="P443" i="4"/>
  <c r="AH442" i="4"/>
  <c r="Y442" i="4"/>
  <c r="P442" i="4"/>
  <c r="AH441" i="4"/>
  <c r="Y441" i="4"/>
  <c r="P441" i="4"/>
  <c r="AH438" i="4"/>
  <c r="Y438" i="4"/>
  <c r="P438" i="4"/>
  <c r="AH437" i="4"/>
  <c r="Y437" i="4"/>
  <c r="P437" i="4"/>
  <c r="AH436" i="4"/>
  <c r="Y436" i="4"/>
  <c r="P436" i="4"/>
  <c r="AH435" i="4"/>
  <c r="Y435" i="4"/>
  <c r="P435" i="4"/>
  <c r="AH434" i="4"/>
  <c r="Y434" i="4"/>
  <c r="P434" i="4"/>
  <c r="AH433" i="4"/>
  <c r="Y433" i="4"/>
  <c r="P433" i="4"/>
  <c r="AH432" i="4"/>
  <c r="Y432" i="4"/>
  <c r="P432" i="4"/>
  <c r="AH431" i="4"/>
  <c r="Y431" i="4"/>
  <c r="P431" i="4"/>
  <c r="AH430" i="4"/>
  <c r="Y430" i="4"/>
  <c r="P430" i="4"/>
  <c r="AH440" i="4"/>
  <c r="Y440" i="4"/>
  <c r="P440" i="4"/>
  <c r="AH22" i="4"/>
  <c r="Y22" i="4"/>
  <c r="P22" i="4"/>
  <c r="AH18" i="4"/>
  <c r="Y18" i="4"/>
  <c r="P18" i="4"/>
  <c r="AH23" i="4"/>
  <c r="Y23" i="4"/>
  <c r="P23" i="4"/>
  <c r="AH439" i="4"/>
  <c r="Y439" i="4"/>
  <c r="P439" i="4"/>
  <c r="AH20" i="4"/>
  <c r="Y20" i="4"/>
  <c r="P20" i="4"/>
  <c r="AH13" i="4"/>
  <c r="Y13" i="4"/>
  <c r="P13" i="4"/>
  <c r="AH15" i="4"/>
  <c r="Y15" i="4"/>
  <c r="P15" i="4"/>
  <c r="AH16" i="4"/>
  <c r="Y16" i="4"/>
  <c r="P16" i="4"/>
  <c r="AH14" i="4"/>
  <c r="Y14" i="4"/>
  <c r="P14" i="4"/>
  <c r="AH429" i="4"/>
  <c r="Y429" i="4"/>
  <c r="P429" i="4"/>
  <c r="AR12" i="4"/>
  <c r="AQ12" i="4"/>
  <c r="AP12" i="4"/>
  <c r="AJ12" i="4"/>
  <c r="AI12" i="4"/>
  <c r="AF12" i="4"/>
  <c r="AE12" i="4"/>
  <c r="AD12" i="4"/>
  <c r="AC12" i="4"/>
  <c r="AB12" i="4"/>
  <c r="AA12" i="4"/>
  <c r="Z12" i="4"/>
  <c r="V12" i="4"/>
  <c r="U12" i="4"/>
  <c r="T12" i="4"/>
  <c r="R12" i="4"/>
  <c r="Q12" i="4"/>
  <c r="N12" i="4"/>
  <c r="M12" i="4"/>
  <c r="L12" i="4"/>
  <c r="K12" i="4"/>
  <c r="J12" i="4"/>
  <c r="I12" i="4"/>
  <c r="H12" i="4"/>
  <c r="D11" i="15" l="1"/>
  <c r="H14" i="8"/>
  <c r="D13" i="15"/>
  <c r="H16" i="8"/>
  <c r="M15" i="8" s="1"/>
  <c r="N15" i="8" s="1"/>
  <c r="D14" i="15"/>
  <c r="H17" i="8"/>
  <c r="D15" i="15"/>
  <c r="H18" i="8"/>
  <c r="D16" i="15"/>
  <c r="H19" i="8"/>
  <c r="M19" i="8" s="1"/>
  <c r="N19" i="8" s="1"/>
  <c r="D10" i="15"/>
  <c r="H13" i="8"/>
  <c r="M13" i="8" s="1"/>
  <c r="P12" i="4"/>
  <c r="AH12" i="4"/>
  <c r="Y12" i="4"/>
  <c r="R12" i="3"/>
  <c r="I12" i="3"/>
  <c r="J12" i="3"/>
  <c r="K12" i="3"/>
  <c r="L12" i="3"/>
  <c r="M12" i="3"/>
  <c r="N12" i="3"/>
  <c r="O12" i="3"/>
  <c r="S12" i="3"/>
  <c r="Q12" i="3"/>
  <c r="D24" i="15" s="1"/>
  <c r="P365" i="3"/>
  <c r="P364" i="3"/>
  <c r="P363" i="3"/>
  <c r="P362" i="3"/>
  <c r="P361" i="3"/>
  <c r="P360" i="3"/>
  <c r="P359" i="3"/>
  <c r="P358" i="3"/>
  <c r="P357" i="3"/>
  <c r="P356" i="3"/>
  <c r="P355" i="3"/>
  <c r="P354" i="3"/>
  <c r="P353" i="3"/>
  <c r="P352" i="3"/>
  <c r="P351" i="3"/>
  <c r="P350" i="3"/>
  <c r="P349" i="3"/>
  <c r="P348" i="3"/>
  <c r="P347" i="3"/>
  <c r="P346" i="3"/>
  <c r="P345" i="3"/>
  <c r="P344" i="3"/>
  <c r="P343" i="3"/>
  <c r="P342" i="3"/>
  <c r="P341" i="3"/>
  <c r="P340" i="3"/>
  <c r="P339" i="3"/>
  <c r="P338" i="3"/>
  <c r="P337" i="3"/>
  <c r="P336" i="3"/>
  <c r="P335" i="3"/>
  <c r="P334" i="3"/>
  <c r="P333" i="3"/>
  <c r="P332" i="3"/>
  <c r="P331" i="3"/>
  <c r="P330" i="3"/>
  <c r="P329" i="3"/>
  <c r="P328" i="3"/>
  <c r="P327" i="3"/>
  <c r="P326" i="3"/>
  <c r="P325" i="3"/>
  <c r="P324" i="3"/>
  <c r="P323" i="3"/>
  <c r="P322" i="3"/>
  <c r="P321" i="3"/>
  <c r="P320" i="3"/>
  <c r="P319" i="3"/>
  <c r="P318" i="3"/>
  <c r="P317" i="3"/>
  <c r="P316" i="3"/>
  <c r="P315" i="3"/>
  <c r="P314" i="3"/>
  <c r="P313" i="3"/>
  <c r="P312" i="3"/>
  <c r="P311" i="3"/>
  <c r="P310" i="3"/>
  <c r="P309" i="3"/>
  <c r="P308" i="3"/>
  <c r="P307" i="3"/>
  <c r="P306" i="3"/>
  <c r="P305" i="3"/>
  <c r="P304" i="3"/>
  <c r="P303" i="3"/>
  <c r="P302" i="3"/>
  <c r="P301" i="3"/>
  <c r="P300" i="3"/>
  <c r="P299" i="3"/>
  <c r="P298" i="3"/>
  <c r="P297" i="3"/>
  <c r="P296" i="3"/>
  <c r="P295" i="3"/>
  <c r="P294" i="3"/>
  <c r="P293" i="3"/>
  <c r="P292" i="3"/>
  <c r="P291" i="3"/>
  <c r="P290" i="3"/>
  <c r="P289" i="3"/>
  <c r="P288" i="3"/>
  <c r="P287" i="3"/>
  <c r="P286" i="3"/>
  <c r="P285" i="3"/>
  <c r="P284" i="3"/>
  <c r="P283" i="3"/>
  <c r="P282" i="3"/>
  <c r="P281" i="3"/>
  <c r="P280" i="3"/>
  <c r="P279" i="3"/>
  <c r="P278" i="3"/>
  <c r="P277" i="3"/>
  <c r="P276" i="3"/>
  <c r="P275" i="3"/>
  <c r="P274" i="3"/>
  <c r="P273" i="3"/>
  <c r="P272" i="3"/>
  <c r="P271" i="3"/>
  <c r="P270" i="3"/>
  <c r="P269" i="3"/>
  <c r="P268" i="3"/>
  <c r="P267" i="3"/>
  <c r="P266" i="3"/>
  <c r="P265" i="3"/>
  <c r="P264" i="3"/>
  <c r="P263" i="3"/>
  <c r="P262" i="3"/>
  <c r="P261" i="3"/>
  <c r="P260" i="3"/>
  <c r="P259" i="3"/>
  <c r="P258" i="3"/>
  <c r="P257" i="3"/>
  <c r="P256" i="3"/>
  <c r="P255" i="3"/>
  <c r="P254" i="3"/>
  <c r="P253" i="3"/>
  <c r="P252" i="3"/>
  <c r="P251" i="3"/>
  <c r="P250" i="3"/>
  <c r="P249" i="3"/>
  <c r="P248" i="3"/>
  <c r="P247" i="3"/>
  <c r="P246" i="3"/>
  <c r="P245" i="3"/>
  <c r="P244" i="3"/>
  <c r="P243" i="3"/>
  <c r="P242" i="3"/>
  <c r="P241" i="3"/>
  <c r="P240" i="3"/>
  <c r="P239" i="3"/>
  <c r="P238" i="3"/>
  <c r="P237" i="3"/>
  <c r="P236" i="3"/>
  <c r="P235" i="3"/>
  <c r="P234" i="3"/>
  <c r="P233" i="3"/>
  <c r="P232" i="3"/>
  <c r="P231" i="3"/>
  <c r="P230" i="3"/>
  <c r="P229" i="3"/>
  <c r="P228" i="3"/>
  <c r="P227" i="3"/>
  <c r="P226" i="3"/>
  <c r="P225" i="3"/>
  <c r="P224" i="3"/>
  <c r="P223" i="3"/>
  <c r="P222" i="3"/>
  <c r="P221" i="3"/>
  <c r="P220" i="3"/>
  <c r="P219" i="3"/>
  <c r="P218" i="3"/>
  <c r="P217" i="3"/>
  <c r="P216" i="3"/>
  <c r="P215" i="3"/>
  <c r="P214" i="3"/>
  <c r="P213" i="3"/>
  <c r="P212" i="3"/>
  <c r="P211" i="3"/>
  <c r="P210" i="3"/>
  <c r="P209" i="3"/>
  <c r="P208" i="3"/>
  <c r="P207" i="3"/>
  <c r="P206" i="3"/>
  <c r="P205" i="3"/>
  <c r="P204" i="3"/>
  <c r="P203" i="3"/>
  <c r="P202" i="3"/>
  <c r="P201" i="3"/>
  <c r="P200" i="3"/>
  <c r="P199" i="3"/>
  <c r="P198" i="3"/>
  <c r="P197" i="3"/>
  <c r="P196" i="3"/>
  <c r="P195" i="3"/>
  <c r="P194" i="3"/>
  <c r="P193" i="3"/>
  <c r="P192" i="3"/>
  <c r="P191" i="3"/>
  <c r="P190" i="3"/>
  <c r="P189" i="3"/>
  <c r="P188" i="3"/>
  <c r="P187" i="3"/>
  <c r="P186" i="3"/>
  <c r="P185" i="3"/>
  <c r="P184" i="3"/>
  <c r="P183" i="3"/>
  <c r="P182" i="3"/>
  <c r="P181" i="3"/>
  <c r="P180" i="3"/>
  <c r="P179" i="3"/>
  <c r="P178" i="3"/>
  <c r="P177" i="3"/>
  <c r="P176" i="3"/>
  <c r="P175" i="3"/>
  <c r="P174" i="3"/>
  <c r="P173" i="3"/>
  <c r="P172" i="3"/>
  <c r="P171" i="3"/>
  <c r="P170" i="3"/>
  <c r="P169" i="3"/>
  <c r="P168" i="3"/>
  <c r="P167" i="3"/>
  <c r="P166" i="3"/>
  <c r="P165" i="3"/>
  <c r="P164" i="3"/>
  <c r="P163" i="3"/>
  <c r="P162" i="3"/>
  <c r="P161" i="3"/>
  <c r="P160" i="3"/>
  <c r="P159" i="3"/>
  <c r="P158" i="3"/>
  <c r="P157" i="3"/>
  <c r="P156" i="3"/>
  <c r="P155" i="3"/>
  <c r="P154" i="3"/>
  <c r="P153" i="3"/>
  <c r="P152" i="3"/>
  <c r="P151" i="3"/>
  <c r="P150" i="3"/>
  <c r="P149" i="3"/>
  <c r="P148" i="3"/>
  <c r="P147" i="3"/>
  <c r="P146" i="3"/>
  <c r="P145" i="3"/>
  <c r="P144" i="3"/>
  <c r="P143" i="3"/>
  <c r="P142" i="3"/>
  <c r="P141" i="3"/>
  <c r="P140" i="3"/>
  <c r="P139" i="3"/>
  <c r="P138" i="3"/>
  <c r="P137" i="3"/>
  <c r="P136" i="3"/>
  <c r="P135" i="3"/>
  <c r="P134" i="3"/>
  <c r="P133" i="3"/>
  <c r="P132" i="3"/>
  <c r="P131" i="3"/>
  <c r="P130" i="3"/>
  <c r="P129" i="3"/>
  <c r="P128" i="3"/>
  <c r="P127" i="3"/>
  <c r="P126" i="3"/>
  <c r="P125" i="3"/>
  <c r="P124" i="3"/>
  <c r="P123" i="3"/>
  <c r="P122" i="3"/>
  <c r="P121" i="3"/>
  <c r="P120" i="3"/>
  <c r="P119" i="3"/>
  <c r="P118" i="3"/>
  <c r="P117" i="3"/>
  <c r="P116" i="3"/>
  <c r="P115" i="3"/>
  <c r="P114" i="3"/>
  <c r="P113" i="3"/>
  <c r="P112" i="3"/>
  <c r="P111" i="3"/>
  <c r="P110" i="3"/>
  <c r="P109" i="3"/>
  <c r="P108" i="3"/>
  <c r="P107" i="3"/>
  <c r="P106" i="3"/>
  <c r="P105" i="3"/>
  <c r="P104" i="3"/>
  <c r="P103" i="3"/>
  <c r="P102" i="3"/>
  <c r="P101" i="3"/>
  <c r="P100" i="3"/>
  <c r="P99" i="3"/>
  <c r="P98" i="3"/>
  <c r="P97" i="3"/>
  <c r="P96" i="3"/>
  <c r="P95" i="3"/>
  <c r="P94" i="3"/>
  <c r="P93" i="3"/>
  <c r="P92" i="3"/>
  <c r="P91" i="3"/>
  <c r="P90" i="3"/>
  <c r="P89" i="3"/>
  <c r="P88" i="3"/>
  <c r="P87" i="3"/>
  <c r="P86" i="3"/>
  <c r="P85" i="3"/>
  <c r="P84" i="3"/>
  <c r="P83" i="3"/>
  <c r="P82" i="3"/>
  <c r="P81" i="3"/>
  <c r="P80" i="3"/>
  <c r="P79" i="3"/>
  <c r="P78" i="3"/>
  <c r="P77" i="3"/>
  <c r="P76" i="3"/>
  <c r="P75" i="3"/>
  <c r="P74" i="3"/>
  <c r="P73" i="3"/>
  <c r="P72" i="3"/>
  <c r="P71" i="3"/>
  <c r="P70" i="3"/>
  <c r="P69" i="3"/>
  <c r="P68" i="3"/>
  <c r="P67" i="3"/>
  <c r="P66" i="3"/>
  <c r="P65" i="3"/>
  <c r="P64" i="3"/>
  <c r="P63" i="3"/>
  <c r="P62" i="3"/>
  <c r="P61" i="3"/>
  <c r="P60" i="3"/>
  <c r="P59" i="3"/>
  <c r="P58" i="3"/>
  <c r="P57" i="3"/>
  <c r="P56" i="3"/>
  <c r="P55" i="3"/>
  <c r="P54" i="3"/>
  <c r="P53" i="3"/>
  <c r="P52" i="3"/>
  <c r="P51" i="3"/>
  <c r="P50" i="3"/>
  <c r="P49" i="3"/>
  <c r="P48" i="3"/>
  <c r="P47" i="3"/>
  <c r="P46" i="3"/>
  <c r="P45" i="3"/>
  <c r="P44" i="3"/>
  <c r="P43" i="3"/>
  <c r="P42" i="3"/>
  <c r="P41" i="3"/>
  <c r="P40" i="3"/>
  <c r="P39" i="3"/>
  <c r="P38" i="3"/>
  <c r="P37" i="3"/>
  <c r="P36" i="3"/>
  <c r="P35" i="3"/>
  <c r="P34" i="3"/>
  <c r="P33" i="3"/>
  <c r="P32" i="3"/>
  <c r="P31" i="3"/>
  <c r="P30" i="3"/>
  <c r="P29" i="3"/>
  <c r="P28" i="3"/>
  <c r="P27" i="3"/>
  <c r="P26" i="3"/>
  <c r="P25" i="3"/>
  <c r="P24" i="3"/>
  <c r="P23" i="3"/>
  <c r="P22" i="3"/>
  <c r="P21" i="3"/>
  <c r="P20" i="3"/>
  <c r="P19" i="3"/>
  <c r="P18" i="3"/>
  <c r="P17" i="3"/>
  <c r="P16" i="3"/>
  <c r="P15" i="3"/>
  <c r="P14" i="3"/>
  <c r="P13" i="3"/>
  <c r="M17" i="8" l="1"/>
  <c r="N17" i="8" s="1"/>
  <c r="N13" i="8"/>
  <c r="D17" i="15"/>
  <c r="H21" i="8"/>
  <c r="P12" i="3"/>
  <c r="D23" i="15" s="1"/>
  <c r="M21" i="8" l="1"/>
  <c r="N2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I9" authorId="0" shapeId="0" xr:uid="{00000000-0006-0000-0200-000001000000}">
      <text>
        <r>
          <rPr>
            <b/>
            <sz val="12"/>
            <color indexed="81"/>
            <rFont val="Tahoma"/>
            <family val="2"/>
          </rPr>
          <t xml:space="preserve">Proposed Units Affordability by Household Incomes: </t>
        </r>
        <r>
          <rPr>
            <sz val="12"/>
            <color indexed="81"/>
            <rFont val="Tahoma"/>
            <family val="2"/>
          </rPr>
          <t xml:space="preserve">For each development, list the number of units proposed in the application by affordability level and whether the units are deed restricted or non-deed restricted. Refer to the Definitions section for additional descriptions:  </t>
        </r>
        <r>
          <rPr>
            <sz val="9"/>
            <color indexed="81"/>
            <rFont val="Tahoma"/>
            <family val="2"/>
          </rPr>
          <t xml:space="preserve">
</t>
        </r>
      </text>
    </comment>
    <comment ref="I10" authorId="0" shapeId="0" xr:uid="{00000000-0006-0000-0200-000002000000}">
      <text>
        <r>
          <rPr>
            <sz val="12"/>
            <color indexed="81"/>
            <rFont val="Tahoma"/>
            <family val="2"/>
          </rPr>
          <t xml:space="preserve">Please enter the number of units in </t>
        </r>
        <r>
          <rPr>
            <b/>
            <sz val="12"/>
            <color indexed="81"/>
            <rFont val="Tahoma"/>
            <family val="2"/>
          </rPr>
          <t>at least one</t>
        </r>
        <r>
          <rPr>
            <sz val="12"/>
            <color indexed="81"/>
            <rFont val="Tahoma"/>
            <family val="2"/>
          </rPr>
          <t xml:space="preserve"> of the affordability categories. You may enter units in multiple affordability categories.</t>
        </r>
        <r>
          <rPr>
            <sz val="9"/>
            <color indexed="81"/>
            <rFont val="Tahoma"/>
            <family val="2"/>
          </rPr>
          <t xml:space="preserve">
</t>
        </r>
      </text>
    </comment>
    <comment ref="A11" authorId="0" shapeId="0" xr:uid="{00000000-0006-0000-0200-000003000000}">
      <text>
        <r>
          <rPr>
            <b/>
            <sz val="12"/>
            <color indexed="81"/>
            <rFont val="Tahoma"/>
            <family val="2"/>
          </rPr>
          <t>Prior APN</t>
        </r>
        <r>
          <rPr>
            <sz val="12"/>
            <color indexed="81"/>
            <rFont val="Tahoma"/>
            <family val="2"/>
          </rPr>
          <t xml:space="preserve"> – Enter an APN previously associated with the parcel if applicable (optional field). </t>
        </r>
        <r>
          <rPr>
            <b/>
            <sz val="12"/>
            <color indexed="81"/>
            <rFont val="Tahoma"/>
            <family val="2"/>
          </rPr>
          <t>Character Limit: 256</t>
        </r>
        <r>
          <rPr>
            <sz val="12"/>
            <color indexed="81"/>
            <rFont val="Tahoma"/>
            <family val="2"/>
          </rPr>
          <t xml:space="preserve">
</t>
        </r>
      </text>
    </comment>
    <comment ref="B11" authorId="0" shapeId="0" xr:uid="{00000000-0006-0000-0200-000004000000}">
      <text>
        <r>
          <rPr>
            <b/>
            <sz val="12"/>
            <color indexed="81"/>
            <rFont val="Tahoma"/>
            <family val="2"/>
          </rPr>
          <t>Current APN</t>
        </r>
        <r>
          <rPr>
            <sz val="12"/>
            <color indexed="81"/>
            <rFont val="Tahoma"/>
            <family val="2"/>
          </rPr>
          <t xml:space="preserve"> – Enter the current available APN.  If necessary, enter additional APNs in the notes field.
</t>
        </r>
        <r>
          <rPr>
            <b/>
            <sz val="12"/>
            <color indexed="81"/>
            <rFont val="Tahoma"/>
            <family val="2"/>
          </rPr>
          <t>Character Limit: 256</t>
        </r>
      </text>
    </comment>
    <comment ref="C11" authorId="0" shapeId="0" xr:uid="{00000000-0006-0000-0200-000005000000}">
      <text>
        <r>
          <rPr>
            <b/>
            <sz val="12"/>
            <color indexed="81"/>
            <rFont val="Tahoma"/>
            <family val="2"/>
          </rPr>
          <t>Street Address</t>
        </r>
        <r>
          <rPr>
            <sz val="12"/>
            <color indexed="81"/>
            <rFont val="Tahoma"/>
            <family val="2"/>
          </rPr>
          <t xml:space="preserve"> – Enter the number and name of street.
</t>
        </r>
        <r>
          <rPr>
            <b/>
            <sz val="12"/>
            <color indexed="81"/>
            <rFont val="Tahoma"/>
            <family val="2"/>
          </rPr>
          <t>Character Limit: 256</t>
        </r>
        <r>
          <rPr>
            <sz val="12"/>
            <color indexed="81"/>
            <rFont val="Tahoma"/>
            <family val="2"/>
          </rPr>
          <t xml:space="preserve">
</t>
        </r>
      </text>
    </comment>
    <comment ref="D11" authorId="0" shapeId="0" xr:uid="{00000000-0006-0000-0200-000006000000}">
      <text>
        <r>
          <rPr>
            <b/>
            <sz val="12"/>
            <color indexed="81"/>
            <rFont val="Tahoma"/>
            <family val="2"/>
          </rPr>
          <t>Project Name</t>
        </r>
        <r>
          <rPr>
            <sz val="12"/>
            <color indexed="81"/>
            <rFont val="Tahoma"/>
            <family val="2"/>
          </rPr>
          <t xml:space="preserve"> – Enter the project name, if available (optional field).
</t>
        </r>
        <r>
          <rPr>
            <b/>
            <sz val="12"/>
            <color indexed="81"/>
            <rFont val="Tahoma"/>
            <family val="2"/>
          </rPr>
          <t>Character Limit: 256</t>
        </r>
        <r>
          <rPr>
            <b/>
            <sz val="9"/>
            <color indexed="81"/>
            <rFont val="Tahoma"/>
            <family val="2"/>
          </rPr>
          <t xml:space="preserve">
</t>
        </r>
      </text>
    </comment>
    <comment ref="E11" authorId="0" shapeId="0" xr:uid="{00000000-0006-0000-0200-000007000000}">
      <text>
        <r>
          <rPr>
            <b/>
            <sz val="12"/>
            <color indexed="81"/>
            <rFont val="Tahoma"/>
            <family val="2"/>
          </rPr>
          <t>Local Jurisdiction Tracking ID</t>
        </r>
        <r>
          <rPr>
            <sz val="12"/>
            <color indexed="81"/>
            <rFont val="Tahoma"/>
            <family val="2"/>
          </rPr>
          <t xml:space="preserve"> – This may be the permit number or other identifier (optional field).
</t>
        </r>
        <r>
          <rPr>
            <b/>
            <sz val="12"/>
            <color indexed="81"/>
            <rFont val="Tahoma"/>
            <family val="2"/>
          </rPr>
          <t>Character Limit: 256</t>
        </r>
        <r>
          <rPr>
            <sz val="9"/>
            <color indexed="81"/>
            <rFont val="Tahoma"/>
            <family val="2"/>
          </rPr>
          <t xml:space="preserve">
</t>
        </r>
      </text>
    </comment>
    <comment ref="F11" authorId="0" shapeId="0" xr:uid="{00000000-0006-0000-0200-000008000000}">
      <text>
        <r>
          <rPr>
            <b/>
            <sz val="12"/>
            <color indexed="81"/>
            <rFont val="Tahoma"/>
            <family val="2"/>
          </rPr>
          <t>Unit Types</t>
        </r>
        <r>
          <rPr>
            <sz val="12"/>
            <color indexed="81"/>
            <rFont val="Tahoma"/>
            <family val="2"/>
          </rPr>
          <t xml:space="preserve">: Each development should be categorized by one of the following codes. Refer to “Unit Category” in the Definitions section for additional descriptions. Use the drop-down menu to select one of the following options:
</t>
        </r>
        <r>
          <rPr>
            <b/>
            <sz val="12"/>
            <color indexed="81"/>
            <rFont val="Tahoma"/>
            <family val="2"/>
          </rPr>
          <t>SFA</t>
        </r>
        <r>
          <rPr>
            <sz val="12"/>
            <color indexed="81"/>
            <rFont val="Tahoma"/>
            <family val="2"/>
          </rPr>
          <t xml:space="preserve"> (single-family attached unit)
</t>
        </r>
        <r>
          <rPr>
            <b/>
            <sz val="12"/>
            <color indexed="81"/>
            <rFont val="Tahoma"/>
            <family val="2"/>
          </rPr>
          <t xml:space="preserve">SFD </t>
        </r>
        <r>
          <rPr>
            <sz val="12"/>
            <color indexed="81"/>
            <rFont val="Tahoma"/>
            <family val="2"/>
          </rPr>
          <t xml:space="preserve">(single-family detached unit)
</t>
        </r>
        <r>
          <rPr>
            <b/>
            <sz val="12"/>
            <color indexed="81"/>
            <rFont val="Tahoma"/>
            <family val="2"/>
          </rPr>
          <t>2-4</t>
        </r>
        <r>
          <rPr>
            <sz val="12"/>
            <color indexed="81"/>
            <rFont val="Tahoma"/>
            <family val="2"/>
          </rPr>
          <t xml:space="preserve"> (two- to four-unit structures)
</t>
        </r>
        <r>
          <rPr>
            <b/>
            <sz val="12"/>
            <color indexed="81"/>
            <rFont val="Tahoma"/>
            <family val="2"/>
          </rPr>
          <t>5+</t>
        </r>
        <r>
          <rPr>
            <sz val="12"/>
            <color indexed="81"/>
            <rFont val="Tahoma"/>
            <family val="2"/>
          </rPr>
          <t xml:space="preserve"> (five or more unit structure, multifamily)
</t>
        </r>
        <r>
          <rPr>
            <b/>
            <sz val="12"/>
            <color indexed="81"/>
            <rFont val="Tahoma"/>
            <family val="2"/>
          </rPr>
          <t>ADU</t>
        </r>
        <r>
          <rPr>
            <sz val="12"/>
            <color indexed="81"/>
            <rFont val="Tahoma"/>
            <family val="2"/>
          </rPr>
          <t xml:space="preserve"> (accessory dwelling unit)
</t>
        </r>
        <r>
          <rPr>
            <b/>
            <sz val="12"/>
            <color indexed="81"/>
            <rFont val="Tahoma"/>
            <family val="2"/>
          </rPr>
          <t>MH</t>
        </r>
        <r>
          <rPr>
            <sz val="12"/>
            <color indexed="81"/>
            <rFont val="Tahoma"/>
            <family val="2"/>
          </rPr>
          <t xml:space="preserve"> (mobile home/manufactured home)
</t>
        </r>
        <r>
          <rPr>
            <sz val="9"/>
            <color indexed="81"/>
            <rFont val="Tahoma"/>
            <family val="2"/>
          </rPr>
          <t xml:space="preserve">
</t>
        </r>
      </text>
    </comment>
    <comment ref="G11" authorId="0" shapeId="0" xr:uid="{00000000-0006-0000-0200-000009000000}">
      <text>
        <r>
          <rPr>
            <b/>
            <sz val="12"/>
            <color indexed="81"/>
            <rFont val="Tahoma"/>
            <family val="2"/>
          </rPr>
          <t>Tenure:</t>
        </r>
        <r>
          <rPr>
            <sz val="12"/>
            <color indexed="81"/>
            <rFont val="Tahoma"/>
            <family val="2"/>
          </rPr>
          <t xml:space="preserve">   Identify whether the units within the development project are either proposed or planned at initial occupancy for either renters or owners. Use the drop-down menu to select one of the following options:
</t>
        </r>
        <r>
          <rPr>
            <b/>
            <sz val="12"/>
            <color indexed="81"/>
            <rFont val="Tahoma"/>
            <family val="2"/>
          </rPr>
          <t>R = Renter Occupied
O = Owner Occupied</t>
        </r>
      </text>
    </comment>
    <comment ref="H11" authorId="0" shapeId="0" xr:uid="{00000000-0006-0000-0200-00000A000000}">
      <text>
        <r>
          <rPr>
            <b/>
            <sz val="12"/>
            <color indexed="81"/>
            <rFont val="Tahoma"/>
            <family val="2"/>
          </rPr>
          <t>Date Application Submitted:</t>
        </r>
        <r>
          <rPr>
            <sz val="12"/>
            <color indexed="81"/>
            <rFont val="Tahoma"/>
            <family val="2"/>
          </rPr>
          <t xml:space="preserve"> Enter the date the housing development application was determined complete by the local government (refer to “application submitted” under definitions). Enter date as month/day/year (e.g., 6/1/2019). If the application was not submitted during the reporting year (2019), this application should not be included in this report.
</t>
        </r>
        <r>
          <rPr>
            <b/>
            <sz val="12"/>
            <color indexed="81"/>
            <rFont val="Tahoma"/>
            <family val="2"/>
          </rPr>
          <t xml:space="preserve">PLEASE NOTE: </t>
        </r>
        <r>
          <rPr>
            <sz val="12"/>
            <color indexed="81"/>
            <rFont val="Tahoma"/>
            <family val="2"/>
          </rPr>
          <t xml:space="preserve">Dates cannot contain text. When pasting dates into this section, please use the "match destination formatting" option. If this is done, but the cells are highlighted red, they contain text and must be converted to a date value with the =datevalue function. Please open a new, blank workbook to convert to date values, and copy them. Paste the date values back into these cells, then change format of the cell to "short date".
</t>
        </r>
        <r>
          <rPr>
            <sz val="9"/>
            <color indexed="81"/>
            <rFont val="Tahoma"/>
            <family val="2"/>
          </rPr>
          <t xml:space="preserve">
</t>
        </r>
      </text>
    </comment>
    <comment ref="P11" authorId="0" shapeId="0" xr:uid="{00000000-0006-0000-0200-00000B000000}">
      <text>
        <r>
          <rPr>
            <b/>
            <sz val="12"/>
            <color indexed="81"/>
            <rFont val="Tahoma"/>
            <family val="2"/>
          </rPr>
          <t>Total Proposed Units by Project:</t>
        </r>
        <r>
          <rPr>
            <sz val="12"/>
            <color indexed="81"/>
            <rFont val="Tahoma"/>
            <family val="2"/>
          </rPr>
          <t xml:space="preserve"> This field auto-populates with the total number of units proposed, as entered in section 5 (total of deed restricted &amp; non-deed restricted units for Very Low-, Low-, Moderate- and Above Moderate- income households).</t>
        </r>
        <r>
          <rPr>
            <sz val="9"/>
            <color indexed="81"/>
            <rFont val="Tahoma"/>
            <family val="2"/>
          </rPr>
          <t xml:space="preserve">
</t>
        </r>
      </text>
    </comment>
    <comment ref="Q11" authorId="0" shapeId="0" xr:uid="{00000000-0006-0000-0200-00000C000000}">
      <text>
        <r>
          <rPr>
            <b/>
            <sz val="12"/>
            <color indexed="81"/>
            <rFont val="Tahoma"/>
            <family val="2"/>
          </rPr>
          <t>Total Approved Units by Project:</t>
        </r>
        <r>
          <rPr>
            <sz val="12"/>
            <color indexed="81"/>
            <rFont val="Tahoma"/>
            <family val="2"/>
          </rPr>
          <t xml:space="preserve"> Enter the number of units that the jurisdiction approved for this project application. If the project has not yet been approved, you may leave this blank. 
</t>
        </r>
      </text>
    </comment>
    <comment ref="R11" authorId="0" shapeId="0" xr:uid="{00000000-0006-0000-0200-00000D000000}">
      <text>
        <r>
          <rPr>
            <b/>
            <sz val="12"/>
            <color indexed="81"/>
            <rFont val="Tahoma"/>
            <family val="2"/>
          </rPr>
          <t xml:space="preserve">Total Disapproved Units by Project </t>
        </r>
        <r>
          <rPr>
            <sz val="12"/>
            <color indexed="81"/>
            <rFont val="Tahoma"/>
            <family val="2"/>
          </rPr>
          <t xml:space="preserve">(auto-populated can be overwritten). This field will subtract “Total Approved Units by Project” from “Total Proposed Units by Project” </t>
        </r>
        <r>
          <rPr>
            <b/>
            <sz val="12"/>
            <color indexed="81"/>
            <rFont val="Tahoma"/>
            <family val="2"/>
          </rPr>
          <t>Note: This field is auto-populated, but can be overwritten. Please verify prior to submitting.</t>
        </r>
        <r>
          <rPr>
            <b/>
            <sz val="9"/>
            <color indexed="81"/>
            <rFont val="Tahoma"/>
            <family val="2"/>
          </rPr>
          <t xml:space="preserve"> </t>
        </r>
        <r>
          <rPr>
            <sz val="9"/>
            <color indexed="81"/>
            <rFont val="Tahoma"/>
            <family val="2"/>
          </rPr>
          <t xml:space="preserve">
</t>
        </r>
      </text>
    </comment>
    <comment ref="S11" authorId="0" shapeId="0" xr:uid="{00000000-0006-0000-0200-00000E000000}">
      <text>
        <r>
          <rPr>
            <b/>
            <sz val="12"/>
            <color indexed="81"/>
            <rFont val="Tahoma"/>
            <family val="2"/>
          </rPr>
          <t>Was “Application Submitted” pursuant to Government Code section 65913.4, subdivision (b) (Streamlined Ministerial Approval Process (SB 35 Streamlining))?</t>
        </r>
        <r>
          <rPr>
            <sz val="12"/>
            <color indexed="81"/>
            <rFont val="Tahoma"/>
            <family val="2"/>
          </rPr>
          <t xml:space="preserve"> Use the drop-down menu to select one of the following options:
</t>
        </r>
        <r>
          <rPr>
            <b/>
            <sz val="12"/>
            <color indexed="81"/>
            <rFont val="Tahoma"/>
            <family val="2"/>
          </rPr>
          <t>No
Yes – But no action taken
Yes – Approved
Yes – Denied</t>
        </r>
      </text>
    </comment>
    <comment ref="T11" authorId="0" shapeId="0" xr:uid="{00000000-0006-0000-0200-00000F000000}">
      <text>
        <r>
          <rPr>
            <b/>
            <sz val="12"/>
            <color indexed="81"/>
            <rFont val="Tahoma"/>
            <family val="2"/>
          </rPr>
          <t xml:space="preserve">Notes: </t>
        </r>
        <r>
          <rPr>
            <sz val="12"/>
            <color indexed="81"/>
            <rFont val="Tahoma"/>
            <family val="2"/>
          </rPr>
          <t>Use this field to enter any applicable notes about the project or development.</t>
        </r>
        <r>
          <rPr>
            <b/>
            <sz val="12"/>
            <color indexed="81"/>
            <rFont val="Tahoma"/>
            <family val="2"/>
          </rPr>
          <t xml:space="preserve">
Character Limit: 4000</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A9" authorId="0" shapeId="0" xr:uid="{00000000-0006-0000-0300-000001000000}">
      <text>
        <r>
          <rPr>
            <sz val="14"/>
            <color indexed="81"/>
            <rFont val="Tahoma"/>
            <family val="2"/>
          </rPr>
          <t>Project Identifier: Include the Current Assessor Parcel Number (APN) and street address. The prior APN, project name or local jurisdiction tracking ID are optional.</t>
        </r>
        <r>
          <rPr>
            <sz val="9"/>
            <color indexed="81"/>
            <rFont val="Tahoma"/>
            <family val="2"/>
          </rPr>
          <t xml:space="preserve">
</t>
        </r>
      </text>
    </comment>
    <comment ref="H9" authorId="0" shapeId="0" xr:uid="{00000000-0006-0000-0300-000002000000}">
      <text>
        <r>
          <rPr>
            <b/>
            <sz val="12"/>
            <color indexed="81"/>
            <rFont val="Tahoma"/>
            <family val="2"/>
          </rPr>
          <t>Affordability by Household Income – Completed Entitlement:</t>
        </r>
        <r>
          <rPr>
            <sz val="12"/>
            <color indexed="81"/>
            <rFont val="Tahoma"/>
            <family val="2"/>
          </rPr>
          <t xml:space="preserve"> For each development, list the number of units that have been issued a completed entitlement during the reporting year by affordability level and whether the units are deed restricted or non-deed restricted. Refer to the Definitions section for additional descriptions:  </t>
        </r>
        <r>
          <rPr>
            <sz val="9"/>
            <color indexed="81"/>
            <rFont val="Tahoma"/>
            <family val="2"/>
          </rPr>
          <t xml:space="preserve">
</t>
        </r>
      </text>
    </comment>
    <comment ref="Q9" authorId="0" shapeId="0" xr:uid="{00000000-0006-0000-0300-000003000000}">
      <text>
        <r>
          <rPr>
            <b/>
            <sz val="12"/>
            <color indexed="81"/>
            <rFont val="Tahoma"/>
            <family val="2"/>
          </rPr>
          <t xml:space="preserve">Affordability by Household Income – Building Permits: </t>
        </r>
        <r>
          <rPr>
            <sz val="12"/>
            <color indexed="81"/>
            <rFont val="Tahoma"/>
            <family val="2"/>
          </rPr>
          <t xml:space="preserve">For each development, list the number of units that have been issued a building permit during the reporting year by affordability level and whether the units are deed restricted or non-deed restricted. Refer to the Definitions section for additional descriptions:  </t>
        </r>
      </text>
    </comment>
    <comment ref="Z9" authorId="0" shapeId="0" xr:uid="{00000000-0006-0000-0300-000004000000}">
      <text>
        <r>
          <rPr>
            <b/>
            <sz val="12"/>
            <color indexed="81"/>
            <rFont val="Tahoma"/>
            <family val="2"/>
          </rPr>
          <t>Affordability by Household Income – Certificates of Occupancy:</t>
        </r>
        <r>
          <rPr>
            <sz val="12"/>
            <color indexed="81"/>
            <rFont val="Tahoma"/>
            <family val="2"/>
          </rPr>
          <t xml:space="preserve"> For each development, list the number of units that issued certificates of occupancy or other form of readiness (e.g., final inspection, notice of completion) during the reporting year by affordability level and whether the units are deed restricted or non-deed restricted. Refer to the Definitions section for additional descriptions:  </t>
        </r>
        <r>
          <rPr>
            <sz val="9"/>
            <color indexed="81"/>
            <rFont val="Tahoma"/>
            <family val="2"/>
          </rPr>
          <t xml:space="preserve">
</t>
        </r>
      </text>
    </comment>
    <comment ref="AL9" authorId="0" shapeId="0" xr:uid="{00000000-0006-0000-0300-000005000000}">
      <text>
        <r>
          <rPr>
            <b/>
            <sz val="12"/>
            <color indexed="81"/>
            <rFont val="Tahoma"/>
            <family val="2"/>
          </rPr>
          <t xml:space="preserve">Fields 16 through 18: </t>
        </r>
        <r>
          <rPr>
            <sz val="12"/>
            <color indexed="81"/>
            <rFont val="Tahoma"/>
            <family val="2"/>
          </rPr>
          <t xml:space="preserve">Please note, if any units are reported as very-low, low, or moderate income in fields 4, 7 or 10 then information in fields 16, 17 and/or 18 must be completed to demonstrate affordability.
For all housing units developed or approved with public financial assistance and/or have recorded affordability deed restriction or covenants, identify funding sources or mechanisms that enable units to be affordable.  </t>
        </r>
      </text>
    </comment>
    <comment ref="AN9" authorId="0" shapeId="0" xr:uid="{00000000-0006-0000-0300-000006000000}">
      <text>
        <r>
          <rPr>
            <b/>
            <sz val="12"/>
            <color indexed="81"/>
            <rFont val="Tahoma"/>
            <family val="2"/>
          </rPr>
          <t>Fields 16 through 18:</t>
        </r>
        <r>
          <rPr>
            <sz val="12"/>
            <color indexed="81"/>
            <rFont val="Tahoma"/>
            <family val="2"/>
          </rPr>
          <t xml:space="preserve"> Please note, if any units are reported as very-low, low, or moderate income in fields 4, 7 or 10 then information in fields 16, 17 and/or 18 must be completed to demonstrate affordability.
Assistance Programs Used for Each Development:  Enter information here if units received financial assistance from the city or county and/or other subsidy sources, and have affordability restrictions or covenants, and/or recapture of public funds upon resale.
Use the drop-down menu to select the acronym of the applicable funding program(s), as defined in the list below. To select more than one funding source click once then select the cell again and click another source.</t>
        </r>
      </text>
    </comment>
    <comment ref="AP9" authorId="0" shapeId="0" xr:uid="{00000000-0006-0000-0300-000007000000}">
      <text>
        <r>
          <rPr>
            <b/>
            <sz val="12"/>
            <color indexed="81"/>
            <rFont val="Tahoma"/>
            <family val="2"/>
          </rPr>
          <t>Demolished/Destroyed Units:</t>
        </r>
        <r>
          <rPr>
            <sz val="12"/>
            <color indexed="81"/>
            <rFont val="Tahoma"/>
            <family val="2"/>
          </rPr>
          <t xml:space="preserve"> This section is to report if the project and associated APN, has a permit, entitlement or certificate of occupancy in the reporting year, and the APN previously had demolished or destroyed units. </t>
        </r>
        <r>
          <rPr>
            <sz val="9"/>
            <color indexed="81"/>
            <rFont val="Tahoma"/>
            <family val="2"/>
          </rPr>
          <t xml:space="preserve">
</t>
        </r>
      </text>
    </comment>
    <comment ref="H10" authorId="0" shapeId="0" xr:uid="{00000000-0006-0000-0300-000008000000}">
      <text>
        <r>
          <rPr>
            <sz val="12"/>
            <color indexed="81"/>
            <rFont val="Tahoma"/>
            <family val="2"/>
          </rPr>
          <t>Please enter the number of units in</t>
        </r>
        <r>
          <rPr>
            <b/>
            <sz val="12"/>
            <color indexed="81"/>
            <rFont val="Tahoma"/>
            <family val="2"/>
          </rPr>
          <t xml:space="preserve"> at leas</t>
        </r>
        <r>
          <rPr>
            <sz val="12"/>
            <color indexed="81"/>
            <rFont val="Tahoma"/>
            <family val="2"/>
          </rPr>
          <t>t one of the affordability categories. You may enter units in multiple affordability categories.</t>
        </r>
        <r>
          <rPr>
            <sz val="9"/>
            <color indexed="81"/>
            <rFont val="Tahoma"/>
            <family val="2"/>
          </rPr>
          <t xml:space="preserve">
</t>
        </r>
      </text>
    </comment>
    <comment ref="Q10" authorId="0" shapeId="0" xr:uid="{00000000-0006-0000-0300-000009000000}">
      <text>
        <r>
          <rPr>
            <sz val="14"/>
            <color indexed="81"/>
            <rFont val="Tahoma"/>
            <family val="2"/>
          </rPr>
          <t xml:space="preserve">Please enter the number of units in </t>
        </r>
        <r>
          <rPr>
            <b/>
            <sz val="14"/>
            <color indexed="81"/>
            <rFont val="Tahoma"/>
            <family val="2"/>
          </rPr>
          <t>at least</t>
        </r>
        <r>
          <rPr>
            <sz val="14"/>
            <color indexed="81"/>
            <rFont val="Tahoma"/>
            <family val="2"/>
          </rPr>
          <t xml:space="preserve"> one of the affordability categories. You may enter units in multiple affordability categories.
</t>
        </r>
      </text>
    </comment>
    <comment ref="Z10" authorId="0" shapeId="0" xr:uid="{00000000-0006-0000-0300-00000A000000}">
      <text>
        <r>
          <rPr>
            <sz val="12"/>
            <color indexed="81"/>
            <rFont val="Tahoma"/>
            <family val="2"/>
          </rPr>
          <t xml:space="preserve">Please enter the number of units in </t>
        </r>
        <r>
          <rPr>
            <b/>
            <sz val="12"/>
            <color indexed="81"/>
            <rFont val="Tahoma"/>
            <family val="2"/>
          </rPr>
          <t>at least</t>
        </r>
        <r>
          <rPr>
            <sz val="12"/>
            <color indexed="81"/>
            <rFont val="Tahoma"/>
            <family val="2"/>
          </rPr>
          <t xml:space="preserve"> one of the affordability categories. You may enter units in multiple affordability categories.</t>
        </r>
      </text>
    </comment>
    <comment ref="A11" authorId="0" shapeId="0" xr:uid="{00000000-0006-0000-0300-00000B000000}">
      <text>
        <r>
          <rPr>
            <b/>
            <sz val="12"/>
            <color indexed="81"/>
            <rFont val="Tahoma"/>
            <family val="2"/>
          </rPr>
          <t>Prior APN</t>
        </r>
        <r>
          <rPr>
            <sz val="12"/>
            <color indexed="81"/>
            <rFont val="Tahoma"/>
            <family val="2"/>
          </rPr>
          <t xml:space="preserve"> – Enter an APN previously associated with the parcel if applicable (optional field). 
</t>
        </r>
        <r>
          <rPr>
            <b/>
            <sz val="12"/>
            <color indexed="81"/>
            <rFont val="Tahoma"/>
            <family val="2"/>
          </rPr>
          <t>Character Limit: 256</t>
        </r>
        <r>
          <rPr>
            <b/>
            <sz val="9"/>
            <color indexed="81"/>
            <rFont val="Tahoma"/>
            <family val="2"/>
          </rPr>
          <t xml:space="preserve">
</t>
        </r>
        <r>
          <rPr>
            <sz val="9"/>
            <color indexed="81"/>
            <rFont val="Tahoma"/>
            <family val="2"/>
          </rPr>
          <t xml:space="preserve">
</t>
        </r>
      </text>
    </comment>
    <comment ref="B11" authorId="0" shapeId="0" xr:uid="{00000000-0006-0000-0300-00000C000000}">
      <text>
        <r>
          <rPr>
            <b/>
            <sz val="12"/>
            <color indexed="81"/>
            <rFont val="Tahoma"/>
            <family val="2"/>
          </rPr>
          <t>Current APN</t>
        </r>
        <r>
          <rPr>
            <sz val="12"/>
            <color indexed="81"/>
            <rFont val="Tahoma"/>
            <family val="2"/>
          </rPr>
          <t xml:space="preserve"> – Enter the current available APN. If necessary enter additional APNs in the notes section field number 21.
</t>
        </r>
        <r>
          <rPr>
            <b/>
            <sz val="12"/>
            <color indexed="81"/>
            <rFont val="Tahoma"/>
            <family val="2"/>
          </rPr>
          <t>Character Limit: 256</t>
        </r>
      </text>
    </comment>
    <comment ref="C11" authorId="0" shapeId="0" xr:uid="{00000000-0006-0000-0300-00000D000000}">
      <text>
        <r>
          <rPr>
            <b/>
            <sz val="12"/>
            <color indexed="81"/>
            <rFont val="Tahoma"/>
            <family val="2"/>
          </rPr>
          <t xml:space="preserve">Street Address </t>
        </r>
        <r>
          <rPr>
            <sz val="12"/>
            <color indexed="81"/>
            <rFont val="Tahoma"/>
            <family val="2"/>
          </rPr>
          <t xml:space="preserve">– Enter the number and name of street.
</t>
        </r>
        <r>
          <rPr>
            <b/>
            <sz val="12"/>
            <color indexed="81"/>
            <rFont val="Tahoma"/>
            <family val="2"/>
          </rPr>
          <t>Character Limit: 256</t>
        </r>
        <r>
          <rPr>
            <sz val="9"/>
            <color indexed="81"/>
            <rFont val="Tahoma"/>
            <family val="2"/>
          </rPr>
          <t xml:space="preserve">
</t>
        </r>
      </text>
    </comment>
    <comment ref="D11" authorId="0" shapeId="0" xr:uid="{00000000-0006-0000-0300-00000E000000}">
      <text>
        <r>
          <rPr>
            <b/>
            <sz val="12"/>
            <color indexed="81"/>
            <rFont val="Tahoma"/>
            <family val="2"/>
          </rPr>
          <t>Project Name –</t>
        </r>
        <r>
          <rPr>
            <sz val="12"/>
            <color indexed="81"/>
            <rFont val="Tahoma"/>
            <family val="2"/>
          </rPr>
          <t xml:space="preserve"> Enter the project name, if available (optional field).
</t>
        </r>
        <r>
          <rPr>
            <b/>
            <sz val="12"/>
            <color indexed="81"/>
            <rFont val="Tahoma"/>
            <family val="2"/>
          </rPr>
          <t>Character Limit: 256</t>
        </r>
      </text>
    </comment>
    <comment ref="E11" authorId="0" shapeId="0" xr:uid="{00000000-0006-0000-0300-00000F000000}">
      <text>
        <r>
          <rPr>
            <b/>
            <sz val="12"/>
            <color indexed="81"/>
            <rFont val="Tahoma"/>
            <family val="2"/>
          </rPr>
          <t>Local Jurisdiction Tracking ID</t>
        </r>
        <r>
          <rPr>
            <sz val="12"/>
            <color indexed="81"/>
            <rFont val="Tahoma"/>
            <family val="2"/>
          </rPr>
          <t xml:space="preserve"> – This may be the permit number or other identifier (optional field).
</t>
        </r>
        <r>
          <rPr>
            <b/>
            <sz val="12"/>
            <color indexed="81"/>
            <rFont val="Tahoma"/>
            <family val="2"/>
          </rPr>
          <t>Character Limit: 256</t>
        </r>
        <r>
          <rPr>
            <sz val="12"/>
            <color indexed="81"/>
            <rFont val="Tahoma"/>
            <family val="2"/>
          </rPr>
          <t xml:space="preserve">
</t>
        </r>
        <r>
          <rPr>
            <sz val="9"/>
            <color indexed="81"/>
            <rFont val="Tahoma"/>
            <family val="2"/>
          </rPr>
          <t xml:space="preserve">
</t>
        </r>
      </text>
    </comment>
    <comment ref="F11" authorId="0" shapeId="0" xr:uid="{00000000-0006-0000-0300-000010000000}">
      <text>
        <r>
          <rPr>
            <b/>
            <sz val="12"/>
            <color indexed="81"/>
            <rFont val="Tahoma"/>
            <family val="2"/>
          </rPr>
          <t>Unit Types:</t>
        </r>
        <r>
          <rPr>
            <sz val="12"/>
            <color indexed="81"/>
            <rFont val="Tahoma"/>
            <family val="2"/>
          </rPr>
          <t xml:space="preserve"> Each development should be categorized by one of the following codes. Refer to “Unit Category” in the Definitions section for additional descriptions. Use the drop-down menu to select one of the following options:
</t>
        </r>
        <r>
          <rPr>
            <b/>
            <sz val="12"/>
            <color indexed="81"/>
            <rFont val="Tahoma"/>
            <family val="2"/>
          </rPr>
          <t>SFA</t>
        </r>
        <r>
          <rPr>
            <sz val="12"/>
            <color indexed="81"/>
            <rFont val="Tahoma"/>
            <family val="2"/>
          </rPr>
          <t xml:space="preserve"> (single-family attached unit)
</t>
        </r>
        <r>
          <rPr>
            <b/>
            <sz val="12"/>
            <color indexed="81"/>
            <rFont val="Tahoma"/>
            <family val="2"/>
          </rPr>
          <t>SFD</t>
        </r>
        <r>
          <rPr>
            <sz val="12"/>
            <color indexed="81"/>
            <rFont val="Tahoma"/>
            <family val="2"/>
          </rPr>
          <t xml:space="preserve"> (single-family detached unit)
</t>
        </r>
        <r>
          <rPr>
            <b/>
            <sz val="12"/>
            <color indexed="81"/>
            <rFont val="Tahoma"/>
            <family val="2"/>
          </rPr>
          <t>2-4</t>
        </r>
        <r>
          <rPr>
            <sz val="12"/>
            <color indexed="81"/>
            <rFont val="Tahoma"/>
            <family val="2"/>
          </rPr>
          <t xml:space="preserve"> (two- to four-unit structures)
</t>
        </r>
        <r>
          <rPr>
            <b/>
            <sz val="12"/>
            <color indexed="81"/>
            <rFont val="Tahoma"/>
            <family val="2"/>
          </rPr>
          <t>5+</t>
        </r>
        <r>
          <rPr>
            <sz val="12"/>
            <color indexed="81"/>
            <rFont val="Tahoma"/>
            <family val="2"/>
          </rPr>
          <t xml:space="preserve"> (five or more unit structure, multifamily)
</t>
        </r>
        <r>
          <rPr>
            <b/>
            <sz val="12"/>
            <color indexed="81"/>
            <rFont val="Tahoma"/>
            <family val="2"/>
          </rPr>
          <t>ADU</t>
        </r>
        <r>
          <rPr>
            <sz val="12"/>
            <color indexed="81"/>
            <rFont val="Tahoma"/>
            <family val="2"/>
          </rPr>
          <t xml:space="preserve"> (accessory dwelling unit)
</t>
        </r>
        <r>
          <rPr>
            <b/>
            <sz val="12"/>
            <color indexed="81"/>
            <rFont val="Tahoma"/>
            <family val="2"/>
          </rPr>
          <t>MH</t>
        </r>
        <r>
          <rPr>
            <sz val="12"/>
            <color indexed="81"/>
            <rFont val="Tahoma"/>
            <family val="2"/>
          </rPr>
          <t xml:space="preserve"> (mobile home/manufactured home)</t>
        </r>
        <r>
          <rPr>
            <sz val="9"/>
            <color indexed="81"/>
            <rFont val="Tahoma"/>
            <family val="2"/>
          </rPr>
          <t xml:space="preserve">
</t>
        </r>
      </text>
    </comment>
    <comment ref="G11" authorId="0" shapeId="0" xr:uid="{00000000-0006-0000-0300-000011000000}">
      <text>
        <r>
          <rPr>
            <b/>
            <sz val="12"/>
            <color indexed="81"/>
            <rFont val="Tahoma"/>
            <family val="2"/>
          </rPr>
          <t>Tenure:</t>
        </r>
        <r>
          <rPr>
            <sz val="12"/>
            <color indexed="81"/>
            <rFont val="Tahoma"/>
            <family val="2"/>
          </rPr>
          <t xml:space="preserve">   Identify whether the units within the development project are either proposed or planned at initial occupancy for either renters or owners. Use the drop-down menu to select one of the following options:
</t>
        </r>
        <r>
          <rPr>
            <b/>
            <sz val="12"/>
            <color indexed="81"/>
            <rFont val="Tahoma"/>
            <family val="2"/>
          </rPr>
          <t xml:space="preserve">
R = Renter Occupied
O = Owner Occupied</t>
        </r>
        <r>
          <rPr>
            <sz val="9"/>
            <color indexed="81"/>
            <rFont val="Tahoma"/>
            <family val="2"/>
          </rPr>
          <t xml:space="preserve">
</t>
        </r>
      </text>
    </comment>
    <comment ref="O11" authorId="0" shapeId="0" xr:uid="{00000000-0006-0000-0300-000012000000}">
      <text>
        <r>
          <rPr>
            <b/>
            <sz val="12"/>
            <color indexed="81"/>
            <rFont val="Tahoma"/>
            <family val="2"/>
          </rPr>
          <t>Entitlement Date Approved:</t>
        </r>
        <r>
          <rPr>
            <sz val="12"/>
            <color indexed="81"/>
            <rFont val="Tahoma"/>
            <family val="2"/>
          </rPr>
          <t xml:space="preserve"> Enter the date within the reporting year that all required land use approvals or entitlements were issued by the jurisdiction; leave blank if entitlement was approved outside the reporting year. Enter date as month/day/year (e.g., 6/1/2019). Refer to definition of “Completed Entitlement.” </t>
        </r>
        <r>
          <rPr>
            <b/>
            <sz val="12"/>
            <color indexed="81"/>
            <rFont val="Tahoma"/>
            <family val="2"/>
          </rPr>
          <t xml:space="preserve">Any activity listed in this report should have occured during the reporting year (2019). </t>
        </r>
        <r>
          <rPr>
            <sz val="12"/>
            <color indexed="81"/>
            <rFont val="Tahoma"/>
            <family val="2"/>
          </rPr>
          <t xml:space="preserve">If the issuance of entitlements did not occur during the reporting year, please leave this section blank.
</t>
        </r>
        <r>
          <rPr>
            <b/>
            <sz val="12"/>
            <color indexed="81"/>
            <rFont val="Tahoma"/>
            <family val="2"/>
          </rPr>
          <t xml:space="preserve">PLEASE NOTE: </t>
        </r>
        <r>
          <rPr>
            <sz val="12"/>
            <color indexed="81"/>
            <rFont val="Tahoma"/>
            <family val="2"/>
          </rPr>
          <t xml:space="preserve">Dates cannot be formatted as text.  When pasting dates into this section, please use the "match destination formatting" option. If this is done, but the cells are highlighted red, they are formatted as text and must be converted to a date value with the =datevalue function. Please open a new, blank workbook to convert to date values, and copy them. Paste the date values back into these cells, then change format of the cell to "short date"
</t>
        </r>
        <r>
          <rPr>
            <sz val="9"/>
            <color indexed="81"/>
            <rFont val="Tahoma"/>
            <family val="2"/>
          </rPr>
          <t xml:space="preserve">
</t>
        </r>
      </text>
    </comment>
    <comment ref="P11" authorId="0" shapeId="0" xr:uid="{00000000-0006-0000-0300-000013000000}">
      <text>
        <r>
          <rPr>
            <b/>
            <sz val="12"/>
            <color indexed="81"/>
            <rFont val="Tahoma"/>
            <family val="2"/>
          </rPr>
          <t># of Units Issued Entitlements:</t>
        </r>
        <r>
          <rPr>
            <sz val="12"/>
            <color indexed="81"/>
            <rFont val="Tahoma"/>
            <family val="2"/>
          </rPr>
          <t xml:space="preserve"> This is an auto-populated field. This field reflects the total number of units that were entitled for very-low, low, moderate, and above moderate income, as entered in section 4 on this table.</t>
        </r>
        <r>
          <rPr>
            <sz val="9"/>
            <color indexed="81"/>
            <rFont val="Tahoma"/>
            <family val="2"/>
          </rPr>
          <t xml:space="preserve">
</t>
        </r>
      </text>
    </comment>
    <comment ref="X11" authorId="0" shapeId="0" xr:uid="{00000000-0006-0000-0300-000014000000}">
      <text>
        <r>
          <rPr>
            <b/>
            <sz val="12"/>
            <color indexed="81"/>
            <rFont val="Tahoma"/>
            <family val="2"/>
          </rPr>
          <t>Building Permits Date Issued:</t>
        </r>
        <r>
          <rPr>
            <sz val="12"/>
            <color indexed="81"/>
            <rFont val="Tahoma"/>
            <family val="2"/>
          </rPr>
          <t xml:space="preserve"> Enter the date within the reporting year that the building permit was issued by the jurisdiction; leave blank if building permit was issued outside the reporting year. Enter date as month/day/year (e.g., 6/1/2018). Refer to definition of “Permitted Units.”  </t>
        </r>
        <r>
          <rPr>
            <b/>
            <sz val="12"/>
            <color indexed="81"/>
            <rFont val="Tahoma"/>
            <family val="2"/>
          </rPr>
          <t>Any activity listed in this report should have occured during the reporting year (2019).</t>
        </r>
        <r>
          <rPr>
            <sz val="12"/>
            <color indexed="81"/>
            <rFont val="Tahoma"/>
            <family val="2"/>
          </rPr>
          <t xml:space="preserve"> If the issuance of building permits did not occur during the reporting year, please leave this section blank.
</t>
        </r>
        <r>
          <rPr>
            <b/>
            <sz val="12"/>
            <color indexed="81"/>
            <rFont val="Tahoma"/>
            <family val="2"/>
          </rPr>
          <t>PLEASE NOTE:</t>
        </r>
        <r>
          <rPr>
            <sz val="12"/>
            <color indexed="81"/>
            <rFont val="Tahoma"/>
            <family val="2"/>
          </rPr>
          <t xml:space="preserve"> Dates cannot be formatted as text.  When pasting dates into this section, please use the "match destination formatting" option. If this is done, but the cells are highlighted red, they are formatted as text and must be converted to a date value with the =datevalue function. Please open a new, blank workbook to convert to date values, and copy them. Paste the date values back into these cells, then change format of the cell to "short date"</t>
        </r>
        <r>
          <rPr>
            <sz val="9"/>
            <color indexed="81"/>
            <rFont val="Tahoma"/>
            <family val="2"/>
          </rPr>
          <t xml:space="preserve">
</t>
        </r>
      </text>
    </comment>
    <comment ref="Y11" authorId="0" shapeId="0" xr:uid="{00000000-0006-0000-0300-000015000000}">
      <text>
        <r>
          <rPr>
            <b/>
            <sz val="12"/>
            <color indexed="81"/>
            <rFont val="Tahoma"/>
            <family val="2"/>
          </rPr>
          <t># of Units Issued Building Permits:</t>
        </r>
        <r>
          <rPr>
            <sz val="12"/>
            <color indexed="81"/>
            <rFont val="Tahoma"/>
            <family val="2"/>
          </rPr>
          <t xml:space="preserve"> This is an auto-populated field. This field will sum units that were permitted for very-low, low, moderate, and above moderate income, as entered in section7 on this table.</t>
        </r>
        <r>
          <rPr>
            <sz val="9"/>
            <color indexed="81"/>
            <rFont val="Tahoma"/>
            <family val="2"/>
          </rPr>
          <t xml:space="preserve">
</t>
        </r>
      </text>
    </comment>
    <comment ref="AG11" authorId="0" shapeId="0" xr:uid="{00000000-0006-0000-0300-000016000000}">
      <text>
        <r>
          <rPr>
            <b/>
            <sz val="12"/>
            <color indexed="81"/>
            <rFont val="Tahoma"/>
            <family val="2"/>
          </rPr>
          <t>Certificates of Occupancy (or other forms of Readiness) Date Issued:</t>
        </r>
        <r>
          <rPr>
            <sz val="12"/>
            <color indexed="81"/>
            <rFont val="Tahoma"/>
            <family val="2"/>
          </rPr>
          <t xml:space="preserve"> Enter the date the certificate of occupancy or other form of readiness (e.g., final inspection, notice of completion) was issued for the project. For most jurisdictions, this is the final step before residents can occupy the unit. Leave blank if certificate of occupancy was not issued in the reporting year. Enter date as month/day/year (e.g., 6/1/2019). </t>
        </r>
        <r>
          <rPr>
            <b/>
            <sz val="12"/>
            <color indexed="81"/>
            <rFont val="Tahoma"/>
            <family val="2"/>
          </rPr>
          <t>Any activity listed in this report should have occured during the reporting year (2019).</t>
        </r>
        <r>
          <rPr>
            <sz val="12"/>
            <color indexed="81"/>
            <rFont val="Tahoma"/>
            <family val="2"/>
          </rPr>
          <t xml:space="preserve"> If the issuance of certificates of occupancy did not occur during the reporting year, please leave this section blank.
</t>
        </r>
        <r>
          <rPr>
            <b/>
            <sz val="12"/>
            <color indexed="81"/>
            <rFont val="Tahoma"/>
            <family val="2"/>
          </rPr>
          <t>PLEASE NOTE:</t>
        </r>
        <r>
          <rPr>
            <sz val="12"/>
            <color indexed="81"/>
            <rFont val="Tahoma"/>
            <family val="2"/>
          </rPr>
          <t xml:space="preserve"> Dates cannot be formatted as text.  When pasting dates into this section, please use the "match destination formatting" option. If this is done, but the cells are highlighted red, they are formatted as text and must be converted to a date value with the =datevalue function. Please open a new, blank workbook to convert to date values, and copy them. Paste the date values back into these cells, then change format of the cell to "short date"</t>
        </r>
        <r>
          <rPr>
            <sz val="9"/>
            <color indexed="81"/>
            <rFont val="Tahoma"/>
            <family val="2"/>
          </rPr>
          <t xml:space="preserve">
</t>
        </r>
      </text>
    </comment>
    <comment ref="AH11" authorId="0" shapeId="0" xr:uid="{00000000-0006-0000-0300-000017000000}">
      <text>
        <r>
          <rPr>
            <b/>
            <sz val="12"/>
            <color indexed="81"/>
            <rFont val="Tahoma"/>
            <family val="2"/>
          </rPr>
          <t># of Units Issued Certificates of Occupancy or other forms of Readiness:</t>
        </r>
        <r>
          <rPr>
            <sz val="12"/>
            <color indexed="81"/>
            <rFont val="Tahoma"/>
            <family val="2"/>
          </rPr>
          <t xml:space="preserve"> This is an auto-populated field. This field will sum units that were issued a certificate of occupancy for very-low, low, moderate, and above moderate income, as entered in section 10 on this table.</t>
        </r>
        <r>
          <rPr>
            <sz val="9"/>
            <color indexed="81"/>
            <rFont val="Tahoma"/>
            <family val="2"/>
          </rPr>
          <t xml:space="preserve">
</t>
        </r>
      </text>
    </comment>
    <comment ref="AI11" authorId="0" shapeId="0" xr:uid="{00000000-0006-0000-0300-000018000000}">
      <text>
        <r>
          <rPr>
            <b/>
            <sz val="12"/>
            <color indexed="81"/>
            <rFont val="Tahoma"/>
            <family val="2"/>
          </rPr>
          <t>How many of the Units were Extremely-Low Income Units (Optional):</t>
        </r>
        <r>
          <rPr>
            <sz val="12"/>
            <color indexed="81"/>
            <rFont val="Tahoma"/>
            <family val="2"/>
          </rPr>
          <t xml:space="preserve"> To gain a greater understanding of the level of building activity to meet the needs of extremely low-income households in the state, HCD asks that you estimate, to the extent possible, the number of units affordable to extremely-low income households. This number will be a subset of the number of units affordable to very low-income households, as indicated in fields 4, 7 and 10. Please note: The number entered in the very low section will not be reduced by the number entered here. Although completion of this field is optional, your input would be greatly appreciated.</t>
        </r>
      </text>
    </comment>
    <comment ref="AJ11" authorId="0" shapeId="0" xr:uid="{00000000-0006-0000-0300-000019000000}">
      <text>
        <r>
          <rPr>
            <b/>
            <sz val="12"/>
            <color indexed="81"/>
            <rFont val="Tahoma"/>
            <family val="2"/>
          </rPr>
          <t>Was Project approved using Government Code section 65913.4, subdivision (b) (Streamlined Ministerial Approval Process (SB 35 Streamlining))?</t>
        </r>
        <r>
          <rPr>
            <sz val="12"/>
            <color indexed="81"/>
            <rFont val="Tahoma"/>
            <family val="2"/>
          </rPr>
          <t xml:space="preserve"> Use the drop-down menu to select one of the following options:
</t>
        </r>
        <r>
          <rPr>
            <b/>
            <sz val="12"/>
            <color indexed="81"/>
            <rFont val="Tahoma"/>
            <family val="2"/>
          </rPr>
          <t>“Y”</t>
        </r>
        <r>
          <rPr>
            <sz val="12"/>
            <color indexed="81"/>
            <rFont val="Tahoma"/>
            <family val="2"/>
          </rPr>
          <t xml:space="preserve"> if jurisdiction approved the project application pursuant to the streamlined ministerial approval process (SB 35 Streamlining).
</t>
        </r>
        <r>
          <rPr>
            <b/>
            <sz val="12"/>
            <color indexed="81"/>
            <rFont val="Tahoma"/>
            <family val="2"/>
          </rPr>
          <t>“N”</t>
        </r>
        <r>
          <rPr>
            <sz val="12"/>
            <color indexed="81"/>
            <rFont val="Tahoma"/>
            <family val="2"/>
          </rPr>
          <t xml:space="preserve"> for all other situations.</t>
        </r>
      </text>
    </comment>
    <comment ref="AK11" authorId="0" shapeId="0" xr:uid="{00000000-0006-0000-0300-00001A000000}">
      <text>
        <r>
          <rPr>
            <b/>
            <sz val="12"/>
            <color indexed="81"/>
            <rFont val="Tahoma"/>
            <family val="2"/>
          </rPr>
          <t xml:space="preserve">Are these infill units? </t>
        </r>
        <r>
          <rPr>
            <sz val="12"/>
            <color indexed="81"/>
            <rFont val="Tahoma"/>
            <family val="2"/>
          </rPr>
          <t>To gain a greater understanding of the level of infill housing activity in the state, HCD asks that you clarify if the housing units reported are infill by selecting “yes” or “no.” Although completion of this field is optional, your input would be greatly appreciated. See Definitions section for “infill housing units” definition.</t>
        </r>
        <r>
          <rPr>
            <sz val="9"/>
            <color indexed="81"/>
            <rFont val="Tahoma"/>
            <family val="2"/>
          </rPr>
          <t xml:space="preserve">
</t>
        </r>
      </text>
    </comment>
    <comment ref="AL11" authorId="0" shapeId="0" xr:uid="{00000000-0006-0000-0300-00001B000000}">
      <text>
        <r>
          <rPr>
            <b/>
            <sz val="12"/>
            <color indexed="81"/>
            <rFont val="Tahoma"/>
            <family val="2"/>
          </rPr>
          <t xml:space="preserve">Assistance Programs Used for Each Development: </t>
        </r>
        <r>
          <rPr>
            <sz val="12"/>
            <color indexed="81"/>
            <rFont val="Tahoma"/>
            <family val="2"/>
          </rPr>
          <t xml:space="preserve"> Enter information here if units received financial assistance from the city or county and/or other subsidy sources, and have affordability restrictions or covenants, and/or recapture of public funds upon resale.</t>
        </r>
        <r>
          <rPr>
            <sz val="9"/>
            <color indexed="81"/>
            <rFont val="Tahoma"/>
            <family val="2"/>
          </rPr>
          <t xml:space="preserve">
</t>
        </r>
        <r>
          <rPr>
            <b/>
            <sz val="12"/>
            <color indexed="81"/>
            <rFont val="Tahoma"/>
            <family val="2"/>
          </rPr>
          <t xml:space="preserve">
Note:</t>
        </r>
        <r>
          <rPr>
            <sz val="12"/>
            <color indexed="81"/>
            <rFont val="Tahoma"/>
            <family val="2"/>
          </rPr>
          <t xml:space="preserve"> This field is required if there are any units entered as moderate or lower income deed restricted.</t>
        </r>
      </text>
    </comment>
    <comment ref="AM11" authorId="0" shapeId="0" xr:uid="{00000000-0006-0000-0300-00001C000000}">
      <text>
        <r>
          <rPr>
            <b/>
            <sz val="12"/>
            <color indexed="81"/>
            <rFont val="Tahoma"/>
            <family val="2"/>
          </rPr>
          <t xml:space="preserve">Deed Restriction Type: </t>
        </r>
        <r>
          <rPr>
            <sz val="12"/>
            <color indexed="81"/>
            <rFont val="Tahoma"/>
            <family val="2"/>
          </rPr>
          <t xml:space="preserve"> Enter information here if units in the project are considered affordable to very-low, low, and/or moderate income households due to a local program or policy, such as an inclusionary housing ordinance, regulatory agreement, or a density bonus. This field should not be used to enter the number of deed restricted units. Identify the mechanism used to restrict occupancy based on affordability to produce “deed restricted” units. Use the drop-down menu to select one of the following options:
</t>
        </r>
        <r>
          <rPr>
            <b/>
            <sz val="12"/>
            <color indexed="81"/>
            <rFont val="Tahoma"/>
            <family val="2"/>
          </rPr>
          <t>“INC”</t>
        </r>
        <r>
          <rPr>
            <sz val="12"/>
            <color indexed="81"/>
            <rFont val="Tahoma"/>
            <family val="2"/>
          </rPr>
          <t xml:space="preserve"> if the units were approved pursuant to a local inclusionary housing ordinance.
</t>
        </r>
        <r>
          <rPr>
            <b/>
            <sz val="12"/>
            <color indexed="81"/>
            <rFont val="Tahoma"/>
            <family val="2"/>
          </rPr>
          <t>“DB”</t>
        </r>
        <r>
          <rPr>
            <sz val="12"/>
            <color indexed="81"/>
            <rFont val="Tahoma"/>
            <family val="2"/>
          </rPr>
          <t xml:space="preserve"> if the units were approved using a density bonus.  
</t>
        </r>
        <r>
          <rPr>
            <b/>
            <sz val="12"/>
            <color indexed="81"/>
            <rFont val="Tahoma"/>
            <family val="2"/>
          </rPr>
          <t>“Other”</t>
        </r>
        <r>
          <rPr>
            <sz val="12"/>
            <color indexed="81"/>
            <rFont val="Tahoma"/>
            <family val="2"/>
          </rPr>
          <t xml:space="preserve"> for any other mechanism. Describe the source in notes section.
</t>
        </r>
        <r>
          <rPr>
            <b/>
            <sz val="12"/>
            <color indexed="81"/>
            <rFont val="Tahoma"/>
            <family val="2"/>
          </rPr>
          <t>Note:</t>
        </r>
        <r>
          <rPr>
            <sz val="12"/>
            <color indexed="81"/>
            <rFont val="Tahoma"/>
            <family val="2"/>
          </rPr>
          <t xml:space="preserve"> This field is required if there are any units entered as moderate or lower income deed restricted.</t>
        </r>
        <r>
          <rPr>
            <sz val="9"/>
            <color indexed="81"/>
            <rFont val="Tahoma"/>
            <family val="2"/>
          </rPr>
          <t xml:space="preserve">
</t>
        </r>
      </text>
    </comment>
    <comment ref="AN11" authorId="0" shapeId="0" xr:uid="{00000000-0006-0000-0300-00001D000000}">
      <text>
        <r>
          <rPr>
            <b/>
            <sz val="12"/>
            <color indexed="81"/>
            <rFont val="Tahoma"/>
            <family val="2"/>
          </rPr>
          <t>Housing without Financial Assistance or Deed Restrictions:</t>
        </r>
        <r>
          <rPr>
            <sz val="12"/>
            <color indexed="81"/>
            <rFont val="Tahoma"/>
            <family val="2"/>
          </rPr>
          <t xml:space="preserve"> Enter information here if the units are affordable to very-low, low and moderate income households without financial assistance and/or deed restrictions. In these cases, affordability must be demonstrated by proposed sales price or rents. See instructions tab for more information.
</t>
        </r>
        <r>
          <rPr>
            <b/>
            <sz val="12"/>
            <color indexed="81"/>
            <rFont val="Tahoma"/>
            <family val="2"/>
          </rPr>
          <t xml:space="preserve">Note: </t>
        </r>
        <r>
          <rPr>
            <sz val="12"/>
            <color indexed="81"/>
            <rFont val="Tahoma"/>
            <family val="2"/>
          </rPr>
          <t xml:space="preserve">This field is required if there are any units listed as moderate or lower income, non-deed restricted.
</t>
        </r>
        <r>
          <rPr>
            <b/>
            <sz val="12"/>
            <color indexed="81"/>
            <rFont val="Tahoma"/>
            <family val="2"/>
          </rPr>
          <t>Character Limit: 256</t>
        </r>
        <r>
          <rPr>
            <sz val="14"/>
            <color indexed="81"/>
            <rFont val="Tahoma"/>
            <family val="2"/>
          </rPr>
          <t xml:space="preserve">
   </t>
        </r>
        <r>
          <rPr>
            <sz val="9"/>
            <color indexed="81"/>
            <rFont val="Tahoma"/>
            <family val="2"/>
          </rPr>
          <t xml:space="preserve">
</t>
        </r>
      </text>
    </comment>
    <comment ref="AO11" authorId="0" shapeId="0" xr:uid="{00000000-0006-0000-0300-00001E000000}">
      <text>
        <r>
          <rPr>
            <b/>
            <sz val="12"/>
            <color indexed="81"/>
            <rFont val="Tahoma"/>
            <family val="2"/>
          </rPr>
          <t>Term of Affordability or Deed Restriction:</t>
        </r>
        <r>
          <rPr>
            <sz val="12"/>
            <color indexed="81"/>
            <rFont val="Tahoma"/>
            <family val="2"/>
          </rPr>
          <t xml:space="preserve"> If units have committed financial assistance and/or are deed restricted, enter the duration of the affordability or deed restriction. If units are affordable in perpetuity, enter 1,000. If multiple funding sources or deed restrictions on the development have different terms of affordability, please enter the longest term of affordability. Although completion of this field is optional, your input would be greatly appreciated.  
</t>
        </r>
        <r>
          <rPr>
            <b/>
            <sz val="12"/>
            <color indexed="81"/>
            <rFont val="Tahoma"/>
            <family val="2"/>
          </rPr>
          <t>Character Limit: 256</t>
        </r>
        <r>
          <rPr>
            <sz val="9"/>
            <color indexed="81"/>
            <rFont val="Tahoma"/>
            <family val="2"/>
          </rPr>
          <t xml:space="preserve">
</t>
        </r>
      </text>
    </comment>
    <comment ref="AS11" authorId="0" shapeId="0" xr:uid="{00000000-0006-0000-0300-00001F000000}">
      <text>
        <r>
          <rPr>
            <b/>
            <sz val="12"/>
            <color indexed="81"/>
            <rFont val="Tahoma"/>
            <family val="2"/>
          </rPr>
          <t>Notes:</t>
        </r>
        <r>
          <rPr>
            <sz val="12"/>
            <color indexed="81"/>
            <rFont val="Tahoma"/>
            <family val="2"/>
          </rPr>
          <t xml:space="preserve"> Use this field to enter any applicable notes about the project or development.
</t>
        </r>
        <r>
          <rPr>
            <b/>
            <sz val="12"/>
            <color indexed="81"/>
            <rFont val="Tahoma"/>
            <family val="2"/>
          </rPr>
          <t>Character Limit: 4000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A8" authorId="0" shapeId="0" xr:uid="{00000000-0006-0000-0400-000001000000}">
      <text>
        <r>
          <rPr>
            <sz val="9"/>
            <color indexed="81"/>
            <rFont val="Tahoma"/>
            <family val="2"/>
          </rPr>
          <t xml:space="preserve">Table B is a summary of prior permitting activity in the current planning cycle, including permitting activity for the calendar year being reported. To assist jurisdictions in completing this form, HCD has pre-filled permit data as reported to HCD on prior APRs. Past unit information will auto-populate when the jurisdiction’s name in the general information section of the “Start Here” tab is entered. Current year permitted units will auto-populate from data reported in table A2. If permit activity for current year is inaccurate, jurisdictions should make adjustments on field number 7, Affordability by Household Income – Building Permits in table A2.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A8" authorId="0" shapeId="0" xr:uid="{00000000-0006-0000-0500-000001000000}">
      <text>
        <r>
          <rPr>
            <sz val="14"/>
            <color indexed="81"/>
            <rFont val="Tahoma"/>
            <family val="2"/>
          </rPr>
          <t xml:space="preserve">Please note: This table should only be filled out when a city or county identified an unaccommodated need of sites from the previous planning period Government Code section 65584.09, has shortfall of sites as identified in the housing element Government Code section 65583, subdivision (c)(1); or is identifying additional sites required by no net loss law pursuant to Government Code section 65863. The data in this inventory serves as an addendum to the housing element sites inventory. This table should not include rezoning for a specific project. </t>
        </r>
      </text>
    </comment>
    <comment ref="A9" authorId="0" shapeId="0" xr:uid="{00000000-0006-0000-0500-000002000000}">
      <text>
        <r>
          <rPr>
            <sz val="9"/>
            <color indexed="81"/>
            <rFont val="Tahoma"/>
            <family val="2"/>
          </rPr>
          <t xml:space="preserve">Project Identifier: Include the Assessor Parcel Number (APN) and street address. The project name and local jurisdiction tracking ID are optional.
</t>
        </r>
      </text>
    </comment>
    <comment ref="F9" authorId="0" shapeId="0" xr:uid="{00000000-0006-0000-0500-000003000000}">
      <text>
        <r>
          <rPr>
            <sz val="14"/>
            <color indexed="81"/>
            <rFont val="Tahoma"/>
            <family val="2"/>
          </rPr>
          <t>This section applies only to sites rezoned pursant to the requirements of Government Code sections 65583.2(h and i). Please identify the number of lower income units in the RHNA shortfall. You may include all lower income units one or both of the lower-income income categories (very low- and low-income), or split the shortfall between both. Moderate and Above Moderate income categories are greyed out and locked because RHNA shortfall for which you must rezone are only applicable to lower income units.</t>
        </r>
      </text>
    </comment>
    <comment ref="A11" authorId="0" shapeId="0" xr:uid="{00000000-0006-0000-0500-000004000000}">
      <text>
        <r>
          <rPr>
            <sz val="14"/>
            <color indexed="81"/>
            <rFont val="Tahoma"/>
            <family val="2"/>
          </rPr>
          <t xml:space="preserve"> Include the Assessor Parcel Number (APN)
</t>
        </r>
        <r>
          <rPr>
            <b/>
            <sz val="14"/>
            <color indexed="81"/>
            <rFont val="Tahoma"/>
            <family val="2"/>
          </rPr>
          <t xml:space="preserve">Character Limit: 40 </t>
        </r>
        <r>
          <rPr>
            <sz val="9"/>
            <color indexed="81"/>
            <rFont val="Tahoma"/>
            <family val="2"/>
          </rPr>
          <t xml:space="preserve">
</t>
        </r>
      </text>
    </comment>
    <comment ref="B11" authorId="0" shapeId="0" xr:uid="{00000000-0006-0000-0500-000005000000}">
      <text>
        <r>
          <rPr>
            <sz val="14"/>
            <color indexed="81"/>
            <rFont val="Tahoma"/>
            <family val="2"/>
          </rPr>
          <t xml:space="preserve">Include the street address.
</t>
        </r>
        <r>
          <rPr>
            <b/>
            <sz val="14"/>
            <color indexed="81"/>
            <rFont val="Tahoma"/>
            <family val="2"/>
          </rPr>
          <t>Character Limit: 256</t>
        </r>
      </text>
    </comment>
    <comment ref="C11" authorId="0" shapeId="0" xr:uid="{00000000-0006-0000-0500-000006000000}">
      <text>
        <r>
          <rPr>
            <b/>
            <sz val="14"/>
            <color indexed="81"/>
            <rFont val="Tahoma"/>
            <family val="2"/>
          </rPr>
          <t>Character Limit: 256</t>
        </r>
        <r>
          <rPr>
            <sz val="9"/>
            <color indexed="81"/>
            <rFont val="Tahoma"/>
            <family val="2"/>
          </rPr>
          <t xml:space="preserve">
</t>
        </r>
      </text>
    </comment>
    <comment ref="D11" authorId="0" shapeId="0" xr:uid="{00000000-0006-0000-0500-000007000000}">
      <text>
        <r>
          <rPr>
            <b/>
            <sz val="14"/>
            <color indexed="81"/>
            <rFont val="Tahoma"/>
            <family val="2"/>
          </rPr>
          <t>Character Limit: 256</t>
        </r>
        <r>
          <rPr>
            <sz val="9"/>
            <color indexed="81"/>
            <rFont val="Tahoma"/>
            <family val="2"/>
          </rPr>
          <t xml:space="preserve">
</t>
        </r>
      </text>
    </comment>
    <comment ref="E11" authorId="0" shapeId="0" xr:uid="{00000000-0006-0000-0500-000008000000}">
      <text>
        <r>
          <rPr>
            <sz val="14"/>
            <color indexed="81"/>
            <rFont val="Tahoma"/>
            <family val="2"/>
          </rPr>
          <t xml:space="preserve"> Identify the date the rezone occurred. Enter date as day/month/year (e.g., 6/1/2018)</t>
        </r>
        <r>
          <rPr>
            <sz val="9"/>
            <color indexed="81"/>
            <rFont val="Tahoma"/>
            <family val="2"/>
          </rPr>
          <t xml:space="preserve">
</t>
        </r>
      </text>
    </comment>
    <comment ref="F11" authorId="0" shapeId="0" xr:uid="{00000000-0006-0000-0500-000009000000}">
      <text>
        <r>
          <rPr>
            <b/>
            <sz val="11"/>
            <color indexed="81"/>
            <rFont val="Tahoma"/>
            <family val="2"/>
          </rPr>
          <t>Note:</t>
        </r>
        <r>
          <rPr>
            <sz val="11"/>
            <color indexed="81"/>
            <rFont val="Tahoma"/>
            <family val="2"/>
          </rPr>
          <t xml:space="preserve"> You may enter the total lower income RHNA shortfall for which you are rezoning in either the very low-income category or the low income category. The sum of the values entered into the very low and low income categories should equal what is entered into the "Realistic Capacity" (Section 9, Column P) section.</t>
        </r>
        <r>
          <rPr>
            <sz val="9"/>
            <color indexed="81"/>
            <rFont val="Tahoma"/>
            <family val="2"/>
          </rPr>
          <t xml:space="preserve">
</t>
        </r>
      </text>
    </comment>
    <comment ref="G11" authorId="0" shapeId="0" xr:uid="{00000000-0006-0000-0500-00000A000000}">
      <text>
        <r>
          <rPr>
            <b/>
            <sz val="11"/>
            <color indexed="81"/>
            <rFont val="Tahoma"/>
            <family val="2"/>
          </rPr>
          <t xml:space="preserve">Note: </t>
        </r>
        <r>
          <rPr>
            <sz val="11"/>
            <color indexed="81"/>
            <rFont val="Tahoma"/>
            <family val="2"/>
          </rPr>
          <t xml:space="preserve"> You may enter the total lower income RHNA shortfall for which you are rezoning in either the very low-income category or the low income category. The sum of the values entered into the very low and low income categories should equal what is entered into the "Realistic Capacity" (Section 9, Column P) section.</t>
        </r>
        <r>
          <rPr>
            <sz val="9"/>
            <color indexed="81"/>
            <rFont val="Tahoma"/>
            <family val="2"/>
          </rPr>
          <t xml:space="preserve">
</t>
        </r>
      </text>
    </comment>
    <comment ref="H11" authorId="0" shapeId="0" xr:uid="{00000000-0006-0000-0500-00000B000000}">
      <text>
        <r>
          <rPr>
            <b/>
            <sz val="9"/>
            <color indexed="81"/>
            <rFont val="Tahoma"/>
            <family val="2"/>
          </rPr>
          <t>Note:</t>
        </r>
        <r>
          <rPr>
            <sz val="9"/>
            <color indexed="81"/>
            <rFont val="Tahoma"/>
            <family val="2"/>
          </rPr>
          <t xml:space="preserve"> Rezonings are not requried to accommodate moderate or above moderate income shortfalls.</t>
        </r>
      </text>
    </comment>
    <comment ref="I11" authorId="0" shapeId="0" xr:uid="{00000000-0006-0000-0500-00000C000000}">
      <text>
        <r>
          <rPr>
            <b/>
            <sz val="9"/>
            <color indexed="81"/>
            <rFont val="Tahoma"/>
            <family val="2"/>
          </rPr>
          <t xml:space="preserve">Note: </t>
        </r>
        <r>
          <rPr>
            <sz val="9"/>
            <color indexed="81"/>
            <rFont val="Tahoma"/>
            <family val="2"/>
          </rPr>
          <t xml:space="preserve">Rezonings are not requried to accommodate moderate or above moderate income shortfalls.
</t>
        </r>
      </text>
    </comment>
    <comment ref="J11" authorId="0" shapeId="0" xr:uid="{00000000-0006-0000-0500-00000D000000}">
      <text>
        <r>
          <rPr>
            <sz val="12"/>
            <color indexed="81"/>
            <rFont val="Tahoma"/>
            <family val="2"/>
          </rPr>
          <t xml:space="preserve">Type of Shortfall: From the dropdown list, select one of the following for each project:
</t>
        </r>
        <r>
          <rPr>
            <b/>
            <sz val="12"/>
            <color indexed="81"/>
            <rFont val="Tahoma"/>
            <family val="2"/>
          </rPr>
          <t>No net loss</t>
        </r>
        <r>
          <rPr>
            <sz val="12"/>
            <color indexed="81"/>
            <rFont val="Tahoma"/>
            <family val="2"/>
          </rPr>
          <t xml:space="preserve"> (Government Code section 65863) – When a jurisdiction permits or causes its housing element sites inventory site capacity to be insufficient to meet its remaining unmet RHNA for lower and moderate-income households. In general, a jurisdiction must demonstrate sufficient capacity on existing sites or make available adequate sites within 180 days of there being insufficient sites to meet the remaining RHNA.
</t>
        </r>
        <r>
          <rPr>
            <b/>
            <sz val="12"/>
            <color indexed="81"/>
            <rFont val="Tahoma"/>
            <family val="2"/>
          </rPr>
          <t>Unaccommodated need</t>
        </r>
        <r>
          <rPr>
            <sz val="12"/>
            <color indexed="81"/>
            <rFont val="Tahoma"/>
            <family val="2"/>
          </rPr>
          <t xml:space="preserve"> (Government Code section 65584.09) – When a jurisdiction failed to identify or make adequate sites available in the prior planning period to accommodate its RHNA by income category. Note: When this condition occurred, the housing element in the current planning period in most cases will have a program to make available adequate sites to address the unmet RHNA by income category in the first year of the planning period.
</t>
        </r>
        <r>
          <rPr>
            <b/>
            <sz val="12"/>
            <color indexed="81"/>
            <rFont val="Tahoma"/>
            <family val="2"/>
          </rPr>
          <t>Shortfall of sites</t>
        </r>
        <r>
          <rPr>
            <sz val="12"/>
            <color indexed="81"/>
            <rFont val="Tahoma"/>
            <family val="2"/>
          </rPr>
          <t xml:space="preserve"> (Government Code section 65583, subdivision (c)(1)) – When a jurisdiction does not identify adequate sites to accommodate its RHNA by income category in the current planning period. Note: When this condition occurred, the housing element for the current planning period must have included a program to make available adequate sites to address the unmet RHNA by income category. For jurisdictions on an eight year planning period, the rezones must be complete within the first three years of the planning period.</t>
        </r>
      </text>
    </comment>
    <comment ref="K11" authorId="0" shapeId="0" xr:uid="{00000000-0006-0000-0500-00000E000000}">
      <text>
        <r>
          <rPr>
            <b/>
            <sz val="14"/>
            <color indexed="81"/>
            <rFont val="Tahoma"/>
            <family val="2"/>
          </rPr>
          <t xml:space="preserve">Parcel Size (Acres): </t>
        </r>
        <r>
          <rPr>
            <sz val="14"/>
            <color indexed="81"/>
            <rFont val="Tahoma"/>
            <family val="2"/>
          </rPr>
          <t xml:space="preserve">Enter the size of the parcel in acres.
</t>
        </r>
      </text>
    </comment>
    <comment ref="L11" authorId="0" shapeId="0" xr:uid="{00000000-0006-0000-0500-00000F000000}">
      <text>
        <r>
          <rPr>
            <b/>
            <sz val="14"/>
            <color indexed="81"/>
            <rFont val="Tahoma"/>
            <family val="2"/>
          </rPr>
          <t>General Plan Designation:</t>
        </r>
        <r>
          <rPr>
            <sz val="14"/>
            <color indexed="81"/>
            <rFont val="Tahoma"/>
            <family val="2"/>
          </rPr>
          <t xml:space="preserve"> Enter the new General Plan Land Use designation. If no change was made, enter the current designation.</t>
        </r>
        <r>
          <rPr>
            <sz val="9"/>
            <color indexed="81"/>
            <rFont val="Tahoma"/>
            <family val="2"/>
          </rPr>
          <t xml:space="preserve">
</t>
        </r>
      </text>
    </comment>
    <comment ref="M11" authorId="0" shapeId="0" xr:uid="{00000000-0006-0000-0500-000010000000}">
      <text>
        <r>
          <rPr>
            <b/>
            <sz val="14"/>
            <color indexed="81"/>
            <rFont val="Tahoma"/>
            <family val="2"/>
          </rPr>
          <t>Zoning:</t>
        </r>
        <r>
          <rPr>
            <sz val="14"/>
            <color indexed="81"/>
            <rFont val="Tahoma"/>
            <family val="2"/>
          </rPr>
          <t xml:space="preserve"> Enter the new zoning designation for the parcel. If no change was made, enter the current zoning designation.</t>
        </r>
        <r>
          <rPr>
            <sz val="9"/>
            <color indexed="81"/>
            <rFont val="Tahoma"/>
            <family val="2"/>
          </rPr>
          <t xml:space="preserve">
</t>
        </r>
      </text>
    </comment>
    <comment ref="N11" authorId="0" shapeId="0" xr:uid="{00000000-0006-0000-0500-000011000000}">
      <text>
        <r>
          <rPr>
            <b/>
            <sz val="14"/>
            <color indexed="81"/>
            <rFont val="Tahoma"/>
            <family val="2"/>
          </rPr>
          <t>Density Allowed</t>
        </r>
        <r>
          <rPr>
            <sz val="14"/>
            <color indexed="81"/>
            <rFont val="Tahoma"/>
            <family val="2"/>
          </rPr>
          <t>: Enter the minimum and density allowed on each parcel. This is the density allowed after any zoning amendments are made.</t>
        </r>
      </text>
    </comment>
    <comment ref="O11" authorId="0" shapeId="0" xr:uid="{00000000-0006-0000-0500-000012000000}">
      <text>
        <r>
          <rPr>
            <b/>
            <sz val="14"/>
            <color indexed="81"/>
            <rFont val="Tahoma"/>
            <family val="2"/>
          </rPr>
          <t>Density Allowed:</t>
        </r>
        <r>
          <rPr>
            <sz val="14"/>
            <color indexed="81"/>
            <rFont val="Tahoma"/>
            <family val="2"/>
          </rPr>
          <t xml:space="preserve"> Enter the maximum density allowed on each parcel. This is the density allowed after any zoning amendments are made. If no maximum density enter N/A.</t>
        </r>
        <r>
          <rPr>
            <sz val="9"/>
            <color indexed="81"/>
            <rFont val="Tahoma"/>
            <family val="2"/>
          </rPr>
          <t xml:space="preserve">
</t>
        </r>
      </text>
    </comment>
    <comment ref="P11" authorId="0" shapeId="0" xr:uid="{00000000-0006-0000-0500-000013000000}">
      <text>
        <r>
          <rPr>
            <b/>
            <sz val="14"/>
            <color indexed="81"/>
            <rFont val="Tahoma"/>
            <family val="2"/>
          </rPr>
          <t xml:space="preserve">Realistic Capacity: </t>
        </r>
        <r>
          <rPr>
            <sz val="14"/>
            <color indexed="81"/>
            <rFont val="Tahoma"/>
            <family val="2"/>
          </rPr>
          <t>Enter the estimated realistic unit capacity for each parcel. Refer to Definitions for more information about “Realistic Capacity.”</t>
        </r>
        <r>
          <rPr>
            <sz val="9"/>
            <color indexed="81"/>
            <rFont val="Tahoma"/>
            <family val="2"/>
          </rPr>
          <t xml:space="preserve">
</t>
        </r>
      </text>
    </comment>
    <comment ref="Q11" authorId="0" shapeId="0" xr:uid="{00000000-0006-0000-0500-000014000000}">
      <text>
        <r>
          <rPr>
            <b/>
            <sz val="14"/>
            <color indexed="81"/>
            <rFont val="Tahoma"/>
            <family val="2"/>
          </rPr>
          <t>Vacant/Non-vacant:</t>
        </r>
        <r>
          <rPr>
            <sz val="14"/>
            <color indexed="81"/>
            <rFont val="Tahoma"/>
            <family val="2"/>
          </rPr>
          <t xml:space="preserve"> From the drop-down list, select if the parcel is vacant or non-vacant. If the parcel is non-vacant, then enter the description of existing uses in field 11.</t>
        </r>
        <r>
          <rPr>
            <sz val="9"/>
            <color indexed="81"/>
            <rFont val="Tahoma"/>
            <family val="2"/>
          </rPr>
          <t xml:space="preserve">
</t>
        </r>
      </text>
    </comment>
    <comment ref="R11" authorId="0" shapeId="0" xr:uid="{00000000-0006-0000-0500-000015000000}">
      <text>
        <r>
          <rPr>
            <b/>
            <sz val="14"/>
            <color indexed="81"/>
            <rFont val="Tahoma"/>
            <family val="2"/>
          </rPr>
          <t>Description of Existing Uses:</t>
        </r>
        <r>
          <rPr>
            <sz val="14"/>
            <color indexed="81"/>
            <rFont val="Tahoma"/>
            <family val="2"/>
          </rPr>
          <t xml:space="preserve"> Include a description of existing uses. Description must be specific (i.e. SFR, MF, surplus school site, operating business, vacant commercial building, parking lot). Classifications of uses (i.e. “commercial”, “retail”, “office”, or “residential”) are not sufficient.
</t>
        </r>
        <r>
          <rPr>
            <b/>
            <sz val="14"/>
            <color indexed="81"/>
            <rFont val="Tahoma"/>
            <family val="2"/>
          </rPr>
          <t>Character Limit: 256</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A11" authorId="0" shapeId="0" xr:uid="{00000000-0006-0000-0600-000001000000}">
      <text>
        <r>
          <rPr>
            <b/>
            <sz val="12"/>
            <color indexed="81"/>
            <rFont val="Tahoma"/>
            <family val="2"/>
          </rPr>
          <t>Name of Program:</t>
        </r>
        <r>
          <rPr>
            <sz val="12"/>
            <color indexed="81"/>
            <rFont val="Tahoma"/>
            <family val="2"/>
          </rPr>
          <t xml:space="preserve"> List the name of the program as described in the element.
</t>
        </r>
        <r>
          <rPr>
            <b/>
            <sz val="12"/>
            <color indexed="81"/>
            <rFont val="Tahoma"/>
            <family val="2"/>
          </rPr>
          <t>Character Limit: 2000</t>
        </r>
        <r>
          <rPr>
            <sz val="9"/>
            <color indexed="81"/>
            <rFont val="Tahoma"/>
            <family val="2"/>
          </rPr>
          <t xml:space="preserve">
</t>
        </r>
      </text>
    </comment>
    <comment ref="B11" authorId="0" shapeId="0" xr:uid="{00000000-0006-0000-0600-000002000000}">
      <text>
        <r>
          <rPr>
            <b/>
            <sz val="12"/>
            <color indexed="81"/>
            <rFont val="Tahoma"/>
            <family val="2"/>
          </rPr>
          <t>Objective:</t>
        </r>
        <r>
          <rPr>
            <sz val="12"/>
            <color indexed="81"/>
            <rFont val="Tahoma"/>
            <family val="2"/>
          </rPr>
          <t xml:space="preserve"> List the program objective (for example, “Update the accessory dwelling unit ordinance”).
</t>
        </r>
        <r>
          <rPr>
            <b/>
            <sz val="12"/>
            <color indexed="81"/>
            <rFont val="Tahoma"/>
            <family val="2"/>
          </rPr>
          <t>Character Limit: 2000</t>
        </r>
      </text>
    </comment>
    <comment ref="C11" authorId="0" shapeId="0" xr:uid="{00000000-0006-0000-0600-000003000000}">
      <text>
        <r>
          <rPr>
            <b/>
            <sz val="12"/>
            <color indexed="81"/>
            <rFont val="Tahoma"/>
            <family val="2"/>
          </rPr>
          <t>Timeframe in Housing Element:</t>
        </r>
        <r>
          <rPr>
            <sz val="12"/>
            <color indexed="81"/>
            <rFont val="Tahoma"/>
            <family val="2"/>
          </rPr>
          <t xml:space="preserve"> Enter the date the objective is scheduled to be accomplished.
</t>
        </r>
        <r>
          <rPr>
            <b/>
            <sz val="12"/>
            <color indexed="81"/>
            <rFont val="Tahoma"/>
            <family val="2"/>
          </rPr>
          <t>Character Limit: 2000</t>
        </r>
      </text>
    </comment>
    <comment ref="D11" authorId="0" shapeId="0" xr:uid="{00000000-0006-0000-0600-000004000000}">
      <text>
        <r>
          <rPr>
            <b/>
            <sz val="12"/>
            <color indexed="81"/>
            <rFont val="Tahoma"/>
            <family val="2"/>
          </rPr>
          <t>Status of Program Implementation:</t>
        </r>
        <r>
          <rPr>
            <sz val="12"/>
            <color indexed="81"/>
            <rFont val="Tahoma"/>
            <family val="2"/>
          </rPr>
          <t xml:space="preserve"> List the action or status of program implementation.
</t>
        </r>
        <r>
          <rPr>
            <b/>
            <sz val="12"/>
            <color indexed="81"/>
            <rFont val="Tahoma"/>
            <family val="2"/>
          </rPr>
          <t>Character Limit: 5000</t>
        </r>
      </text>
    </comment>
    <comment ref="A143" authorId="0" shapeId="0" xr:uid="{00000000-0006-0000-0600-000005000000}">
      <text>
        <r>
          <rPr>
            <b/>
            <sz val="9"/>
            <color indexed="81"/>
            <rFont val="Tahoma"/>
            <family val="2"/>
          </rPr>
          <t>Character Limit: 10000</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A11" authorId="0" shapeId="0" xr:uid="{00000000-0006-0000-0700-000001000000}">
      <text>
        <r>
          <rPr>
            <b/>
            <sz val="9"/>
            <color indexed="81"/>
            <rFont val="Tahoma"/>
            <family val="2"/>
          </rPr>
          <t>Character Limit: 40</t>
        </r>
        <r>
          <rPr>
            <sz val="9"/>
            <color indexed="81"/>
            <rFont val="Tahoma"/>
            <family val="2"/>
          </rPr>
          <t xml:space="preserve">
</t>
        </r>
      </text>
    </comment>
    <comment ref="B11" authorId="0" shapeId="0" xr:uid="{00000000-0006-0000-0700-000002000000}">
      <text>
        <r>
          <rPr>
            <b/>
            <sz val="9"/>
            <color indexed="81"/>
            <rFont val="Tahoma"/>
            <family val="2"/>
          </rPr>
          <t>Character Limit: 256</t>
        </r>
        <r>
          <rPr>
            <sz val="9"/>
            <color indexed="81"/>
            <rFont val="Tahoma"/>
            <family val="2"/>
          </rPr>
          <t xml:space="preserve">
</t>
        </r>
      </text>
    </comment>
    <comment ref="C11" authorId="0" shapeId="0" xr:uid="{00000000-0006-0000-0700-000003000000}">
      <text>
        <r>
          <rPr>
            <b/>
            <sz val="9"/>
            <color indexed="81"/>
            <rFont val="Tahoma"/>
            <family val="2"/>
          </rPr>
          <t>Character Limit: 256</t>
        </r>
        <r>
          <rPr>
            <sz val="9"/>
            <color indexed="81"/>
            <rFont val="Tahoma"/>
            <family val="2"/>
          </rPr>
          <t xml:space="preserve">
</t>
        </r>
      </text>
    </comment>
    <comment ref="D11" authorId="0" shapeId="0" xr:uid="{00000000-0006-0000-0700-000004000000}">
      <text>
        <r>
          <rPr>
            <b/>
            <sz val="9"/>
            <color indexed="81"/>
            <rFont val="Tahoma"/>
            <family val="2"/>
          </rPr>
          <t>Character Limit: 256</t>
        </r>
        <r>
          <rPr>
            <sz val="9"/>
            <color indexed="81"/>
            <rFont val="Tahoma"/>
            <family val="2"/>
          </rPr>
          <t xml:space="preserve">
</t>
        </r>
      </text>
    </comment>
    <comment ref="I11" authorId="0" shapeId="0" xr:uid="{00000000-0006-0000-0700-000005000000}">
      <text>
        <r>
          <rPr>
            <b/>
            <sz val="9"/>
            <color indexed="81"/>
            <rFont val="Tahoma"/>
            <family val="2"/>
          </rPr>
          <t>Character Limit: 256</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A9" authorId="0" shapeId="0" xr:uid="{00000000-0006-0000-0900-000001000000}">
      <text>
        <r>
          <rPr>
            <sz val="9"/>
            <color indexed="81"/>
            <rFont val="Tahoma"/>
            <family val="2"/>
          </rPr>
          <t>AB 1486 requires local jurisdictions to report on any parcels owned by the locality that were included in the housing element sites inventory if that site was sold, lease, or otherwise disposed of during the reporting year.
If you do not have any locally owned sites included in your housing element that have been disposed of during the reporting year, this table does not apply to you and you may leave it blank</t>
        </r>
        <r>
          <rPr>
            <sz val="9"/>
            <color indexed="81"/>
            <rFont val="Tahoma"/>
            <family val="2"/>
          </rPr>
          <t xml:space="preserve">
</t>
        </r>
      </text>
    </comment>
    <comment ref="A13" authorId="0" shapeId="0" xr:uid="{00000000-0006-0000-0900-000002000000}">
      <text>
        <r>
          <rPr>
            <b/>
            <sz val="9"/>
            <color indexed="81"/>
            <rFont val="Tahoma"/>
            <family val="2"/>
          </rPr>
          <t>Character Limit: 40</t>
        </r>
        <r>
          <rPr>
            <sz val="9"/>
            <color indexed="81"/>
            <rFont val="Tahoma"/>
            <family val="2"/>
          </rPr>
          <t xml:space="preserve">
</t>
        </r>
      </text>
    </comment>
    <comment ref="B13" authorId="0" shapeId="0" xr:uid="{00000000-0006-0000-0900-000003000000}">
      <text>
        <r>
          <rPr>
            <b/>
            <sz val="9"/>
            <color indexed="81"/>
            <rFont val="Tahoma"/>
            <family val="2"/>
          </rPr>
          <t>Character Limit: 256</t>
        </r>
        <r>
          <rPr>
            <sz val="9"/>
            <color indexed="81"/>
            <rFont val="Tahoma"/>
            <family val="2"/>
          </rPr>
          <t xml:space="preserve">
</t>
        </r>
      </text>
    </comment>
    <comment ref="C13" authorId="0" shapeId="0" xr:uid="{00000000-0006-0000-0900-000004000000}">
      <text>
        <r>
          <rPr>
            <b/>
            <sz val="9"/>
            <color indexed="81"/>
            <rFont val="Tahoma"/>
            <family val="2"/>
          </rPr>
          <t>Character Limit: 256</t>
        </r>
        <r>
          <rPr>
            <sz val="9"/>
            <color indexed="81"/>
            <rFont val="Tahoma"/>
            <family val="2"/>
          </rPr>
          <t xml:space="preserve">
</t>
        </r>
      </text>
    </comment>
    <comment ref="D13" authorId="0" shapeId="0" xr:uid="{00000000-0006-0000-0900-000005000000}">
      <text>
        <r>
          <rPr>
            <b/>
            <sz val="9"/>
            <color indexed="81"/>
            <rFont val="Tahoma"/>
            <family val="2"/>
          </rPr>
          <t>Character Limit: 256</t>
        </r>
        <r>
          <rPr>
            <sz val="9"/>
            <color indexed="81"/>
            <rFont val="Tahoma"/>
            <family val="2"/>
          </rPr>
          <t xml:space="preserve">
</t>
        </r>
      </text>
    </comment>
  </commentList>
</comments>
</file>

<file path=xl/sharedStrings.xml><?xml version="1.0" encoding="utf-8"?>
<sst xmlns="http://schemas.openxmlformats.org/spreadsheetml/2006/main" count="11902" uniqueCount="4731">
  <si>
    <t xml:space="preserve">            DEPARTMENT OF HOUSING AND COMMUNITY DEVELOPMENT</t>
  </si>
  <si>
    <t xml:space="preserve">HOUSING ELEMENT ANNUAL PROGRESS </t>
  </si>
  <si>
    <t>REPORT (APR) INSTRUCTIONS</t>
  </si>
  <si>
    <t>INTRODUCTION</t>
  </si>
  <si>
    <t>Note: Some instructions and definitions can be found in the column headers of the tables. (Cells with red markers)</t>
  </si>
  <si>
    <t>Government Code section 65400 requires that each city, county, or city and county, including charter cities, prepare an annual progress report (APR) on the status of the housing element of its general plan and progress in its implementation, using forms and definitions adopted by the Department of Housing and Community Development (HCD). The following form is to be used for satisfying the reporting requirements of Government Code section 65400, subdivision (a)(2).</t>
  </si>
  <si>
    <t>These forms and instructions, originally adopted March 27, 2010, have been updated to incorporate new APR requirements pursuant to Chapter 374, Statutes of 2017 (Assembly Bill 879); Chapter 366, Statutes of 2017 (Senate Bill 35); and Chapter 664, Statutes of 2019 (Assembly Bill 1486).</t>
  </si>
  <si>
    <t>How to submit the Housing Element Annual Progress Report (APR)</t>
  </si>
  <si>
    <t>The APR must be submitted to the Department of Housing and Community Development (HCD) and the Governor’s Office of Planning and Research (OPR) on or before April 1 of each year using the forms and tables specified by HCD.  The APR provides information for the previous calendar year and must be submitted separately to both HCD and OPR (Gov. Code, § 65400.). There are two methods available for submitting APRs:</t>
  </si>
  <si>
    <r>
      <t xml:space="preserve">1. </t>
    </r>
    <r>
      <rPr>
        <u/>
        <sz val="11"/>
        <color theme="1"/>
        <rFont val="Calibri"/>
        <family val="2"/>
        <scheme val="minor"/>
      </rPr>
      <t>Online Annual Progress Reporting System</t>
    </r>
    <r>
      <rPr>
        <sz val="11"/>
        <color theme="1"/>
        <rFont val="Calibri"/>
        <family val="2"/>
        <scheme val="minor"/>
      </rPr>
      <t xml:space="preserve"> - This allows jurisdictions to upload directly into HCD’s database, limiting the risk of errors. To use the online system, email</t>
    </r>
    <r>
      <rPr>
        <sz val="12"/>
        <color theme="1"/>
        <rFont val="Arial"/>
        <family val="2"/>
      </rPr>
      <t xml:space="preserve"> </t>
    </r>
    <r>
      <rPr>
        <sz val="11"/>
        <color theme="1"/>
        <rFont val="Calibri"/>
        <family val="2"/>
        <scheme val="minor"/>
      </rPr>
      <t xml:space="preserve">APR@hcd.ca.gov, and request login information for your jurisdiction. </t>
    </r>
    <r>
      <rPr>
        <i/>
        <sz val="11"/>
        <color theme="1"/>
        <rFont val="Calibri"/>
        <family val="2"/>
        <scheme val="minor"/>
      </rPr>
      <t>Please note: Using the online system only provides the information to HCD.  The APR must still be submitted to OPR. Their email address is opr.apr@opr.ca.gov.</t>
    </r>
  </si>
  <si>
    <r>
      <t xml:space="preserve">2. </t>
    </r>
    <r>
      <rPr>
        <u/>
        <sz val="11"/>
        <color theme="1"/>
        <rFont val="Calibri"/>
        <family val="2"/>
        <scheme val="minor"/>
      </rPr>
      <t>Email</t>
    </r>
    <r>
      <rPr>
        <sz val="11"/>
        <color theme="1"/>
        <rFont val="Calibri"/>
        <family val="2"/>
        <scheme val="minor"/>
      </rPr>
      <t xml:space="preserve"> - Jurisdictions complete the Excel APR forms and submit to HCD at</t>
    </r>
    <r>
      <rPr>
        <sz val="12"/>
        <color theme="1"/>
        <rFont val="Arial"/>
        <family val="2"/>
      </rPr>
      <t xml:space="preserve"> </t>
    </r>
    <r>
      <rPr>
        <sz val="11"/>
        <color theme="1"/>
        <rFont val="Calibri"/>
        <family val="2"/>
        <scheme val="minor"/>
      </rPr>
      <t>APR@hcd.ca.gov</t>
    </r>
    <r>
      <rPr>
        <u/>
        <sz val="11"/>
        <color rgb="FF0563C1"/>
        <rFont val="Calibri"/>
        <family val="2"/>
        <scheme val="minor"/>
      </rPr>
      <t xml:space="preserve"> and to OPR at </t>
    </r>
    <r>
      <rPr>
        <sz val="11"/>
        <color theme="1"/>
        <rFont val="Calibri"/>
        <family val="2"/>
        <scheme val="minor"/>
      </rPr>
      <t>opr.apr@opr.ca.gov. When using the email method, send the electronic version as an Excel workbook attachment. Do not send a scanned copy of the tables. In addition to submitting Housing Element APRs, jurisdictions must also submit General Plan Annual Progress Reports to both HCD and OPR. Please email these documents to APR@hcd.ca.gov and opr.apr@opr.ca.gov.</t>
    </r>
  </si>
  <si>
    <t>NOTE: When submitting successor entity reporting data as required pursuant to California Health and Safety Code 34176.1, the data must be identified as an addendum to the APR and emailed to APR@hcd.ca.gov concurrently with the APR submittal. When using the online system, this report should be sent separately to the APR email box to satisfy the Government Code section 65400 reporting requirement.</t>
  </si>
  <si>
    <t>TABLE OF CONTENTS</t>
  </si>
  <si>
    <t>DEFINITIONS</t>
  </si>
  <si>
    <t>FORM INSTRUCTIONS</t>
  </si>
  <si>
    <t>GENERAL INFORMATION</t>
  </si>
  <si>
    <t>START HERE</t>
  </si>
  <si>
    <t>TABLE A Housing Development Applications Submitted</t>
  </si>
  <si>
    <t>TABLE A2 Annual Building Activity Report Summary - New Construction, Entitled,     Permits and Completed Units</t>
  </si>
  <si>
    <t>TABLE B Regional Housing Needs Allocation Progress – Permitted Units Issued By Affordability</t>
  </si>
  <si>
    <t>TABLE C Sites Identified or Rezoned to Accommodate Shortfall Housing Need</t>
  </si>
  <si>
    <t>TABLE D Program Implementation Status pursuant to Government Code section 65583</t>
  </si>
  <si>
    <t>TABLE E Commercial Development Bonus Approved pursuant to Government Code section 65915.7</t>
  </si>
  <si>
    <t>TABLE F Units Rehabilitated, Preserved and Acquired for Alternative Adequate Sites pursuant to Government Code section 65583.1, subdivision (c)(2)</t>
  </si>
  <si>
    <t>TABLE G Locally Owned Lands Included in the Housing Element Sites Inventory that have been sold, leased, or otherwise disposed of, pursuant to Government Code section 65400.1</t>
  </si>
  <si>
    <r>
      <t>1.</t>
    </r>
    <r>
      <rPr>
        <sz val="7"/>
        <color theme="1"/>
        <rFont val="Times New Roman"/>
        <family val="1"/>
      </rPr>
      <t xml:space="preserve">                  </t>
    </r>
    <r>
      <rPr>
        <sz val="11"/>
        <color theme="1"/>
        <rFont val="Calibri"/>
        <family val="2"/>
        <scheme val="minor"/>
      </rPr>
      <t>“Above moderate income” means households earning more than 120 percent of area median income.</t>
    </r>
  </si>
  <si>
    <r>
      <t>2.</t>
    </r>
    <r>
      <rPr>
        <sz val="7"/>
        <color theme="1"/>
        <rFont val="Times New Roman"/>
        <family val="1"/>
      </rPr>
      <t xml:space="preserve">                  </t>
    </r>
    <r>
      <rPr>
        <sz val="11"/>
        <color theme="1"/>
        <rFont val="Calibri"/>
        <family val="2"/>
        <scheme val="minor"/>
      </rPr>
      <t>“Annual Progress Report (APR)” means the housing element annual progress report required by Government Code section 65400 and due to HCD by April 1 of each year reporting on the prior calendar year’s activities.</t>
    </r>
  </si>
  <si>
    <r>
      <t>3.</t>
    </r>
    <r>
      <rPr>
        <sz val="7"/>
        <color theme="1"/>
        <rFont val="Times New Roman"/>
        <family val="1"/>
      </rPr>
      <t xml:space="preserve">                  </t>
    </r>
    <r>
      <rPr>
        <sz val="11"/>
        <color theme="1"/>
        <rFont val="Calibri"/>
        <family val="2"/>
        <scheme val="minor"/>
      </rPr>
      <t>“Application submitted” means an application submittal that has been determined complete by the jurisdiction.</t>
    </r>
  </si>
  <si>
    <r>
      <t>4.</t>
    </r>
    <r>
      <rPr>
        <sz val="7"/>
        <color theme="1"/>
        <rFont val="Times New Roman"/>
        <family val="1"/>
      </rPr>
      <t xml:space="preserve">                  </t>
    </r>
    <r>
      <rPr>
        <sz val="11"/>
        <color theme="1"/>
        <rFont val="Calibri"/>
        <family val="2"/>
        <scheme val="minor"/>
      </rPr>
      <t>“Area Median Income (AMI)” means the median household income based on household size of a geographic area of the state, as annually updated by the California Department of Housing and Community Development (HCD), pursuant to Health and Safety Code section 50093.</t>
    </r>
  </si>
  <si>
    <r>
      <t>5.</t>
    </r>
    <r>
      <rPr>
        <sz val="7"/>
        <color theme="1"/>
        <rFont val="Times New Roman"/>
        <family val="1"/>
      </rPr>
      <t xml:space="preserve">                  </t>
    </r>
    <r>
      <rPr>
        <sz val="11"/>
        <color theme="1"/>
        <rFont val="Calibri"/>
        <family val="2"/>
        <scheme val="minor"/>
      </rPr>
      <t>“Certificate of occupancy date” is the date(s) the certificate(s) of occupancy, or other evidence of readiness for occupancy (e.g., final inspection, notice of completion), was/were issued.</t>
    </r>
  </si>
  <si>
    <r>
      <t>6.</t>
    </r>
    <r>
      <rPr>
        <sz val="7"/>
        <color theme="1"/>
        <rFont val="Times New Roman"/>
        <family val="1"/>
      </rPr>
      <t xml:space="preserve">                  </t>
    </r>
    <r>
      <rPr>
        <sz val="11"/>
        <color theme="1"/>
        <rFont val="Calibri"/>
        <family val="2"/>
        <scheme val="minor"/>
      </rPr>
      <t>“Committed Assistance” is when a local government has entered into a legally enforceable agreement within a specific timeframe spanning from the beginning of the RHNA projection period through the end of the second year of the housing element planning period, obligating funds for affordable units available for occupancy within two years of the agreement.</t>
    </r>
  </si>
  <si>
    <r>
      <t>7.</t>
    </r>
    <r>
      <rPr>
        <sz val="7"/>
        <color theme="1"/>
        <rFont val="Times New Roman"/>
        <family val="1"/>
      </rPr>
      <t xml:space="preserve">                  </t>
    </r>
    <r>
      <rPr>
        <sz val="11"/>
        <color theme="1"/>
        <rFont val="Calibri"/>
        <family val="2"/>
        <scheme val="minor"/>
      </rPr>
      <t>“Completed Entitlement” means a housing development or project which has received all the required land use approvals or entitlements necessary for the issuance of a building permit. This means that there is no additional action required to be eligible to apply and obtain a building permit.</t>
    </r>
  </si>
  <si>
    <r>
      <t>8.</t>
    </r>
    <r>
      <rPr>
        <sz val="7"/>
        <color theme="1"/>
        <rFont val="Times New Roman"/>
        <family val="1"/>
      </rPr>
      <t xml:space="preserve">                  </t>
    </r>
    <r>
      <rPr>
        <sz val="11"/>
        <color theme="1"/>
        <rFont val="Calibri"/>
        <family val="2"/>
        <scheme val="minor"/>
      </rPr>
      <t>“Density Bonus” as defined in Government Code section 65915.</t>
    </r>
  </si>
  <si>
    <r>
      <t>9.</t>
    </r>
    <r>
      <rPr>
        <sz val="7"/>
        <color theme="1"/>
        <rFont val="Times New Roman"/>
        <family val="1"/>
      </rPr>
      <t xml:space="preserve">                  </t>
    </r>
    <r>
      <rPr>
        <sz val="11"/>
        <color theme="1"/>
        <rFont val="Calibri"/>
        <family val="2"/>
        <scheme val="minor"/>
      </rPr>
      <t>“Extremely low-income” means a household earning less than 30 percent of area median income pursuant to Health and Safety Code, section 50105.</t>
    </r>
  </si>
  <si>
    <r>
      <t>10.</t>
    </r>
    <r>
      <rPr>
        <sz val="7"/>
        <color theme="1"/>
        <rFont val="Times New Roman"/>
        <family val="1"/>
      </rPr>
      <t xml:space="preserve">              </t>
    </r>
    <r>
      <rPr>
        <sz val="11"/>
        <color theme="1"/>
        <rFont val="Calibri"/>
        <family val="2"/>
        <scheme val="minor"/>
      </rPr>
      <t>“Infill housing unit” is defined as being a unit located within an urbanized area or within an urban cluster on a site that has been previously developed for urban uses, or a vacant site where the properties adjoining at least two sides of the project site are, or previously have been, developed for urban uses. For the purposes of this definition, an urbanized area or an urban cluster is as defined by the United States Census Bureau.</t>
    </r>
  </si>
  <si>
    <r>
      <t>11.</t>
    </r>
    <r>
      <rPr>
        <sz val="7"/>
        <color theme="1"/>
        <rFont val="Times New Roman"/>
        <family val="1"/>
      </rPr>
      <t xml:space="preserve">              </t>
    </r>
    <r>
      <rPr>
        <sz val="11"/>
        <color theme="1"/>
        <rFont val="Calibri"/>
        <family val="2"/>
        <scheme val="minor"/>
      </rPr>
      <t>“Locality” or “local government” means a city, including a charter city, a county, including a charter county, or a city and county, including a charter city and county.</t>
    </r>
  </si>
  <si>
    <r>
      <t>12.</t>
    </r>
    <r>
      <rPr>
        <sz val="7"/>
        <color theme="1"/>
        <rFont val="Times New Roman"/>
        <family val="1"/>
      </rPr>
      <t xml:space="preserve">              </t>
    </r>
    <r>
      <rPr>
        <sz val="11"/>
        <color theme="1"/>
        <rFont val="Calibri"/>
        <family val="2"/>
        <scheme val="minor"/>
      </rPr>
      <t>“Lower-income or Low-Income” means a household earning less than 80 percent of area median income pursuant to Health and Safety Code, section 50079.5.</t>
    </r>
  </si>
  <si>
    <r>
      <t>13.</t>
    </r>
    <r>
      <rPr>
        <sz val="7"/>
        <color theme="1"/>
        <rFont val="Times New Roman"/>
        <family val="1"/>
      </rPr>
      <t xml:space="preserve">              </t>
    </r>
    <r>
      <rPr>
        <sz val="11"/>
        <color theme="1"/>
        <rFont val="Calibri"/>
        <family val="2"/>
        <scheme val="minor"/>
      </rPr>
      <t>“Moderate income” means households whose income does not exceed 120 percent of area median income pursuant to Health and Safety Code, section 50093.</t>
    </r>
  </si>
  <si>
    <r>
      <t>14.</t>
    </r>
    <r>
      <rPr>
        <sz val="7"/>
        <color theme="1"/>
        <rFont val="Times New Roman"/>
        <family val="1"/>
      </rPr>
      <t xml:space="preserve">              </t>
    </r>
    <r>
      <rPr>
        <sz val="11"/>
        <color theme="1"/>
        <rFont val="Calibri"/>
        <family val="2"/>
        <scheme val="minor"/>
      </rPr>
      <t>“Permitted units” mean units for which building permits for new housing construction have been issued by the local government during the reporting calendar year. For this purpose, “new housing unit” means housing units as defined by the Department of Finance for inclusion in the Department of Finance’s annual “E-5 City/County Population and Housing Estimates” report, which is the same as the Census definition of a housing unit.</t>
    </r>
  </si>
  <si>
    <t>Note: Accessory dwelling units (ADU) and junior accessory dwelling units (JADU) pursuant to Government Code sections 65852.2 and 65852.22 meet the definition above.</t>
  </si>
  <si>
    <r>
      <t>15.</t>
    </r>
    <r>
      <rPr>
        <sz val="7"/>
        <color theme="1"/>
        <rFont val="Times New Roman"/>
        <family val="1"/>
      </rPr>
      <t xml:space="preserve">              </t>
    </r>
    <r>
      <rPr>
        <sz val="11"/>
        <color theme="1"/>
        <rFont val="Calibri"/>
        <family val="2"/>
        <scheme val="minor"/>
      </rPr>
      <t>“Production report” or “Annual Progress Report (APR)” means the information reported pursuant to subparagraph (D) of paragraph (2) of subdivision (a) of Section 65400 of Government Code.</t>
    </r>
  </si>
  <si>
    <r>
      <t>16.</t>
    </r>
    <r>
      <rPr>
        <sz val="7"/>
        <color theme="1"/>
        <rFont val="Times New Roman"/>
        <family val="1"/>
      </rPr>
      <t xml:space="preserve">              </t>
    </r>
    <r>
      <rPr>
        <sz val="11"/>
        <color theme="1"/>
        <rFont val="Calibri"/>
        <family val="2"/>
        <scheme val="minor"/>
      </rPr>
      <t>“Project” or “Development” refers to a housing related activity where new construction of a unit(s) is proposed or has had a building permit and/or certificate of occupancy issued during the reporting calendar year. This may include single family, mixed use, multifamily, accessory dwelling unit, or any other developments where housing units, as defined by the U.S. Census Bureau and the California Department of Finance, are a component of the project.</t>
    </r>
  </si>
  <si>
    <r>
      <t>17.</t>
    </r>
    <r>
      <rPr>
        <sz val="7"/>
        <color theme="1"/>
        <rFont val="Times New Roman"/>
        <family val="1"/>
      </rPr>
      <t xml:space="preserve">              </t>
    </r>
    <r>
      <rPr>
        <sz val="11"/>
        <color theme="1"/>
        <rFont val="Calibri"/>
        <family val="2"/>
        <scheme val="minor"/>
      </rPr>
      <t>“Realistic Capacity” means an estimate of the number of units that can be accommodated on each site in the inventory. The estimate must include adjustments to reflect land use controls and site improvement requirements but may rely on established minimum density standards.</t>
    </r>
  </si>
  <si>
    <r>
      <t>18.</t>
    </r>
    <r>
      <rPr>
        <sz val="7"/>
        <color theme="1"/>
        <rFont val="Times New Roman"/>
        <family val="1"/>
      </rPr>
      <t xml:space="preserve">              </t>
    </r>
    <r>
      <rPr>
        <sz val="11"/>
        <color theme="1"/>
        <rFont val="Calibri"/>
        <family val="2"/>
        <scheme val="minor"/>
      </rPr>
      <t xml:space="preserve">“Reporting period” means the prior calendar year’s activities for the housing element annual progress report required by Government Code section 65400 and due to HCD by April 1 of each year and utilized to create the determination for which locality is subject to the Streamlined Ministerial Approval (SB35 Streamlining) Provisions.  </t>
    </r>
  </si>
  <si>
    <r>
      <t>19.</t>
    </r>
    <r>
      <rPr>
        <sz val="7"/>
        <color theme="1"/>
        <rFont val="Times New Roman"/>
        <family val="1"/>
      </rPr>
      <t xml:space="preserve">              </t>
    </r>
    <r>
      <rPr>
        <sz val="11"/>
        <color theme="1"/>
        <rFont val="Calibri"/>
        <family val="2"/>
        <scheme val="minor"/>
      </rPr>
      <t>“RHNA” means the local government’s share of the regional housing need allocation pursuant to Government Code section 65584 et seq.</t>
    </r>
  </si>
  <si>
    <r>
      <t>20.</t>
    </r>
    <r>
      <rPr>
        <sz val="7"/>
        <color theme="1"/>
        <rFont val="Times New Roman"/>
        <family val="1"/>
      </rPr>
      <t xml:space="preserve">              </t>
    </r>
    <r>
      <rPr>
        <sz val="11"/>
        <color theme="1"/>
        <rFont val="Calibri"/>
        <family val="2"/>
        <scheme val="minor"/>
      </rPr>
      <t>Unit Category: type of units that are classified under the following categories:</t>
    </r>
  </si>
  <si>
    <r>
      <t>·</t>
    </r>
    <r>
      <rPr>
        <sz val="7"/>
        <color theme="1"/>
        <rFont val="Times New Roman"/>
        <family val="1"/>
      </rPr>
      <t xml:space="preserve">         </t>
    </r>
    <r>
      <rPr>
        <b/>
        <sz val="11"/>
        <color theme="1"/>
        <rFont val="Calibri"/>
        <family val="2"/>
        <scheme val="minor"/>
      </rPr>
      <t>Single Family-Detached Unit (SFD)</t>
    </r>
    <r>
      <rPr>
        <sz val="11"/>
        <color theme="1"/>
        <rFont val="Calibri"/>
        <family val="2"/>
        <scheme val="minor"/>
      </rPr>
      <t>- a one-unit structure with open space on all four sides. The unit often possesses an attached garage.</t>
    </r>
  </si>
  <si>
    <r>
      <t>·</t>
    </r>
    <r>
      <rPr>
        <sz val="7"/>
        <color theme="1"/>
        <rFont val="Times New Roman"/>
        <family val="1"/>
      </rPr>
      <t xml:space="preserve">         </t>
    </r>
    <r>
      <rPr>
        <b/>
        <sz val="11"/>
        <color theme="1"/>
        <rFont val="Calibri"/>
        <family val="2"/>
        <scheme val="minor"/>
      </rPr>
      <t>Single Family-Attached Unit (SFA)</t>
    </r>
    <r>
      <rPr>
        <sz val="11"/>
        <color theme="1"/>
        <rFont val="Calibri"/>
        <family val="2"/>
        <scheme val="minor"/>
      </rPr>
      <t>- a one-unit structure attached to another unit by a common wall, commonly referred to as a townhouse, half-plex, or row house. The shared wall or walls extend from the foundation to the roof with adjoining units to form a property line. Each unit has individual heating and plumbing systems.</t>
    </r>
  </si>
  <si>
    <r>
      <t>·</t>
    </r>
    <r>
      <rPr>
        <sz val="7"/>
        <color theme="1"/>
        <rFont val="Times New Roman"/>
        <family val="1"/>
      </rPr>
      <t xml:space="preserve">         </t>
    </r>
    <r>
      <rPr>
        <b/>
        <sz val="11"/>
        <color theme="1"/>
        <rFont val="Calibri"/>
        <family val="2"/>
        <scheme val="minor"/>
      </rPr>
      <t xml:space="preserve">2-, 3-, and 4-Plex Units per Structure (2-4)- </t>
    </r>
    <r>
      <rPr>
        <sz val="11"/>
        <color theme="1"/>
        <rFont val="Calibri"/>
        <family val="2"/>
        <scheme val="minor"/>
      </rPr>
      <t xml:space="preserve">a structure containing two, three, or four units and not classified as single-unit attached structure. </t>
    </r>
  </si>
  <si>
    <r>
      <t>·</t>
    </r>
    <r>
      <rPr>
        <sz val="7"/>
        <color theme="1"/>
        <rFont val="Times New Roman"/>
        <family val="1"/>
      </rPr>
      <t xml:space="preserve">         </t>
    </r>
    <r>
      <rPr>
        <b/>
        <sz val="11"/>
        <color theme="1"/>
        <rFont val="Calibri"/>
        <family val="2"/>
        <scheme val="minor"/>
      </rPr>
      <t xml:space="preserve">5 or More Units per Structure (5+)- </t>
    </r>
    <r>
      <rPr>
        <sz val="11"/>
        <color theme="1"/>
        <rFont val="Calibri"/>
        <family val="2"/>
        <scheme val="minor"/>
      </rPr>
      <t xml:space="preserve">a structure containing five or more housing units. </t>
    </r>
  </si>
  <si>
    <r>
      <t>·</t>
    </r>
    <r>
      <rPr>
        <sz val="7"/>
        <color theme="1"/>
        <rFont val="Times New Roman"/>
        <family val="1"/>
      </rPr>
      <t xml:space="preserve">         </t>
    </r>
    <r>
      <rPr>
        <b/>
        <sz val="11"/>
        <color theme="1"/>
        <rFont val="Calibri"/>
        <family val="2"/>
        <scheme val="minor"/>
      </rPr>
      <t xml:space="preserve">Accessory Dwelling Unit (ADU) - </t>
    </r>
    <r>
      <rPr>
        <sz val="11"/>
        <color theme="1"/>
        <rFont val="Calibri"/>
        <family val="2"/>
        <scheme val="minor"/>
      </rPr>
      <t>means a unit that is attached, detached or located within the living area of the existing dwelling or residential dwelling unit which provides complete independent living facilities for one or more persons. It shall include permanent provisions for living, sleeping, eating, cooking, and sanitation on the same parcel on which the single-family dwelling is situated pursuant to Government Code section 65852.2. An ADU also includes the following: an efficiency unit, as defined in Section 17958.1 of the Health and Safety Code or a manufactured home, as defined in Section 18007 of the Health and Safety Code.</t>
    </r>
  </si>
  <si>
    <r>
      <t>·</t>
    </r>
    <r>
      <rPr>
        <sz val="7"/>
        <color theme="1"/>
        <rFont val="Times New Roman"/>
        <family val="1"/>
      </rPr>
      <t xml:space="preserve">         </t>
    </r>
    <r>
      <rPr>
        <b/>
        <sz val="11"/>
        <color theme="1"/>
        <rFont val="Calibri"/>
        <family val="2"/>
        <scheme val="minor"/>
      </rPr>
      <t>Mobile Home Unit/Manufactured Home</t>
    </r>
    <r>
      <rPr>
        <sz val="11"/>
        <color theme="1"/>
        <rFont val="Calibri"/>
        <family val="2"/>
        <scheme val="minor"/>
      </rPr>
      <t xml:space="preserve"> – a one-unit structure that was originally constructed to be towed on its own chassis. </t>
    </r>
    <r>
      <rPr>
        <i/>
        <u/>
        <sz val="11"/>
        <color theme="1"/>
        <rFont val="Calibri"/>
        <family val="2"/>
        <scheme val="minor"/>
      </rPr>
      <t>Please note:</t>
    </r>
    <r>
      <rPr>
        <i/>
        <sz val="11"/>
        <color theme="1"/>
        <rFont val="Calibri"/>
        <family val="2"/>
        <scheme val="minor"/>
      </rPr>
      <t xml:space="preserve"> Spaces in a mobile home park can be counted towards RHNA, if the spaces counted are new hook-ups/spaces rather than new mobile home park residents moving onto existing lots. </t>
    </r>
  </si>
  <si>
    <r>
      <t>21.</t>
    </r>
    <r>
      <rPr>
        <sz val="7"/>
        <color theme="1"/>
        <rFont val="Times New Roman"/>
        <family val="1"/>
      </rPr>
      <t xml:space="preserve">              </t>
    </r>
    <r>
      <rPr>
        <sz val="11"/>
        <color theme="1"/>
        <rFont val="Calibri"/>
        <family val="2"/>
        <scheme val="minor"/>
      </rPr>
      <t>“Very low-income” means households earning less than 50 percent of area median income pursuant to Health and Safety Code, section 50105.</t>
    </r>
  </si>
  <si>
    <t>AUTHORITY CITED: Government Code section 65400.</t>
  </si>
  <si>
    <t>Fields in gray auto-populate. No data entry is needed.</t>
  </si>
  <si>
    <t>Some of the cells are locked to ensure data can be automatically uploaded to the online system.</t>
  </si>
  <si>
    <t>Tables A and A2 of the worksheet are currently configured to accept up to 1,000 lines of data. Insert rows if needed.</t>
  </si>
  <si>
    <t>Projects are now tracked at all stages of development, from initial application to final certificate of occupancy.</t>
  </si>
  <si>
    <t>All dates must be entered as month/date/year (e.g., 6/1/2018).</t>
  </si>
  <si>
    <t>The form works best with macros enabled in Excel.</t>
  </si>
  <si>
    <t>Begin with the “Start Here” tab, as previous years’ information will pre-populate in Table B after the  jurisdiction’s name is entered.</t>
  </si>
  <si>
    <t>Enter general contact and report information in the “Start Here” tab.</t>
  </si>
  <si>
    <t>It is important to start with this worksheet because the answers entered will affect how information is displayed (e.g. permit numbers from prior years are pre-populated when jurisdiction’s name is entered).</t>
  </si>
  <si>
    <t>Information to enter includes:</t>
  </si>
  <si>
    <r>
      <t>·</t>
    </r>
    <r>
      <rPr>
        <sz val="7"/>
        <color theme="1"/>
        <rFont val="Times New Roman"/>
        <family val="1"/>
      </rPr>
      <t xml:space="preserve">         </t>
    </r>
    <r>
      <rPr>
        <sz val="11"/>
        <color theme="1"/>
        <rFont val="Calibri"/>
        <family val="2"/>
        <scheme val="minor"/>
      </rPr>
      <t>City or County name</t>
    </r>
  </si>
  <si>
    <r>
      <t>·</t>
    </r>
    <r>
      <rPr>
        <sz val="7"/>
        <color theme="1"/>
        <rFont val="Times New Roman"/>
        <family val="1"/>
      </rPr>
      <t xml:space="preserve">         </t>
    </r>
    <r>
      <rPr>
        <sz val="11"/>
        <color theme="1"/>
        <rFont val="Calibri"/>
        <family val="2"/>
        <scheme val="minor"/>
      </rPr>
      <t xml:space="preserve">Reporting calendar year (e.g., 2019). </t>
    </r>
    <r>
      <rPr>
        <i/>
        <sz val="11"/>
        <color theme="1"/>
        <rFont val="Calibri"/>
        <family val="2"/>
        <scheme val="minor"/>
      </rPr>
      <t>Please note: The reporting year will always be from January 1 – December 31 of the previous year.</t>
    </r>
  </si>
  <si>
    <r>
      <t>·</t>
    </r>
    <r>
      <rPr>
        <sz val="7"/>
        <color theme="1"/>
        <rFont val="Times New Roman"/>
        <family val="1"/>
      </rPr>
      <t xml:space="preserve">         </t>
    </r>
    <r>
      <rPr>
        <sz val="11"/>
        <color theme="1"/>
        <rFont val="Calibri"/>
        <family val="2"/>
        <scheme val="minor"/>
      </rPr>
      <t>Contact person</t>
    </r>
  </si>
  <si>
    <r>
      <t>·</t>
    </r>
    <r>
      <rPr>
        <sz val="7"/>
        <color theme="1"/>
        <rFont val="Times New Roman"/>
        <family val="1"/>
      </rPr>
      <t xml:space="preserve">         </t>
    </r>
    <r>
      <rPr>
        <sz val="11"/>
        <color theme="1"/>
        <rFont val="Calibri"/>
        <family val="2"/>
        <scheme val="minor"/>
      </rPr>
      <t>Title</t>
    </r>
  </si>
  <si>
    <r>
      <t>·</t>
    </r>
    <r>
      <rPr>
        <sz val="7"/>
        <color theme="1"/>
        <rFont val="Times New Roman"/>
        <family val="1"/>
      </rPr>
      <t xml:space="preserve">         </t>
    </r>
    <r>
      <rPr>
        <sz val="11"/>
        <color theme="1"/>
        <rFont val="Calibri"/>
        <family val="2"/>
        <scheme val="minor"/>
      </rPr>
      <t>Email</t>
    </r>
  </si>
  <si>
    <r>
      <t>·</t>
    </r>
    <r>
      <rPr>
        <sz val="7"/>
        <color theme="1"/>
        <rFont val="Times New Roman"/>
        <family val="1"/>
      </rPr>
      <t xml:space="preserve">         </t>
    </r>
    <r>
      <rPr>
        <sz val="11"/>
        <color theme="1"/>
        <rFont val="Calibri"/>
        <family val="2"/>
        <scheme val="minor"/>
      </rPr>
      <t>Phone</t>
    </r>
  </si>
  <si>
    <r>
      <t>·</t>
    </r>
    <r>
      <rPr>
        <sz val="7"/>
        <color theme="1"/>
        <rFont val="Times New Roman"/>
        <family val="1"/>
      </rPr>
      <t xml:space="preserve">         </t>
    </r>
    <r>
      <rPr>
        <sz val="11"/>
        <color theme="1"/>
        <rFont val="Calibri"/>
        <family val="2"/>
        <scheme val="minor"/>
      </rPr>
      <t>Mailing address</t>
    </r>
  </si>
  <si>
    <t>This sheet includes instructions regarding submitting the Housing Element APR to HCD and OPR.</t>
  </si>
  <si>
    <t xml:space="preserve">                                                                                                                          </t>
  </si>
  <si>
    <t xml:space="preserve">TABLE A
Housing Development Applications Submitted </t>
  </si>
  <si>
    <r>
      <t>Only include data on housing units and developments for which an application was submitted (and deemed complete) between January 1</t>
    </r>
    <r>
      <rPr>
        <vertAlign val="superscript"/>
        <sz val="11"/>
        <color theme="1"/>
        <rFont val="Calibri"/>
        <family val="2"/>
        <scheme val="minor"/>
      </rPr>
      <t>st</t>
    </r>
    <r>
      <rPr>
        <sz val="11"/>
        <color theme="1"/>
        <rFont val="Calibri"/>
        <family val="2"/>
        <scheme val="minor"/>
      </rPr>
      <t xml:space="preserve"> and December 31</t>
    </r>
    <r>
      <rPr>
        <vertAlign val="superscript"/>
        <sz val="11"/>
        <color theme="1"/>
        <rFont val="Calibri"/>
        <family val="2"/>
        <scheme val="minor"/>
      </rPr>
      <t>st</t>
    </r>
    <r>
      <rPr>
        <sz val="11"/>
        <color theme="1"/>
        <rFont val="Calibri"/>
        <family val="2"/>
        <scheme val="minor"/>
      </rPr>
      <t xml:space="preserve"> of the reporting year identified on the “Start Here” tab.  In table A, an “application” is a formal submittal of a project for approval. This application is either an application for a discretionary entitlement, or where only a ministerial process is required (e.g., zoned by right), the application for a building permit.</t>
    </r>
  </si>
  <si>
    <r>
      <t>Project Identifier:</t>
    </r>
    <r>
      <rPr>
        <sz val="11"/>
        <color theme="1"/>
        <rFont val="Calibri"/>
        <family val="2"/>
        <scheme val="minor"/>
      </rPr>
      <t xml:space="preserve">  Include the Current Assessor Parcel Number (APN) and street address. The Prior APN, Project Name and Local Jurisdiction Tracking ID are optional.</t>
    </r>
  </si>
  <si>
    <r>
      <t>·</t>
    </r>
    <r>
      <rPr>
        <sz val="7"/>
        <color theme="1"/>
        <rFont val="Times New Roman"/>
        <family val="1"/>
      </rPr>
      <t xml:space="preserve">         </t>
    </r>
    <r>
      <rPr>
        <sz val="11"/>
        <color theme="1"/>
        <rFont val="Calibri"/>
        <family val="2"/>
        <scheme val="minor"/>
      </rPr>
      <t>Prior APN – Enter an APN previously associated with the parcel, if applicable (optional field).</t>
    </r>
  </si>
  <si>
    <r>
      <t>·</t>
    </r>
    <r>
      <rPr>
        <sz val="7"/>
        <color theme="1"/>
        <rFont val="Times New Roman"/>
        <family val="1"/>
      </rPr>
      <t xml:space="preserve">         </t>
    </r>
    <r>
      <rPr>
        <sz val="11"/>
        <color theme="1"/>
        <rFont val="Calibri"/>
        <family val="2"/>
        <scheme val="minor"/>
      </rPr>
      <t>Current APN – Enter the current available APN. If necessary, enter additional APNs in the notes section field number 10.</t>
    </r>
  </si>
  <si>
    <r>
      <t>·</t>
    </r>
    <r>
      <rPr>
        <sz val="7"/>
        <color theme="1"/>
        <rFont val="Times New Roman"/>
        <family val="1"/>
      </rPr>
      <t xml:space="preserve">         </t>
    </r>
    <r>
      <rPr>
        <sz val="11"/>
        <color theme="1"/>
        <rFont val="Calibri"/>
        <family val="2"/>
        <scheme val="minor"/>
      </rPr>
      <t>Street Address – Enter the number and name of street.</t>
    </r>
  </si>
  <si>
    <r>
      <t>·</t>
    </r>
    <r>
      <rPr>
        <sz val="7"/>
        <color theme="1"/>
        <rFont val="Times New Roman"/>
        <family val="1"/>
      </rPr>
      <t xml:space="preserve">         </t>
    </r>
    <r>
      <rPr>
        <sz val="11"/>
        <color theme="1"/>
        <rFont val="Calibri"/>
        <family val="2"/>
        <scheme val="minor"/>
      </rPr>
      <t>Project Name – Enter the project name, if available (optional field).</t>
    </r>
  </si>
  <si>
    <r>
      <t>·</t>
    </r>
    <r>
      <rPr>
        <sz val="7"/>
        <color theme="1"/>
        <rFont val="Times New Roman"/>
        <family val="1"/>
      </rPr>
      <t xml:space="preserve">         </t>
    </r>
    <r>
      <rPr>
        <sz val="11"/>
        <color theme="1"/>
        <rFont val="Calibri"/>
        <family val="2"/>
        <scheme val="minor"/>
      </rPr>
      <t>Local Jurisdiction Tracking ID – This may be the permit number or other identifier (optional field).</t>
    </r>
  </si>
  <si>
    <r>
      <t>2. Unit Types:</t>
    </r>
    <r>
      <rPr>
        <sz val="11"/>
        <color theme="1"/>
        <rFont val="Calibri"/>
        <family val="2"/>
        <scheme val="minor"/>
      </rPr>
      <t xml:space="preserve"> Each development should be categorized by one of the following codes. Refer to “Unit Category” in the Definitions section for additional descriptions. Use the drop-down menu to select one of the following options:</t>
    </r>
  </si>
  <si>
    <r>
      <t xml:space="preserve">     ·</t>
    </r>
    <r>
      <rPr>
        <sz val="7"/>
        <color theme="1"/>
        <rFont val="Times New Roman"/>
        <family val="1"/>
      </rPr>
      <t xml:space="preserve">         </t>
    </r>
    <r>
      <rPr>
        <sz val="11"/>
        <color theme="1"/>
        <rFont val="Calibri"/>
        <family val="2"/>
        <scheme val="minor"/>
      </rPr>
      <t>SFA (single-family attached unit)</t>
    </r>
  </si>
  <si>
    <r>
      <t xml:space="preserve">     ·</t>
    </r>
    <r>
      <rPr>
        <sz val="7"/>
        <color theme="1"/>
        <rFont val="Times New Roman"/>
        <family val="1"/>
      </rPr>
      <t xml:space="preserve">         </t>
    </r>
    <r>
      <rPr>
        <sz val="11"/>
        <color theme="1"/>
        <rFont val="Calibri"/>
        <family val="2"/>
        <scheme val="minor"/>
      </rPr>
      <t>SFD (single-family detached unit)</t>
    </r>
  </si>
  <si>
    <r>
      <t xml:space="preserve">     ·</t>
    </r>
    <r>
      <rPr>
        <sz val="7"/>
        <color theme="1"/>
        <rFont val="Times New Roman"/>
        <family val="1"/>
      </rPr>
      <t xml:space="preserve">         </t>
    </r>
    <r>
      <rPr>
        <sz val="11"/>
        <color theme="1"/>
        <rFont val="Calibri"/>
        <family val="2"/>
        <scheme val="minor"/>
      </rPr>
      <t>2-4 (two- to four-unit structures)</t>
    </r>
  </si>
  <si>
    <r>
      <t xml:space="preserve">     ·</t>
    </r>
    <r>
      <rPr>
        <sz val="7"/>
        <color theme="1"/>
        <rFont val="Times New Roman"/>
        <family val="1"/>
      </rPr>
      <t xml:space="preserve">         </t>
    </r>
    <r>
      <rPr>
        <sz val="11"/>
        <color theme="1"/>
        <rFont val="Calibri"/>
        <family val="2"/>
        <scheme val="minor"/>
      </rPr>
      <t>5+ (five or more unit structure, multifamily)</t>
    </r>
  </si>
  <si>
    <r>
      <t xml:space="preserve">     ·</t>
    </r>
    <r>
      <rPr>
        <sz val="7"/>
        <color theme="1"/>
        <rFont val="Times New Roman"/>
        <family val="1"/>
      </rPr>
      <t xml:space="preserve">         </t>
    </r>
    <r>
      <rPr>
        <sz val="11"/>
        <color theme="1"/>
        <rFont val="Calibri"/>
        <family val="2"/>
        <scheme val="minor"/>
      </rPr>
      <t>ADU (accessory dwelling unit)</t>
    </r>
  </si>
  <si>
    <r>
      <t xml:space="preserve">     ·</t>
    </r>
    <r>
      <rPr>
        <sz val="7"/>
        <color theme="1"/>
        <rFont val="Times New Roman"/>
        <family val="1"/>
      </rPr>
      <t xml:space="preserve">         </t>
    </r>
    <r>
      <rPr>
        <sz val="11"/>
        <color theme="1"/>
        <rFont val="Calibri"/>
        <family val="2"/>
        <scheme val="minor"/>
      </rPr>
      <t>MH (mobile home/manufactured home)</t>
    </r>
  </si>
  <si>
    <r>
      <t>3. Tenure:</t>
    </r>
    <r>
      <rPr>
        <sz val="11"/>
        <color theme="1"/>
        <rFont val="Calibri"/>
        <family val="2"/>
        <scheme val="minor"/>
      </rPr>
      <t xml:space="preserve"> </t>
    </r>
    <r>
      <rPr>
        <b/>
        <sz val="11"/>
        <color theme="1"/>
        <rFont val="Calibri"/>
        <family val="2"/>
        <scheme val="minor"/>
      </rPr>
      <t xml:space="preserve"> </t>
    </r>
    <r>
      <rPr>
        <sz val="11"/>
        <color theme="1"/>
        <rFont val="Calibri"/>
        <family val="2"/>
        <scheme val="minor"/>
      </rPr>
      <t xml:space="preserve"> Identify whether the units within the development project are either proposed or planned at initial occupancy for either renters or owners. Use the drop-down menu to select one of the following options:</t>
    </r>
  </si>
  <si>
    <r>
      <t>·</t>
    </r>
    <r>
      <rPr>
        <sz val="7"/>
        <color theme="1"/>
        <rFont val="Times New Roman"/>
        <family val="1"/>
      </rPr>
      <t xml:space="preserve">         </t>
    </r>
    <r>
      <rPr>
        <sz val="11"/>
        <color theme="1"/>
        <rFont val="Calibri"/>
        <family val="2"/>
        <scheme val="minor"/>
      </rPr>
      <t>Renter occupant (R) or</t>
    </r>
  </si>
  <si>
    <r>
      <t>·</t>
    </r>
    <r>
      <rPr>
        <sz val="7"/>
        <color theme="1"/>
        <rFont val="Times New Roman"/>
        <family val="1"/>
      </rPr>
      <t xml:space="preserve">         </t>
    </r>
    <r>
      <rPr>
        <sz val="11"/>
        <color theme="1"/>
        <rFont val="Calibri"/>
        <family val="2"/>
        <scheme val="minor"/>
      </rPr>
      <t xml:space="preserve">Owner occupant (O)  </t>
    </r>
  </si>
  <si>
    <r>
      <t>4. Date Application Submitted</t>
    </r>
    <r>
      <rPr>
        <sz val="11"/>
        <color theme="1"/>
        <rFont val="Calibri"/>
        <family val="2"/>
        <scheme val="minor"/>
      </rPr>
      <t>: Enter the date the housing development application was determined complete by the local government (refer to “application submitted” under definitions). Enter date as month/day/year (e.g., 6/1/2018).</t>
    </r>
  </si>
  <si>
    <r>
      <t>5. Proposed Units Affordability by Household Incomes:</t>
    </r>
    <r>
      <rPr>
        <sz val="11"/>
        <color theme="1"/>
        <rFont val="Calibri"/>
        <family val="2"/>
        <scheme val="minor"/>
      </rPr>
      <t xml:space="preserve"> For each development, list the number of units proposed in the application by affordability level and whether the units are deed restricted or non-deed restricted. Refer to the Definitions section for additional descriptions:  </t>
    </r>
  </si>
  <si>
    <t>Very low-income households: 0-50% AMI</t>
  </si>
  <si>
    <t>Low-income households: 50-80% AMI</t>
  </si>
  <si>
    <t>Moderate-income households: 80-120% AMI</t>
  </si>
  <si>
    <t>Above-moderate households: above 120%</t>
  </si>
  <si>
    <t>To verify income levels, refer to the income limit charts on HCD’s website at http://www.hcd.ca.gov/grants-funding/income-limits/state-and-federal-income-limits.shtml                (see section for Official State Income Limits).</t>
  </si>
  <si>
    <r>
      <t>6. Total Proposed Units by Project:</t>
    </r>
    <r>
      <rPr>
        <sz val="11"/>
        <color theme="1"/>
        <rFont val="Calibri"/>
        <family val="2"/>
        <scheme val="minor"/>
      </rPr>
      <t xml:space="preserve"> This field auto-populates with the total number of units proposed, as entered in #5 (total of deed restricted &amp; non-deed restricted units for Very Low-, Low-, Moderate- and Above Moderate- income households).</t>
    </r>
  </si>
  <si>
    <r>
      <t xml:space="preserve">7. Total Approved Units by Project: </t>
    </r>
    <r>
      <rPr>
        <sz val="11"/>
        <color theme="1"/>
        <rFont val="Calibri"/>
        <family val="2"/>
        <scheme val="minor"/>
      </rPr>
      <t xml:space="preserve">Enter the number of units that the jurisdiction approved for this project application.  </t>
    </r>
  </si>
  <si>
    <r>
      <t xml:space="preserve">8. Total Disapproved Units by Project (auto-populated, can be overwritten). </t>
    </r>
    <r>
      <rPr>
        <sz val="11"/>
        <color theme="1"/>
        <rFont val="Calibri"/>
        <family val="2"/>
        <scheme val="minor"/>
      </rPr>
      <t xml:space="preserve">This field will subtract “Total Approved Units by Project” from “Total Proposed Units by Project” </t>
    </r>
    <r>
      <rPr>
        <i/>
        <sz val="11"/>
        <color theme="1"/>
        <rFont val="Calibri"/>
        <family val="2"/>
        <scheme val="minor"/>
      </rPr>
      <t>Note: This field is auto-populated, but can be overwritten.</t>
    </r>
    <r>
      <rPr>
        <sz val="11"/>
        <color theme="1"/>
        <rFont val="Calibri"/>
        <family val="2"/>
        <scheme val="minor"/>
      </rPr>
      <t xml:space="preserve">  </t>
    </r>
  </si>
  <si>
    <r>
      <t xml:space="preserve">9. Was “Application Submitted” pursuant to Government Code section 65913.4, subdivision (b) (Streamlined Ministerial Approval Process (SB 35 Streamlining))? </t>
    </r>
    <r>
      <rPr>
        <sz val="11"/>
        <color theme="1"/>
        <rFont val="Calibri"/>
        <family val="2"/>
        <scheme val="minor"/>
      </rPr>
      <t>Use the drop-down menu to select one of the following options:</t>
    </r>
  </si>
  <si>
    <r>
      <t>·</t>
    </r>
    <r>
      <rPr>
        <sz val="7"/>
        <color theme="1"/>
        <rFont val="Times New Roman"/>
        <family val="1"/>
      </rPr>
      <t xml:space="preserve">         </t>
    </r>
    <r>
      <rPr>
        <sz val="11"/>
        <color theme="1"/>
        <rFont val="Calibri"/>
        <family val="2"/>
        <scheme val="minor"/>
      </rPr>
      <t>No</t>
    </r>
  </si>
  <si>
    <r>
      <t>·</t>
    </r>
    <r>
      <rPr>
        <sz val="7"/>
        <color theme="1"/>
        <rFont val="Times New Roman"/>
        <family val="1"/>
      </rPr>
      <t xml:space="preserve">         </t>
    </r>
    <r>
      <rPr>
        <sz val="11"/>
        <color theme="1"/>
        <rFont val="Calibri"/>
        <family val="2"/>
        <scheme val="minor"/>
      </rPr>
      <t>Yes – But no action taken</t>
    </r>
  </si>
  <si>
    <r>
      <t>·</t>
    </r>
    <r>
      <rPr>
        <sz val="7"/>
        <color theme="1"/>
        <rFont val="Times New Roman"/>
        <family val="1"/>
      </rPr>
      <t xml:space="preserve">         </t>
    </r>
    <r>
      <rPr>
        <sz val="11"/>
        <color theme="1"/>
        <rFont val="Calibri"/>
        <family val="2"/>
        <scheme val="minor"/>
      </rPr>
      <t>Yes – Approved</t>
    </r>
  </si>
  <si>
    <r>
      <t>·</t>
    </r>
    <r>
      <rPr>
        <sz val="7"/>
        <color theme="1"/>
        <rFont val="Times New Roman"/>
        <family val="1"/>
      </rPr>
      <t xml:space="preserve">         </t>
    </r>
    <r>
      <rPr>
        <sz val="11"/>
        <color theme="1"/>
        <rFont val="Calibri"/>
        <family val="2"/>
        <scheme val="minor"/>
      </rPr>
      <t>Yes – Denied</t>
    </r>
  </si>
  <si>
    <r>
      <t xml:space="preserve">10. Notes: </t>
    </r>
    <r>
      <rPr>
        <sz val="11"/>
        <color theme="1"/>
        <rFont val="Calibri"/>
        <family val="2"/>
        <scheme val="minor"/>
      </rPr>
      <t>Use this field to enter any applicable notes about the project or development. Completion of this field is optional.</t>
    </r>
  </si>
  <si>
    <t>TABLE A2
Annual Building Activity Report Summary – New Construction, Entitled, Permits and Completed Units</t>
  </si>
  <si>
    <t>Fields 1 through 15 Housing Development Information</t>
  </si>
  <si>
    <t>This table requires information for very low, low, moderate and above moderate income housing affordability categories and for mixed-income projects.  Include data on net new housing units and developments that have received any one of the following:</t>
  </si>
  <si>
    <r>
      <t>·</t>
    </r>
    <r>
      <rPr>
        <sz val="7"/>
        <color theme="1"/>
        <rFont val="Times New Roman"/>
        <family val="1"/>
      </rPr>
      <t xml:space="preserve">         </t>
    </r>
    <r>
      <rPr>
        <sz val="11"/>
        <color theme="1"/>
        <rFont val="Calibri"/>
        <family val="2"/>
        <scheme val="minor"/>
      </rPr>
      <t>An entitlement</t>
    </r>
  </si>
  <si>
    <r>
      <t>·</t>
    </r>
    <r>
      <rPr>
        <sz val="7"/>
        <color theme="1"/>
        <rFont val="Times New Roman"/>
        <family val="1"/>
      </rPr>
      <t xml:space="preserve">         </t>
    </r>
    <r>
      <rPr>
        <sz val="11"/>
        <color theme="1"/>
        <rFont val="Calibri"/>
        <family val="2"/>
        <scheme val="minor"/>
      </rPr>
      <t xml:space="preserve">A building permit </t>
    </r>
  </si>
  <si>
    <r>
      <t>·</t>
    </r>
    <r>
      <rPr>
        <sz val="7"/>
        <color theme="1"/>
        <rFont val="Times New Roman"/>
        <family val="1"/>
      </rPr>
      <t xml:space="preserve">         </t>
    </r>
    <r>
      <rPr>
        <sz val="11"/>
        <color theme="1"/>
        <rFont val="Calibri"/>
        <family val="2"/>
        <scheme val="minor"/>
      </rPr>
      <t xml:space="preserve">A certificate of occupancy or other form of readiness that was issued during the reporting year. </t>
    </r>
  </si>
  <si>
    <t>Please note: Only building permits are used for the purposes of determining progress towards RHNA (fields 7, 8 and 9 of this table, described below).</t>
  </si>
  <si>
    <r>
      <t>New housing units</t>
    </r>
    <r>
      <rPr>
        <sz val="11"/>
        <color theme="1"/>
        <rFont val="Calibri"/>
        <family val="2"/>
        <scheme val="minor"/>
      </rPr>
      <t>: For the APR, “new housing unit” means housing units as defined by the Department of Finance for inclusion in the Department of Finance’s annual “E-5 City/County Population and Housing Estimates” report, which is the same as the census definition of a housing unit.</t>
    </r>
  </si>
  <si>
    <r>
      <t>Development activity spanning multiple years</t>
    </r>
    <r>
      <rPr>
        <sz val="11"/>
        <color theme="1"/>
        <rFont val="Calibri"/>
        <family val="2"/>
        <scheme val="minor"/>
      </rPr>
      <t>: It is highly likely that the same project will be reported in multiple years of APRs. For example, a project should be listed in three separate APRs if it is entitled in one year, receives the building permit next year, and the certificate of occupancy in the year following.</t>
    </r>
  </si>
  <si>
    <r>
      <t xml:space="preserve">In scenarios where development activity spans multiple years, the jurisdiction should only report activity that occurred within the reporting year. For example, if a project received building permits in </t>
    </r>
    <r>
      <rPr>
        <i/>
        <sz val="11"/>
        <color theme="1"/>
        <rFont val="Calibri"/>
        <family val="2"/>
        <scheme val="minor"/>
      </rPr>
      <t>2018</t>
    </r>
    <r>
      <rPr>
        <sz val="11"/>
        <color theme="1"/>
        <rFont val="Calibri"/>
        <family val="2"/>
        <scheme val="minor"/>
      </rPr>
      <t xml:space="preserve">, but received entitlements in </t>
    </r>
    <r>
      <rPr>
        <i/>
        <sz val="11"/>
        <color theme="1"/>
        <rFont val="Calibri"/>
        <family val="2"/>
        <scheme val="minor"/>
      </rPr>
      <t>2017</t>
    </r>
    <r>
      <rPr>
        <sz val="11"/>
        <color theme="1"/>
        <rFont val="Calibri"/>
        <family val="2"/>
        <scheme val="minor"/>
      </rPr>
      <t xml:space="preserve">, the </t>
    </r>
    <r>
      <rPr>
        <i/>
        <sz val="11"/>
        <color theme="1"/>
        <rFont val="Calibri"/>
        <family val="2"/>
        <scheme val="minor"/>
      </rPr>
      <t>2018 APR</t>
    </r>
    <r>
      <rPr>
        <sz val="11"/>
        <color theme="1"/>
        <rFont val="Calibri"/>
        <family val="2"/>
        <scheme val="minor"/>
      </rPr>
      <t xml:space="preserve"> should only report the building permit information (fields 7, 8 and 9), and not include entitlement information (fields 4, 5 and 6).</t>
    </r>
  </si>
  <si>
    <r>
      <t>Separate living quarters</t>
    </r>
    <r>
      <rPr>
        <sz val="11"/>
        <color theme="1"/>
        <rFont val="Calibri"/>
        <family val="2"/>
        <scheme val="minor"/>
      </rPr>
      <t>: A house, an apartment, a mobile home, a group of rooms, or a single room occupied as separate living quarters, or if vacant, intended for occupancy as separate living quarters. Separate living quarters are those in which the occupants live separately from any other individuals in the building and which have direct access from outside the building or through a common hall. For vacant units, the criteria of separateness and direct access are applied to the intended occupants whenever possible.</t>
    </r>
  </si>
  <si>
    <t>Please note: Group quarters facilities, such dormitories, bunkhouses, and barracks cannot be counted as housing units, but student housing that is set up as separate living quarters per the census definition can be counted. This type of student housing must be counted per unit, and not on a bedroom or per person basis.</t>
  </si>
  <si>
    <r>
      <t>Net new units</t>
    </r>
    <r>
      <rPr>
        <sz val="11"/>
        <color theme="1"/>
        <rFont val="Calibri"/>
        <family val="2"/>
        <scheme val="minor"/>
      </rPr>
      <t>: If a building is being demolished to build the new units, the APR should report net new units. For example, if 10 units are being demolished on a site to build a 100-unit building, the APR should report 90 new units. In the case of new construction where fewer units are being built than were there previously, do not report negative permits. For example, if 10 units are being torn down on a site to build 5 units, this would not count as any new units on the APR and should not be reported as a negative number.</t>
    </r>
  </si>
  <si>
    <t>To assist in reporting demolished/destroyed units, refer to section number 20 below (Table A2, column 20).</t>
  </si>
  <si>
    <r>
      <t>All new unit information is to be listed in the following fields</t>
    </r>
    <r>
      <rPr>
        <sz val="11"/>
        <color theme="1"/>
        <rFont val="Calibri"/>
        <family val="2"/>
        <scheme val="minor"/>
      </rPr>
      <t>:</t>
    </r>
  </si>
  <si>
    <t>Fields 1 through 3 – Project Identifier and Unit Types</t>
  </si>
  <si>
    <r>
      <t>1. Project Identifier:</t>
    </r>
    <r>
      <rPr>
        <sz val="11"/>
        <color theme="1"/>
        <rFont val="Calibri"/>
        <family val="2"/>
        <scheme val="minor"/>
      </rPr>
      <t xml:space="preserve"> Include the Current Assessor Parcel Number (APN) and street address. The prior APN, project name or local jurisdiction tracking ID are optional.</t>
    </r>
  </si>
  <si>
    <r>
      <t>·</t>
    </r>
    <r>
      <rPr>
        <sz val="7"/>
        <color theme="1"/>
        <rFont val="Times New Roman"/>
        <family val="1"/>
      </rPr>
      <t xml:space="preserve">         </t>
    </r>
    <r>
      <rPr>
        <sz val="11"/>
        <color theme="1"/>
        <rFont val="Calibri"/>
        <family val="2"/>
        <scheme val="minor"/>
      </rPr>
      <t>Current APN – Enter the current available APN. This field allows a maximum of 40 characters. If necessary enter additional APNs in the notes section field number 21.</t>
    </r>
  </si>
  <si>
    <r>
      <t>2. Unit Category Codes:</t>
    </r>
    <r>
      <rPr>
        <sz val="11"/>
        <color theme="1"/>
        <rFont val="Calibri"/>
        <family val="2"/>
        <scheme val="minor"/>
      </rPr>
      <t xml:space="preserve"> Each development should be categorized by one of the following codes: Refer to “Unit Category” in the Definitions section for additional descriptions. Use the drop-down menu to select one of the following options:</t>
    </r>
  </si>
  <si>
    <r>
      <t>·</t>
    </r>
    <r>
      <rPr>
        <sz val="7"/>
        <color theme="1"/>
        <rFont val="Times New Roman"/>
        <family val="1"/>
      </rPr>
      <t xml:space="preserve">         </t>
    </r>
    <r>
      <rPr>
        <sz val="11"/>
        <color theme="1"/>
        <rFont val="Calibri"/>
        <family val="2"/>
        <scheme val="minor"/>
      </rPr>
      <t>SFA (single-family attached unit)</t>
    </r>
  </si>
  <si>
    <r>
      <t>·</t>
    </r>
    <r>
      <rPr>
        <sz val="7"/>
        <color theme="1"/>
        <rFont val="Times New Roman"/>
        <family val="1"/>
      </rPr>
      <t xml:space="preserve">         </t>
    </r>
    <r>
      <rPr>
        <sz val="11"/>
        <color theme="1"/>
        <rFont val="Calibri"/>
        <family val="2"/>
        <scheme val="minor"/>
      </rPr>
      <t>SFD (single-family detached unit)</t>
    </r>
  </si>
  <si>
    <r>
      <t>·</t>
    </r>
    <r>
      <rPr>
        <sz val="7"/>
        <color theme="1"/>
        <rFont val="Times New Roman"/>
        <family val="1"/>
      </rPr>
      <t xml:space="preserve">         </t>
    </r>
    <r>
      <rPr>
        <sz val="11"/>
        <color theme="1"/>
        <rFont val="Calibri"/>
        <family val="2"/>
        <scheme val="minor"/>
      </rPr>
      <t>2-4 (two- to four-unit structures)</t>
    </r>
  </si>
  <si>
    <r>
      <t>·</t>
    </r>
    <r>
      <rPr>
        <sz val="7"/>
        <color theme="1"/>
        <rFont val="Times New Roman"/>
        <family val="1"/>
      </rPr>
      <t xml:space="preserve">         </t>
    </r>
    <r>
      <rPr>
        <sz val="11"/>
        <color theme="1"/>
        <rFont val="Calibri"/>
        <family val="2"/>
        <scheme val="minor"/>
      </rPr>
      <t>5+ (five or more unit structure, multifamily)</t>
    </r>
  </si>
  <si>
    <r>
      <t>·</t>
    </r>
    <r>
      <rPr>
        <sz val="7"/>
        <color theme="1"/>
        <rFont val="Times New Roman"/>
        <family val="1"/>
      </rPr>
      <t xml:space="preserve">         </t>
    </r>
    <r>
      <rPr>
        <sz val="11"/>
        <color theme="1"/>
        <rFont val="Calibri"/>
        <family val="2"/>
        <scheme val="minor"/>
      </rPr>
      <t>ADU (accessory dwelling unit)</t>
    </r>
  </si>
  <si>
    <r>
      <t>·</t>
    </r>
    <r>
      <rPr>
        <sz val="7"/>
        <color theme="1"/>
        <rFont val="Times New Roman"/>
        <family val="1"/>
      </rPr>
      <t xml:space="preserve">         </t>
    </r>
    <r>
      <rPr>
        <sz val="11"/>
        <color theme="1"/>
        <rFont val="Calibri"/>
        <family val="2"/>
        <scheme val="minor"/>
      </rPr>
      <t>MH (mobile home/manufactured home)</t>
    </r>
  </si>
  <si>
    <r>
      <t>3. Tenure:</t>
    </r>
    <r>
      <rPr>
        <sz val="11"/>
        <color theme="1"/>
        <rFont val="Calibri"/>
        <family val="2"/>
        <scheme val="minor"/>
      </rPr>
      <t xml:space="preserve">  Identify whether the units within the development project are either proposed or planned at initial occupancy for either renters or owners. Use the drop-down menu to select one of the following options:</t>
    </r>
  </si>
  <si>
    <t>Fields 4 through 6 – Completed Entitlement</t>
  </si>
  <si>
    <r>
      <t>4.  Affordability by Household Income – Completed Entitlement:</t>
    </r>
    <r>
      <rPr>
        <sz val="11"/>
        <color theme="1"/>
        <rFont val="Calibri"/>
        <family val="2"/>
        <scheme val="minor"/>
      </rPr>
      <t xml:space="preserve"> For each development, list the number of units that have been issued a completed entitlement during the reporting year by affordability level and whether the units are deed restricted or non-deed restricted. Refer to the Definitions section for additional descriptions:  </t>
    </r>
  </si>
  <si>
    <r>
      <t>·</t>
    </r>
    <r>
      <rPr>
        <sz val="7"/>
        <color theme="1"/>
        <rFont val="Times New Roman"/>
        <family val="1"/>
      </rPr>
      <t xml:space="preserve">         </t>
    </r>
    <r>
      <rPr>
        <sz val="11"/>
        <color theme="1"/>
        <rFont val="Calibri"/>
        <family val="2"/>
        <scheme val="minor"/>
      </rPr>
      <t>Very low-income households: 0-50% AMI</t>
    </r>
  </si>
  <si>
    <r>
      <t>·</t>
    </r>
    <r>
      <rPr>
        <sz val="7"/>
        <color theme="1"/>
        <rFont val="Times New Roman"/>
        <family val="1"/>
      </rPr>
      <t xml:space="preserve">         </t>
    </r>
    <r>
      <rPr>
        <sz val="11"/>
        <color theme="1"/>
        <rFont val="Calibri"/>
        <family val="2"/>
        <scheme val="minor"/>
      </rPr>
      <t>Low-income households: 50-80% AMI</t>
    </r>
  </si>
  <si>
    <r>
      <t>·</t>
    </r>
    <r>
      <rPr>
        <sz val="7"/>
        <color theme="1"/>
        <rFont val="Times New Roman"/>
        <family val="1"/>
      </rPr>
      <t xml:space="preserve">         </t>
    </r>
    <r>
      <rPr>
        <sz val="11"/>
        <color theme="1"/>
        <rFont val="Calibri"/>
        <family val="2"/>
        <scheme val="minor"/>
      </rPr>
      <t>Moderate-income households: 80-120% AMI</t>
    </r>
  </si>
  <si>
    <r>
      <t>·</t>
    </r>
    <r>
      <rPr>
        <sz val="7"/>
        <color theme="1"/>
        <rFont val="Times New Roman"/>
        <family val="1"/>
      </rPr>
      <t xml:space="preserve">         </t>
    </r>
    <r>
      <rPr>
        <sz val="11"/>
        <color theme="1"/>
        <rFont val="Calibri"/>
        <family val="2"/>
        <scheme val="minor"/>
      </rPr>
      <t>Above-moderate households: above 120%</t>
    </r>
  </si>
  <si>
    <t>To verify income levels, refer to the income limit charts on HCDs website at http://www.hcd.ca.gov/grants-funding/income-limits/state-and-federal-income-limits.shtml                (see section for Official State Income Limits).</t>
  </si>
  <si>
    <r>
      <t xml:space="preserve">5. Entitlement Date Approved: </t>
    </r>
    <r>
      <rPr>
        <sz val="11"/>
        <color theme="1"/>
        <rFont val="Calibri"/>
        <family val="2"/>
        <scheme val="minor"/>
      </rPr>
      <t>Enter the date within the reporting year that all required land use approvals or entitlements were issued by the jurisdiction; leave blank if entitlement was approved outside the reporting year. Enter date as month/day/year (e.g., 6/1/2018). Refer to definition of “Completed Entitlement.”</t>
    </r>
  </si>
  <si>
    <r>
      <t xml:space="preserve">6. # of Units Issued Entitlements: </t>
    </r>
    <r>
      <rPr>
        <sz val="11"/>
        <color theme="1"/>
        <rFont val="Calibri"/>
        <family val="2"/>
        <scheme val="minor"/>
      </rPr>
      <t>This is an auto-populated field. This field reflects the total number of units that were entitled for very-low, low, moderate, and above moderate income, as entered in field 4 on this table.</t>
    </r>
  </si>
  <si>
    <t>Fields 7 through 9 – Building Permit</t>
  </si>
  <si>
    <r>
      <t>7. Affordability by Household Income – Building Permits:</t>
    </r>
    <r>
      <rPr>
        <sz val="11"/>
        <color theme="1"/>
        <rFont val="Calibri"/>
        <family val="2"/>
        <scheme val="minor"/>
      </rPr>
      <t xml:space="preserve"> For each development, list the number of units that have been issued a building permit during the reporting year by affordability level and whether the units are deed restricted or non-deed restricted. Refer to the Definitions section for additional descriptions:  </t>
    </r>
  </si>
  <si>
    <r>
      <t>8. Building Permits Date Issued:</t>
    </r>
    <r>
      <rPr>
        <sz val="11"/>
        <color theme="1"/>
        <rFont val="Calibri"/>
        <family val="2"/>
        <scheme val="minor"/>
      </rPr>
      <t xml:space="preserve"> Enter the date within the reporting year that the building permit was issued by the jurisdiction; leave blank if building permit was issued outside the reporting year. Enter date as month/day/year (e.g., 6/1/2018). Refer to definition of “Permitted Units.”  </t>
    </r>
  </si>
  <si>
    <r>
      <t xml:space="preserve">9. # of Units Issued Building Permits: </t>
    </r>
    <r>
      <rPr>
        <sz val="11"/>
        <color theme="1"/>
        <rFont val="Calibri"/>
        <family val="2"/>
        <scheme val="minor"/>
      </rPr>
      <t>This is an auto-populated field. This field will sum units that were permitted for very-low, low, moderate, and above moderate income, as entered in field 7 on this table.</t>
    </r>
  </si>
  <si>
    <t>Fields 10 through 12 – Certificates of Occupancy</t>
  </si>
  <si>
    <r>
      <t>10. Affordability by Household Income – Certificates of Occupancy:</t>
    </r>
    <r>
      <rPr>
        <sz val="11"/>
        <color theme="1"/>
        <rFont val="Calibri"/>
        <family val="2"/>
        <scheme val="minor"/>
      </rPr>
      <t xml:space="preserve"> For each development, list the number of units that issued certificates of occupancy or other form of readiness (e.g., final inspection, notice of completion) during the reporting year by affordability level and whether the units are deed restricted or non-deed restricted. Refer to the Definitions section for additional descriptions:  </t>
    </r>
  </si>
  <si>
    <r>
      <t>11. Certificates of Occupancy (or other forms of Readiness) Date Issued</t>
    </r>
    <r>
      <rPr>
        <sz val="11"/>
        <color theme="1"/>
        <rFont val="Calibri"/>
        <family val="2"/>
        <scheme val="minor"/>
      </rPr>
      <t>: Enter the date the certificate of occupancy or other form of readiness (e.g., final inspection, notice of completion) was issued for the project. For most jurisdictions, this is the final step before residents can occupy the unit. Leave blank if certificate of occupancy was not issued in the reporting year. Enter date as month/day/year (e.g., 6/1/2018).</t>
    </r>
  </si>
  <si>
    <r>
      <t xml:space="preserve">12. # of Units Issued Certificates of Occupancy or other forms of Readiness: </t>
    </r>
    <r>
      <rPr>
        <sz val="11"/>
        <color theme="1"/>
        <rFont val="Calibri"/>
        <family val="2"/>
        <scheme val="minor"/>
      </rPr>
      <t>This is an auto-populated field. This field will sum units that were issued a certificate of occupancy for very-low, low, moderate, and above moderate income, as entered in field 10 on this table.</t>
    </r>
  </si>
  <si>
    <r>
      <t xml:space="preserve">13. How many of the Units were Extremely-Low Income Units (Optional): </t>
    </r>
    <r>
      <rPr>
        <sz val="11"/>
        <color theme="1"/>
        <rFont val="Calibri"/>
        <family val="2"/>
        <scheme val="minor"/>
      </rPr>
      <t xml:space="preserve">To gain a greater understanding of the level of building activity to meet the needs of extremely low-income households in the state, HCD asks that you estimate, to the extent possible, the number of units affordable to extremely-low income households. This number will be a subset of the number of units affordable to very low-income households, as indicated in fields 4, 7 and 10 above. </t>
    </r>
    <r>
      <rPr>
        <i/>
        <sz val="11"/>
        <color theme="1"/>
        <rFont val="Calibri"/>
        <family val="2"/>
        <scheme val="minor"/>
      </rPr>
      <t>Please note: The number entered in the very low section will not be reduced by the number entered here. Although completion of this field is optional, your input would be greatly appreciated.</t>
    </r>
  </si>
  <si>
    <r>
      <t xml:space="preserve">14. Was Project approved using Government Code section 65913.4, subdivision (b) (Streamlined Ministerial Approval Process (SB 35 Streamlining))? </t>
    </r>
    <r>
      <rPr>
        <sz val="11"/>
        <color theme="1"/>
        <rFont val="Calibri"/>
        <family val="2"/>
        <scheme val="minor"/>
      </rPr>
      <t>Use</t>
    </r>
    <r>
      <rPr>
        <b/>
        <sz val="11"/>
        <color theme="1"/>
        <rFont val="Calibri"/>
        <family val="2"/>
        <scheme val="minor"/>
      </rPr>
      <t xml:space="preserve"> </t>
    </r>
    <r>
      <rPr>
        <sz val="11"/>
        <color theme="1"/>
        <rFont val="Calibri"/>
        <family val="2"/>
        <scheme val="minor"/>
      </rPr>
      <t>the drop-down menu to select one of the following options:</t>
    </r>
  </si>
  <si>
    <r>
      <t>·</t>
    </r>
    <r>
      <rPr>
        <sz val="7"/>
        <color theme="1"/>
        <rFont val="Times New Roman"/>
        <family val="1"/>
      </rPr>
      <t xml:space="preserve">         </t>
    </r>
    <r>
      <rPr>
        <sz val="11"/>
        <color theme="1"/>
        <rFont val="Calibri"/>
        <family val="2"/>
        <scheme val="minor"/>
      </rPr>
      <t>“Y” if jurisdiction approved the project application pursuant to the streamlined ministerial approval process (SB 35 Streamlining).</t>
    </r>
  </si>
  <si>
    <r>
      <t>·</t>
    </r>
    <r>
      <rPr>
        <sz val="7"/>
        <color theme="1"/>
        <rFont val="Times New Roman"/>
        <family val="1"/>
      </rPr>
      <t xml:space="preserve">         </t>
    </r>
    <r>
      <rPr>
        <sz val="11"/>
        <color theme="1"/>
        <rFont val="Calibri"/>
        <family val="2"/>
        <scheme val="minor"/>
      </rPr>
      <t>“N” for all other situations.</t>
    </r>
  </si>
  <si>
    <r>
      <t>15. Are these infill units?</t>
    </r>
    <r>
      <rPr>
        <sz val="11"/>
        <color theme="1"/>
        <rFont val="Calibri"/>
        <family val="2"/>
        <scheme val="minor"/>
      </rPr>
      <t xml:space="preserve"> To gain a greater understanding of the level of infill housing activity in the state, HCD asks that you clarify if the housing units reported are infill by selecting “Yes” or “No.” Although completion of this field is optional, your input would be greatly appreciated. See Definitions section for “infill housing units” definition.</t>
    </r>
  </si>
  <si>
    <t>Fields 16 through 18: Please note, if any units are reported as very-low, low, or moderate income in fields 4, 7 or 10 then information in fields 16, 17 and/or 18 must be completed to demonstrate affordability. In the absence of justification that the unit is affordable to a very- low, low, and moderate income household, the unit must be counted as above-moderate income.</t>
  </si>
  <si>
    <t>Fields 16 and 17 Housing with Financial Assistance and/or Deed Restrictions</t>
  </si>
  <si>
    <t xml:space="preserve">For all housing units developed or approved with public financial assistance and/or have recorded affordability deed restriction or covenants, identify funding sources and/or mechanisms that enable units to be affordable.  </t>
  </si>
  <si>
    <r>
      <t>16. Assistance Programs Used for Each Development:</t>
    </r>
    <r>
      <rPr>
        <sz val="11"/>
        <color theme="1"/>
        <rFont val="Calibri"/>
        <family val="2"/>
        <scheme val="minor"/>
      </rPr>
      <t xml:space="preserve">  Enter information here if units received financial assistance from the city or county and/or other subsidy sources, have affordability restrictions or covenants, and/or recapture of public funds upon resale.</t>
    </r>
  </si>
  <si>
    <t>Use the drop-down menu to select the acronym of the applicable funding program(s), as listed below. To select more than one funding source click once then select the cell again and click another source.</t>
  </si>
  <si>
    <r>
      <t>·</t>
    </r>
    <r>
      <rPr>
        <sz val="7"/>
        <color theme="1"/>
        <rFont val="Times New Roman"/>
        <family val="1"/>
      </rPr>
      <t xml:space="preserve">         </t>
    </r>
    <r>
      <rPr>
        <sz val="11"/>
        <color theme="1"/>
        <rFont val="Calibri"/>
        <family val="2"/>
        <scheme val="minor"/>
      </rPr>
      <t>Acq/Rehab: CalHFA Acquisition/Rehab Loan Program</t>
    </r>
  </si>
  <si>
    <r>
      <t>·</t>
    </r>
    <r>
      <rPr>
        <sz val="7"/>
        <color theme="1"/>
        <rFont val="Times New Roman"/>
        <family val="1"/>
      </rPr>
      <t xml:space="preserve">         </t>
    </r>
    <r>
      <rPr>
        <sz val="11"/>
        <color theme="1"/>
        <rFont val="Calibri"/>
        <family val="2"/>
        <scheme val="minor"/>
      </rPr>
      <t>AHP: Affordable Housing Program - Fed Home Loan</t>
    </r>
  </si>
  <si>
    <r>
      <t>·</t>
    </r>
    <r>
      <rPr>
        <sz val="7"/>
        <color theme="1"/>
        <rFont val="Times New Roman"/>
        <family val="1"/>
      </rPr>
      <t xml:space="preserve">         </t>
    </r>
    <r>
      <rPr>
        <sz val="11"/>
        <color theme="1"/>
        <rFont val="Calibri"/>
        <family val="2"/>
        <scheme val="minor"/>
      </rPr>
      <t>AHSC: Affordable Housing and Sustainable Communities</t>
    </r>
  </si>
  <si>
    <r>
      <t>·</t>
    </r>
    <r>
      <rPr>
        <sz val="7"/>
        <color theme="1"/>
        <rFont val="Times New Roman"/>
        <family val="1"/>
      </rPr>
      <t xml:space="preserve">         </t>
    </r>
    <r>
      <rPr>
        <sz val="11"/>
        <color theme="1"/>
        <rFont val="Calibri"/>
        <family val="2"/>
        <scheme val="minor"/>
      </rPr>
      <t>CalHOME: CalHOME</t>
    </r>
  </si>
  <si>
    <r>
      <t>·</t>
    </r>
    <r>
      <rPr>
        <sz val="7"/>
        <color theme="1"/>
        <rFont val="Times New Roman"/>
        <family val="1"/>
      </rPr>
      <t xml:space="preserve">         </t>
    </r>
    <r>
      <rPr>
        <sz val="11"/>
        <color theme="1"/>
        <rFont val="Calibri"/>
        <family val="2"/>
        <scheme val="minor"/>
      </rPr>
      <t>CDBG: Community Development Block Grant</t>
    </r>
  </si>
  <si>
    <r>
      <t>·</t>
    </r>
    <r>
      <rPr>
        <sz val="7"/>
        <color theme="1"/>
        <rFont val="Times New Roman"/>
        <family val="1"/>
      </rPr>
      <t xml:space="preserve">         </t>
    </r>
    <r>
      <rPr>
        <sz val="11"/>
        <color theme="1"/>
        <rFont val="Calibri"/>
        <family val="2"/>
        <scheme val="minor"/>
      </rPr>
      <t>CDLAC: CDLAC Bonds (CA Debt Limit Allocation Committee)</t>
    </r>
  </si>
  <si>
    <r>
      <t>·</t>
    </r>
    <r>
      <rPr>
        <sz val="7"/>
        <color theme="1"/>
        <rFont val="Times New Roman"/>
        <family val="1"/>
      </rPr>
      <t xml:space="preserve">         </t>
    </r>
    <r>
      <rPr>
        <sz val="11"/>
        <color theme="1"/>
        <rFont val="Calibri"/>
        <family val="2"/>
        <scheme val="minor"/>
      </rPr>
      <t>CESH: CA Emergency Solutions &amp; Housing</t>
    </r>
  </si>
  <si>
    <r>
      <t>·</t>
    </r>
    <r>
      <rPr>
        <sz val="7"/>
        <color theme="1"/>
        <rFont val="Times New Roman"/>
        <family val="1"/>
      </rPr>
      <t xml:space="preserve">         </t>
    </r>
    <r>
      <rPr>
        <sz val="11"/>
        <color theme="1"/>
        <rFont val="Calibri"/>
        <family val="2"/>
        <scheme val="minor"/>
      </rPr>
      <t>ESG: Emergency Solutions Grant</t>
    </r>
  </si>
  <si>
    <r>
      <t>·</t>
    </r>
    <r>
      <rPr>
        <sz val="7"/>
        <color theme="1"/>
        <rFont val="Times New Roman"/>
        <family val="1"/>
      </rPr>
      <t xml:space="preserve">         </t>
    </r>
    <r>
      <rPr>
        <sz val="11"/>
        <color theme="1"/>
        <rFont val="Calibri"/>
        <family val="2"/>
        <scheme val="minor"/>
      </rPr>
      <t>GSAF: Golden State Acquisition Fund</t>
    </r>
  </si>
  <si>
    <r>
      <t>·</t>
    </r>
    <r>
      <rPr>
        <sz val="7"/>
        <color theme="1"/>
        <rFont val="Times New Roman"/>
        <family val="1"/>
      </rPr>
      <t xml:space="preserve">         </t>
    </r>
    <r>
      <rPr>
        <sz val="11"/>
        <color theme="1"/>
        <rFont val="Calibri"/>
        <family val="2"/>
        <scheme val="minor"/>
      </rPr>
      <t>HOME: Housing Investment Partnership Program</t>
    </r>
  </si>
  <si>
    <r>
      <t>·</t>
    </r>
    <r>
      <rPr>
        <sz val="7"/>
        <color theme="1"/>
        <rFont val="Times New Roman"/>
        <family val="1"/>
      </rPr>
      <t xml:space="preserve">         </t>
    </r>
    <r>
      <rPr>
        <sz val="11"/>
        <color theme="1"/>
        <rFont val="Calibri"/>
        <family val="2"/>
        <scheme val="minor"/>
      </rPr>
      <t>HOPWA: Housing Opportunities for Persons with AIDS</t>
    </r>
  </si>
  <si>
    <r>
      <t>·</t>
    </r>
    <r>
      <rPr>
        <sz val="7"/>
        <color theme="1"/>
        <rFont val="Times New Roman"/>
        <family val="1"/>
      </rPr>
      <t xml:space="preserve">         </t>
    </r>
    <r>
      <rPr>
        <sz val="11"/>
        <color theme="1"/>
        <rFont val="Calibri"/>
        <family val="2"/>
        <scheme val="minor"/>
      </rPr>
      <t>IIG: Infill Infrastructure Grant </t>
    </r>
  </si>
  <si>
    <r>
      <t>·</t>
    </r>
    <r>
      <rPr>
        <sz val="7"/>
        <color theme="1"/>
        <rFont val="Times New Roman"/>
        <family val="1"/>
      </rPr>
      <t xml:space="preserve">         </t>
    </r>
    <r>
      <rPr>
        <sz val="11"/>
        <color theme="1"/>
        <rFont val="Calibri"/>
        <family val="2"/>
        <scheme val="minor"/>
      </rPr>
      <t>LHTF: Local Housing Trust Funds</t>
    </r>
  </si>
  <si>
    <r>
      <t>·</t>
    </r>
    <r>
      <rPr>
        <sz val="7"/>
        <color theme="1"/>
        <rFont val="Times New Roman"/>
        <family val="1"/>
      </rPr>
      <t xml:space="preserve">         </t>
    </r>
    <r>
      <rPr>
        <sz val="11"/>
        <color theme="1"/>
        <rFont val="Calibri"/>
        <family val="2"/>
        <scheme val="minor"/>
      </rPr>
      <t>LIHTC: CTCAC/Low Income Housing Tax Credits</t>
    </r>
  </si>
  <si>
    <r>
      <t>·</t>
    </r>
    <r>
      <rPr>
        <sz val="7"/>
        <color theme="1"/>
        <rFont val="Times New Roman"/>
        <family val="1"/>
      </rPr>
      <t xml:space="preserve">         </t>
    </r>
    <r>
      <rPr>
        <sz val="11"/>
        <color theme="1"/>
        <rFont val="Calibri"/>
        <family val="2"/>
        <scheme val="minor"/>
      </rPr>
      <t>MHP: Multifamily Housing Program - HCD</t>
    </r>
  </si>
  <si>
    <r>
      <t>·</t>
    </r>
    <r>
      <rPr>
        <sz val="7"/>
        <color theme="1"/>
        <rFont val="Times New Roman"/>
        <family val="1"/>
      </rPr>
      <t xml:space="preserve">         </t>
    </r>
    <r>
      <rPr>
        <sz val="11"/>
        <color theme="1"/>
        <rFont val="Calibri"/>
        <family val="2"/>
        <scheme val="minor"/>
      </rPr>
      <t>MHSA: Mental Health Services Act Funding</t>
    </r>
  </si>
  <si>
    <r>
      <t>·</t>
    </r>
    <r>
      <rPr>
        <sz val="7"/>
        <color theme="1"/>
        <rFont val="Times New Roman"/>
        <family val="1"/>
      </rPr>
      <t xml:space="preserve">         </t>
    </r>
    <r>
      <rPr>
        <sz val="11"/>
        <color theme="1"/>
        <rFont val="Calibri"/>
        <family val="2"/>
        <scheme val="minor"/>
      </rPr>
      <t>MPRROP: Mobilehome Park Rehab &amp; Resident Ownership Program</t>
    </r>
  </si>
  <si>
    <r>
      <t>·</t>
    </r>
    <r>
      <rPr>
        <sz val="7"/>
        <color theme="1"/>
        <rFont val="Times New Roman"/>
        <family val="1"/>
      </rPr>
      <t xml:space="preserve">         </t>
    </r>
    <r>
      <rPr>
        <sz val="11"/>
        <color theme="1"/>
        <rFont val="Calibri"/>
        <family val="2"/>
        <scheme val="minor"/>
      </rPr>
      <t>MRB: Mortgage Revenue Bonds</t>
    </r>
  </si>
  <si>
    <r>
      <t>·</t>
    </r>
    <r>
      <rPr>
        <sz val="7"/>
        <color theme="1"/>
        <rFont val="Times New Roman"/>
        <family val="1"/>
      </rPr>
      <t xml:space="preserve">         </t>
    </r>
    <r>
      <rPr>
        <sz val="11"/>
        <color theme="1"/>
        <rFont val="Calibri"/>
        <family val="2"/>
        <scheme val="minor"/>
      </rPr>
      <t>MyHOME: MyHome Down Payment Assistance</t>
    </r>
  </si>
  <si>
    <r>
      <t>·</t>
    </r>
    <r>
      <rPr>
        <sz val="7"/>
        <color theme="1"/>
        <rFont val="Times New Roman"/>
        <family val="1"/>
      </rPr>
      <t xml:space="preserve">         </t>
    </r>
    <r>
      <rPr>
        <sz val="11"/>
        <color theme="1"/>
        <rFont val="Calibri"/>
        <family val="2"/>
        <scheme val="minor"/>
      </rPr>
      <t>NHTF: National Housing Trust Fund</t>
    </r>
  </si>
  <si>
    <r>
      <t>·</t>
    </r>
    <r>
      <rPr>
        <sz val="7"/>
        <color theme="1"/>
        <rFont val="Times New Roman"/>
        <family val="1"/>
      </rPr>
      <t xml:space="preserve">         </t>
    </r>
    <r>
      <rPr>
        <sz val="11"/>
        <color theme="1"/>
        <rFont val="Calibri"/>
        <family val="2"/>
        <scheme val="minor"/>
      </rPr>
      <t>NPLH: No Place Like Home</t>
    </r>
  </si>
  <si>
    <r>
      <t>·</t>
    </r>
    <r>
      <rPr>
        <sz val="7"/>
        <color theme="1"/>
        <rFont val="Times New Roman"/>
        <family val="1"/>
      </rPr>
      <t xml:space="preserve">         </t>
    </r>
    <r>
      <rPr>
        <sz val="11"/>
        <color theme="1"/>
        <rFont val="Calibri"/>
        <family val="2"/>
        <scheme val="minor"/>
      </rPr>
      <t>PBS8: Section 8 Project-Based Rental Assistance</t>
    </r>
  </si>
  <si>
    <r>
      <t>·</t>
    </r>
    <r>
      <rPr>
        <sz val="7"/>
        <color theme="1"/>
        <rFont val="Times New Roman"/>
        <family val="1"/>
      </rPr>
      <t xml:space="preserve">         </t>
    </r>
    <r>
      <rPr>
        <sz val="11"/>
        <color theme="1"/>
        <rFont val="Calibri"/>
        <family val="2"/>
        <scheme val="minor"/>
      </rPr>
      <t>PDLP: Predevelopment Loan Program</t>
    </r>
  </si>
  <si>
    <r>
      <t>·</t>
    </r>
    <r>
      <rPr>
        <sz val="7"/>
        <color theme="1"/>
        <rFont val="Times New Roman"/>
        <family val="1"/>
      </rPr>
      <t xml:space="preserve">         </t>
    </r>
    <r>
      <rPr>
        <sz val="11"/>
        <color theme="1"/>
        <rFont val="Calibri"/>
        <family val="2"/>
        <scheme val="minor"/>
      </rPr>
      <t>RAD: Rental Assistance Demonstration Program</t>
    </r>
  </si>
  <si>
    <r>
      <t>·</t>
    </r>
    <r>
      <rPr>
        <sz val="7"/>
        <color theme="1"/>
        <rFont val="Times New Roman"/>
        <family val="1"/>
      </rPr>
      <t xml:space="preserve">         </t>
    </r>
    <r>
      <rPr>
        <sz val="11"/>
        <color theme="1"/>
        <rFont val="Calibri"/>
        <family val="2"/>
        <scheme val="minor"/>
      </rPr>
      <t>RDA: Redevelopment Agency or Successor Agency Funds</t>
    </r>
  </si>
  <si>
    <r>
      <t>·</t>
    </r>
    <r>
      <rPr>
        <sz val="7"/>
        <color theme="1"/>
        <rFont val="Times New Roman"/>
        <family val="1"/>
      </rPr>
      <t xml:space="preserve">         </t>
    </r>
    <r>
      <rPr>
        <sz val="11"/>
        <color theme="1"/>
        <rFont val="Calibri"/>
        <family val="2"/>
        <scheme val="minor"/>
      </rPr>
      <t>Sec 202: HUD Section 202 Housing for the Elderly</t>
    </r>
  </si>
  <si>
    <r>
      <t>·</t>
    </r>
    <r>
      <rPr>
        <sz val="7"/>
        <color theme="1"/>
        <rFont val="Times New Roman"/>
        <family val="1"/>
      </rPr>
      <t xml:space="preserve">         </t>
    </r>
    <r>
      <rPr>
        <sz val="11"/>
        <color theme="1"/>
        <rFont val="Calibri"/>
        <family val="2"/>
        <scheme val="minor"/>
      </rPr>
      <t>Sec 811: Section 811 Project Rental Assistance</t>
    </r>
  </si>
  <si>
    <r>
      <t>·</t>
    </r>
    <r>
      <rPr>
        <sz val="7"/>
        <color theme="1"/>
        <rFont val="Times New Roman"/>
        <family val="1"/>
      </rPr>
      <t xml:space="preserve">         </t>
    </r>
    <r>
      <rPr>
        <sz val="11"/>
        <color theme="1"/>
        <rFont val="Calibri"/>
        <family val="2"/>
        <scheme val="minor"/>
      </rPr>
      <t>SERNA: Joe Serna Jr Farmworker Housing Program</t>
    </r>
  </si>
  <si>
    <r>
      <t>·</t>
    </r>
    <r>
      <rPr>
        <sz val="7"/>
        <color theme="1"/>
        <rFont val="Times New Roman"/>
        <family val="1"/>
      </rPr>
      <t xml:space="preserve">         </t>
    </r>
    <r>
      <rPr>
        <sz val="11"/>
        <color theme="1"/>
        <rFont val="Calibri"/>
        <family val="2"/>
        <scheme val="minor"/>
      </rPr>
      <t>SHMHP: Supportive Housing MHP</t>
    </r>
  </si>
  <si>
    <r>
      <t>·</t>
    </r>
    <r>
      <rPr>
        <sz val="7"/>
        <color theme="1"/>
        <rFont val="Times New Roman"/>
        <family val="1"/>
      </rPr>
      <t xml:space="preserve">         </t>
    </r>
    <r>
      <rPr>
        <sz val="11"/>
        <color theme="1"/>
        <rFont val="Calibri"/>
        <family val="2"/>
        <scheme val="minor"/>
      </rPr>
      <t>SNHP: Special Needs Housing Program - CalHFA</t>
    </r>
  </si>
  <si>
    <r>
      <t>·</t>
    </r>
    <r>
      <rPr>
        <sz val="7"/>
        <color theme="1"/>
        <rFont val="Times New Roman"/>
        <family val="1"/>
      </rPr>
      <t xml:space="preserve">         </t>
    </r>
    <r>
      <rPr>
        <sz val="11"/>
        <color theme="1"/>
        <rFont val="Calibri"/>
        <family val="2"/>
        <scheme val="minor"/>
      </rPr>
      <t>TOD: Transit Oriented Development Program</t>
    </r>
  </si>
  <si>
    <r>
      <t>·</t>
    </r>
    <r>
      <rPr>
        <sz val="7"/>
        <color theme="1"/>
        <rFont val="Times New Roman"/>
        <family val="1"/>
      </rPr>
      <t xml:space="preserve">         </t>
    </r>
    <r>
      <rPr>
        <sz val="11"/>
        <color theme="1"/>
        <rFont val="Calibri"/>
        <family val="2"/>
        <scheme val="minor"/>
      </rPr>
      <t>USDA: USDA Rural Development Housing Programs</t>
    </r>
  </si>
  <si>
    <r>
      <t>·</t>
    </r>
    <r>
      <rPr>
        <sz val="7"/>
        <color theme="1"/>
        <rFont val="Times New Roman"/>
        <family val="1"/>
      </rPr>
      <t xml:space="preserve">         </t>
    </r>
    <r>
      <rPr>
        <sz val="11"/>
        <color theme="1"/>
        <rFont val="Calibri"/>
        <family val="2"/>
        <scheme val="minor"/>
      </rPr>
      <t>VHHP: Veterans Housing and Homeless Prevention Program</t>
    </r>
  </si>
  <si>
    <r>
      <t>·</t>
    </r>
    <r>
      <rPr>
        <sz val="7"/>
        <color theme="1"/>
        <rFont val="Times New Roman"/>
        <family val="1"/>
      </rPr>
      <t xml:space="preserve">         </t>
    </r>
    <r>
      <rPr>
        <sz val="11"/>
        <color theme="1"/>
        <rFont val="Calibri"/>
        <family val="2"/>
        <scheme val="minor"/>
      </rPr>
      <t>Other: Describe in Notes</t>
    </r>
  </si>
  <si>
    <r>
      <t>17.  Deed Restriction Type:</t>
    </r>
    <r>
      <rPr>
        <sz val="11"/>
        <color theme="1"/>
        <rFont val="Calibri"/>
        <family val="2"/>
        <scheme val="minor"/>
      </rPr>
      <t xml:space="preserve">  Enter information here if units in the project are considered affordable to very-low, low, and/or moderate income households due to a local program or policy, such as an inclusionary housing ordinance, regulatory agreement, or a density bonus. This field </t>
    </r>
    <r>
      <rPr>
        <u/>
        <sz val="11"/>
        <color theme="1"/>
        <rFont val="Calibri"/>
        <family val="2"/>
        <scheme val="minor"/>
      </rPr>
      <t>should not</t>
    </r>
    <r>
      <rPr>
        <sz val="11"/>
        <color theme="1"/>
        <rFont val="Calibri"/>
        <family val="2"/>
        <scheme val="minor"/>
      </rPr>
      <t xml:space="preserve"> be used to enter the number of deed restricted units. Identify the </t>
    </r>
    <r>
      <rPr>
        <u/>
        <sz val="11"/>
        <color theme="1"/>
        <rFont val="Calibri"/>
        <family val="2"/>
        <scheme val="minor"/>
      </rPr>
      <t>mechanism</t>
    </r>
    <r>
      <rPr>
        <sz val="11"/>
        <color theme="1"/>
        <rFont val="Calibri"/>
        <family val="2"/>
        <scheme val="minor"/>
      </rPr>
      <t xml:space="preserve"> used to restrict occupancy based on affordability to produce “deed restricted” units. Use the drop-down menu to select one of the following options</t>
    </r>
  </si>
  <si>
    <r>
      <t>·</t>
    </r>
    <r>
      <rPr>
        <sz val="7"/>
        <color theme="1"/>
        <rFont val="Times New Roman"/>
        <family val="1"/>
      </rPr>
      <t xml:space="preserve">         </t>
    </r>
    <r>
      <rPr>
        <sz val="11"/>
        <color theme="1"/>
        <rFont val="Calibri"/>
        <family val="2"/>
        <scheme val="minor"/>
      </rPr>
      <t>“INC” if the units were approved pursuant to a local inclusionary housing ordinance.</t>
    </r>
  </si>
  <si>
    <r>
      <t>·</t>
    </r>
    <r>
      <rPr>
        <sz val="7"/>
        <color theme="1"/>
        <rFont val="Times New Roman"/>
        <family val="1"/>
      </rPr>
      <t xml:space="preserve">         </t>
    </r>
    <r>
      <rPr>
        <sz val="11"/>
        <color theme="1"/>
        <rFont val="Calibri"/>
        <family val="2"/>
        <scheme val="minor"/>
      </rPr>
      <t xml:space="preserve">“DB” if the units were approved using a density bonus.  </t>
    </r>
  </si>
  <si>
    <r>
      <t>·</t>
    </r>
    <r>
      <rPr>
        <sz val="7"/>
        <color theme="1"/>
        <rFont val="Times New Roman"/>
        <family val="1"/>
      </rPr>
      <t xml:space="preserve">         </t>
    </r>
    <r>
      <rPr>
        <sz val="11"/>
        <color theme="1"/>
        <rFont val="Calibri"/>
        <family val="2"/>
        <scheme val="minor"/>
      </rPr>
      <t>“Other” for any other mechanism. Describe the source in notes section number 21.</t>
    </r>
  </si>
  <si>
    <r>
      <t>18. Housing without Financial Assistance or Deed Restrictions:</t>
    </r>
    <r>
      <rPr>
        <sz val="11"/>
        <color theme="1"/>
        <rFont val="Calibri"/>
        <family val="2"/>
        <scheme val="minor"/>
      </rPr>
      <t xml:space="preserve"> Enter information here if the units are affordable to very-low, low and moderate income households without financial assistance and/or deed restrictions. In these cases, affordability must be demonstrated by proposed sales price or rents.   </t>
    </r>
  </si>
  <si>
    <r>
      <t>·</t>
    </r>
    <r>
      <rPr>
        <sz val="7"/>
        <color theme="1"/>
        <rFont val="Times New Roman"/>
        <family val="1"/>
      </rPr>
      <t xml:space="preserve">         </t>
    </r>
    <r>
      <rPr>
        <sz val="11"/>
        <color theme="1"/>
        <rFont val="Calibri"/>
        <family val="2"/>
        <scheme val="minor"/>
      </rPr>
      <t>Sales prices and rents must meet the definition of affordable as defined in Health and Safety Code Section 50052.5 for owner-occupied units or Health and Safety Code section 50053 for renter-occupied units.</t>
    </r>
  </si>
  <si>
    <r>
      <t>·</t>
    </r>
    <r>
      <rPr>
        <sz val="7"/>
        <color theme="1"/>
        <rFont val="Times New Roman"/>
        <family val="1"/>
      </rPr>
      <t xml:space="preserve">         </t>
    </r>
    <r>
      <rPr>
        <sz val="11"/>
        <color theme="1"/>
        <rFont val="Calibri"/>
        <family val="2"/>
        <scheme val="minor"/>
      </rPr>
      <t>Describe how the newly constructed rental or ownership housing units were determined to be affordable to very- low, low, and moderate income households without either public subsidies or restrictive covenants. This may be based on various methods considering sales prices or rents relative to the income levels of households such as through a survey of comparable units in the area that show the unit would be affordable to very-low, low, or moderate income households.</t>
    </r>
  </si>
  <si>
    <r>
      <t>o</t>
    </r>
    <r>
      <rPr>
        <sz val="7"/>
        <color theme="1"/>
        <rFont val="Times New Roman"/>
        <family val="1"/>
      </rPr>
      <t xml:space="preserve">   </t>
    </r>
    <r>
      <rPr>
        <sz val="11"/>
        <color theme="1"/>
        <rFont val="Calibri"/>
        <family val="2"/>
        <scheme val="minor"/>
      </rPr>
      <t>The jurisdiction can consider comparable rental prices or new sales prices (actual or anticipated). The jurisdiction should consider costs for renters (i.e., 30% of household income for rent and utilities) or owners (e.g., 30% of household income for principal, interest, taxes, insurance and utilities, pursuant to Title 25 CCR Section 6920)</t>
    </r>
  </si>
  <si>
    <r>
      <t>·</t>
    </r>
    <r>
      <rPr>
        <sz val="7"/>
        <color theme="1"/>
        <rFont val="Times New Roman"/>
        <family val="1"/>
      </rPr>
      <t xml:space="preserve">         </t>
    </r>
    <r>
      <rPr>
        <sz val="11"/>
        <color theme="1"/>
        <rFont val="Calibri"/>
        <family val="2"/>
        <scheme val="minor"/>
      </rPr>
      <t>In the absence of justification that the unit is affordable to a very- low, low, and moderate income household, the unit must be counted as above-moderate income.</t>
    </r>
  </si>
  <si>
    <r>
      <t xml:space="preserve">19. Term of Affordability or Deed Restriction: </t>
    </r>
    <r>
      <rPr>
        <sz val="11"/>
        <color theme="1"/>
        <rFont val="Calibri"/>
        <family val="2"/>
        <scheme val="minor"/>
      </rPr>
      <t>If units have committed financial assistance and/or are deed restricted, enter the duration of the affordability or deed restriction. If units are affordable in perpetuity, enter 1,000. If multiple funding sources or deed restrictions on the development have different terms of affordability, please enter the longest term of affordability. Although completion of this field is optional, your input would be greatly appreciated.</t>
    </r>
    <r>
      <rPr>
        <b/>
        <sz val="11"/>
        <color theme="1"/>
        <rFont val="Calibri"/>
        <family val="2"/>
        <scheme val="minor"/>
      </rPr>
      <t xml:space="preserve">  </t>
    </r>
  </si>
  <si>
    <r>
      <t>20. Demolished/Destroyed Units</t>
    </r>
    <r>
      <rPr>
        <sz val="11"/>
        <color theme="1"/>
        <rFont val="Calibri"/>
        <family val="2"/>
        <scheme val="minor"/>
      </rPr>
      <t xml:space="preserve">: This section is to report if the project and associated APN, has a permit, entitlement or certificate of occupancy in the reporting year, and the APN previously had demolished or destroyed units.  </t>
    </r>
  </si>
  <si>
    <r>
      <t>·</t>
    </r>
    <r>
      <rPr>
        <sz val="7"/>
        <color theme="1"/>
        <rFont val="Times New Roman"/>
        <family val="1"/>
      </rPr>
      <t xml:space="preserve">         </t>
    </r>
    <r>
      <rPr>
        <sz val="11"/>
        <color theme="1"/>
        <rFont val="Calibri"/>
        <family val="2"/>
        <scheme val="minor"/>
      </rPr>
      <t>Enter the “Number of Demolished or Destroyed Units” in the reporting calendar year.</t>
    </r>
  </si>
  <si>
    <r>
      <t>·</t>
    </r>
    <r>
      <rPr>
        <sz val="7"/>
        <color theme="1"/>
        <rFont val="Times New Roman"/>
        <family val="1"/>
      </rPr>
      <t xml:space="preserve">         </t>
    </r>
    <r>
      <rPr>
        <sz val="11"/>
        <color theme="1"/>
        <rFont val="Calibri"/>
        <family val="2"/>
        <scheme val="minor"/>
      </rPr>
      <t>From the drop down menu select “demolished” if the units were torn down. Select “Destroyed” if the units were lost due to fire or other natural disaster.</t>
    </r>
  </si>
  <si>
    <r>
      <t>·</t>
    </r>
    <r>
      <rPr>
        <sz val="7"/>
        <color theme="1"/>
        <rFont val="Times New Roman"/>
        <family val="1"/>
      </rPr>
      <t xml:space="preserve">         </t>
    </r>
    <r>
      <rPr>
        <sz val="11"/>
        <color theme="1"/>
        <rFont val="Calibri"/>
        <family val="2"/>
        <scheme val="minor"/>
      </rPr>
      <t>From the drop down menu “Demolished/Destroyed Units Owner or Renter” select “R” for renter or “O” for owner.</t>
    </r>
  </si>
  <si>
    <r>
      <t xml:space="preserve">21. Notes: </t>
    </r>
    <r>
      <rPr>
        <sz val="11"/>
        <color theme="1"/>
        <rFont val="Calibri"/>
        <family val="2"/>
        <scheme val="minor"/>
      </rPr>
      <t>Use this field to enter any applicable notes about the project or development.</t>
    </r>
  </si>
  <si>
    <t>TABLE B
Regional Housing Needs Allocation Progress – Permitted Units Issued By Affordability</t>
  </si>
  <si>
    <t xml:space="preserve">Table B is a summary of prior permitting activity in the current planning cycle, including permitting activity for the calendar year being reported. To assist jurisdictions in completing this form, HCD has pre-filled permit data as reported to HCD on prior APRs. Past unit information will auto-populate when the jurisdiction’s name in the general information section of the “Start Here” tab is entered. Current year permitted units will auto-populate from data reported in table A2. If permit activity for current year is inaccurate, jurisdictions should make adjustments on field number 7, Affordability by Household Income – Building Permits in table A2. </t>
  </si>
  <si>
    <t xml:space="preserve">Please contact HCD at APR@hcd.ca.gov if data from previous years does not populate or if different than the information supplied in Table B. Any changes made by localities to previous years’ data in Table B will not update prior APR records maintained by HCD. </t>
  </si>
  <si>
    <t xml:space="preserve">Table B reports the number of units for which permits were issued to demonstrate progress in meeting the jurisdiction’s share of regional housing need for the planning period. </t>
  </si>
  <si>
    <r>
      <t>1. Regional Housing Needs Allocation by Income Level:</t>
    </r>
    <r>
      <rPr>
        <sz val="11"/>
        <color theme="1"/>
        <rFont val="Calibri"/>
        <family val="2"/>
        <scheme val="minor"/>
      </rPr>
      <t xml:space="preserve"> Lists the jurisdiction’s assigned RHNA for the planning cycle by income group. This field will be auto-populated once the jurisdiction’s name is entered in the “Start Here” tab.</t>
    </r>
  </si>
  <si>
    <r>
      <t>2. Year:</t>
    </r>
    <r>
      <rPr>
        <sz val="11"/>
        <color theme="1"/>
        <rFont val="Calibri"/>
        <family val="2"/>
        <scheme val="minor"/>
      </rPr>
      <t xml:space="preserve"> Lists the building </t>
    </r>
    <r>
      <rPr>
        <u/>
        <sz val="11"/>
        <color theme="1"/>
        <rFont val="Calibri"/>
        <family val="2"/>
        <scheme val="minor"/>
      </rPr>
      <t>permit data</t>
    </r>
    <r>
      <rPr>
        <sz val="11"/>
        <color theme="1"/>
        <rFont val="Calibri"/>
        <family val="2"/>
        <scheme val="minor"/>
      </rPr>
      <t xml:space="preserve"> for each year of the RHNA planning cycle beginning in the first year and ending with the data from the current reporting year which can be found in Table A2.</t>
    </r>
  </si>
  <si>
    <r>
      <t>3. Total Units to Date (all years):</t>
    </r>
    <r>
      <rPr>
        <sz val="11"/>
        <color theme="1"/>
        <rFont val="Calibri"/>
        <family val="2"/>
        <scheme val="minor"/>
      </rPr>
      <t xml:space="preserve"> Totals the number of units permitted in each income category.</t>
    </r>
  </si>
  <si>
    <r>
      <t>4. Total Remaining RHNA by Income Level:</t>
    </r>
    <r>
      <rPr>
        <sz val="11"/>
        <color theme="1"/>
        <rFont val="Calibri"/>
        <family val="2"/>
        <scheme val="minor"/>
      </rPr>
      <t xml:space="preserve"> This field uses the information from the “Total Units to Date” category and deducts the units by income category from the jurisdiction’s assigned RHNA number. Note: The total units remaining to meet the RHNA allocation is in the bottom right hand corner.</t>
    </r>
  </si>
  <si>
    <r>
      <t>TABLE</t>
    </r>
    <r>
      <rPr>
        <b/>
        <sz val="14"/>
        <color rgb="FF2E74B5"/>
        <rFont val="Calibri Light"/>
        <family val="2"/>
      </rPr>
      <t xml:space="preserve"> </t>
    </r>
    <r>
      <rPr>
        <b/>
        <sz val="14"/>
        <rFont val="Calibri"/>
        <family val="2"/>
      </rPr>
      <t>C
Sites Identified or Rezoned to Accommodate Shortfall Housing Need</t>
    </r>
  </si>
  <si>
    <t xml:space="preserve">Please note: This table should only be filled out when a city or county identified an Unaccommodated Need of sites from the previous planning period Government Code section 65584.09, has Shortfall of Sites as identified in the housing element Government Code section 65583, subdivision (c)(1); or is identifying additional sites required by No Net Loss law pursuant to Government Code section 65863. The data in this inventory serves as an addendum to the housing element sites inventory. This table should not include rezoning for a specific project. </t>
  </si>
  <si>
    <r>
      <t>1. Project Identifier:</t>
    </r>
    <r>
      <rPr>
        <sz val="11"/>
        <color theme="1"/>
        <rFont val="Calibri"/>
        <family val="2"/>
        <scheme val="minor"/>
      </rPr>
      <t xml:space="preserve"> Include the Assessor Parcel Number (APN) and street address. The project name and local jurisdiction tracking ID are optional.</t>
    </r>
  </si>
  <si>
    <r>
      <t xml:space="preserve">2. Date of Rezone: </t>
    </r>
    <r>
      <rPr>
        <sz val="11"/>
        <color theme="1"/>
        <rFont val="Calibri"/>
        <family val="2"/>
        <scheme val="minor"/>
      </rPr>
      <t>If rezone was required, identify the date the rezone occurred. Enter date as month/day/year (e.g., 6/1/2018).</t>
    </r>
  </si>
  <si>
    <r>
      <t xml:space="preserve">3. RHNA Shortfall by Household Income: </t>
    </r>
    <r>
      <rPr>
        <sz val="11"/>
        <color theme="1"/>
        <rFont val="Calibri"/>
        <family val="2"/>
        <scheme val="minor"/>
      </rPr>
      <t xml:space="preserve">For each development or site, list the number of units that are affordable to the following income levels (refer to Definitions section for more detail):  </t>
    </r>
  </si>
  <si>
    <r>
      <t>Note: rezoning is not required to accommodate moderate or above moderate RHNA shortfall.</t>
    </r>
    <r>
      <rPr>
        <b/>
        <i/>
        <sz val="11"/>
        <color theme="1"/>
        <rFont val="Calibri"/>
        <family val="2"/>
        <scheme val="minor"/>
      </rPr>
      <t xml:space="preserve"> </t>
    </r>
  </si>
  <si>
    <r>
      <t xml:space="preserve">4. Type of Shortfall: </t>
    </r>
    <r>
      <rPr>
        <sz val="11"/>
        <color theme="1"/>
        <rFont val="Calibri"/>
        <family val="2"/>
        <scheme val="minor"/>
      </rPr>
      <t>From the dropdown list, select one of the following for each project:</t>
    </r>
  </si>
  <si>
    <r>
      <t>·</t>
    </r>
    <r>
      <rPr>
        <sz val="7"/>
        <color theme="1"/>
        <rFont val="Times New Roman"/>
        <family val="1"/>
      </rPr>
      <t xml:space="preserve">         </t>
    </r>
    <r>
      <rPr>
        <b/>
        <sz val="11"/>
        <color theme="1"/>
        <rFont val="Calibri"/>
        <family val="2"/>
        <scheme val="minor"/>
      </rPr>
      <t>No Net Loss</t>
    </r>
    <r>
      <rPr>
        <sz val="11"/>
        <color theme="1"/>
        <rFont val="Calibri"/>
        <family val="2"/>
        <scheme val="minor"/>
      </rPr>
      <t xml:space="preserve"> (Government Code section 65863): When a jurisdiction permits or causes its housing element sites inventory site capacity to be insufficient to meet its remaining unmet RHNA for lower and moderate-income households. In general, a jurisdiction must demonstrate sufficient capacity on existing sites or make available adequate sites within 180 days of there being insufficient sites to meet the remaining RHNA.</t>
    </r>
  </si>
  <si>
    <r>
      <t>·</t>
    </r>
    <r>
      <rPr>
        <sz val="7"/>
        <color theme="1"/>
        <rFont val="Times New Roman"/>
        <family val="1"/>
      </rPr>
      <t xml:space="preserve">         </t>
    </r>
    <r>
      <rPr>
        <b/>
        <sz val="11"/>
        <color theme="1"/>
        <rFont val="Calibri"/>
        <family val="2"/>
        <scheme val="minor"/>
      </rPr>
      <t>Unaccommodated Need</t>
    </r>
    <r>
      <rPr>
        <sz val="11"/>
        <color theme="1"/>
        <rFont val="Calibri"/>
        <family val="2"/>
        <scheme val="minor"/>
      </rPr>
      <t xml:space="preserve"> (Government Code section 65584.09): When a jurisdiction failed to identify or make adequate sites available in the prior planning period to accommodate its RHNA by income category. Note: When this condition occurred, the housing element in the current planning period in most cases will have a program to make available adequate sites to address the unmet RHNA by income category in the first year of the planning period.</t>
    </r>
  </si>
  <si>
    <r>
      <t>·</t>
    </r>
    <r>
      <rPr>
        <sz val="7"/>
        <color theme="1"/>
        <rFont val="Times New Roman"/>
        <family val="1"/>
      </rPr>
      <t xml:space="preserve">         </t>
    </r>
    <r>
      <rPr>
        <b/>
        <sz val="11"/>
        <color theme="1"/>
        <rFont val="Calibri"/>
        <family val="2"/>
        <scheme val="minor"/>
      </rPr>
      <t xml:space="preserve">Shortfall of Sites </t>
    </r>
    <r>
      <rPr>
        <sz val="11"/>
        <color theme="1"/>
        <rFont val="Calibri"/>
        <family val="2"/>
        <scheme val="minor"/>
      </rPr>
      <t>(Government Code section 65583, subdivision (c)(1)): When a jurisdiction does not identify adequate sites to accommodate its RHNA by income category in the current planning period. Note: When this condition occurred, the housing element for the current planning period must have included a program to make available adequate sites to address the unmet RHNA by income category. For jurisdictions on an eight year planning period, the rezones must be complete within the first three years of the planning period.</t>
    </r>
  </si>
  <si>
    <r>
      <t xml:space="preserve">5. Parcel Size (Acres): </t>
    </r>
    <r>
      <rPr>
        <sz val="11"/>
        <color theme="1"/>
        <rFont val="Calibri"/>
        <family val="2"/>
        <scheme val="minor"/>
      </rPr>
      <t>Enter the size of the parcel in acres.</t>
    </r>
  </si>
  <si>
    <r>
      <t xml:space="preserve">6. General Plan Designation: </t>
    </r>
    <r>
      <rPr>
        <sz val="11"/>
        <color theme="1"/>
        <rFont val="Calibri"/>
        <family val="2"/>
        <scheme val="minor"/>
      </rPr>
      <t>Enter the new General Plan Land Use designation. If no change was made, enter the current designation.</t>
    </r>
  </si>
  <si>
    <r>
      <t xml:space="preserve">7. Zoning: </t>
    </r>
    <r>
      <rPr>
        <sz val="11"/>
        <color theme="1"/>
        <rFont val="Calibri"/>
        <family val="2"/>
        <scheme val="minor"/>
      </rPr>
      <t>Enter the new zoning designation for the parcel. If no change was made, enter the current zoning designation.</t>
    </r>
  </si>
  <si>
    <r>
      <t xml:space="preserve">8. Density Allowed: </t>
    </r>
    <r>
      <rPr>
        <sz val="11"/>
        <color theme="1"/>
        <rFont val="Calibri"/>
        <family val="2"/>
        <scheme val="minor"/>
      </rPr>
      <t>Enter the minimum and maximum density allowed on each parcel. This is the density allowed after any zoning amendments are made. If no maximum density enter N/A.</t>
    </r>
  </si>
  <si>
    <r>
      <t xml:space="preserve">9. Realistic Capacity: </t>
    </r>
    <r>
      <rPr>
        <sz val="11"/>
        <color theme="1"/>
        <rFont val="Calibri"/>
        <family val="2"/>
        <scheme val="minor"/>
      </rPr>
      <t>Enter the estimated realistic unit capacity for each parcel. Refer to Definitions for more information about “Realistic Capacity.”</t>
    </r>
  </si>
  <si>
    <r>
      <t xml:space="preserve">10. Vacant/Non-vacant: </t>
    </r>
    <r>
      <rPr>
        <sz val="8"/>
        <color theme="1"/>
        <rFont val="Calibri"/>
        <family val="2"/>
        <scheme val="minor"/>
      </rPr>
      <t> </t>
    </r>
    <r>
      <rPr>
        <sz val="11"/>
        <color theme="1"/>
        <rFont val="Calibri"/>
        <family val="2"/>
        <scheme val="minor"/>
      </rPr>
      <t>From the drop-down list, select if the parcel is vacant or non-vacant. If the parcel is non-vacant, then enter the description of existing uses in Field 11.</t>
    </r>
  </si>
  <si>
    <r>
      <t xml:space="preserve">11. Description of Existing Uses: </t>
    </r>
    <r>
      <rPr>
        <sz val="11"/>
        <color theme="1"/>
        <rFont val="Calibri"/>
        <family val="2"/>
        <scheme val="minor"/>
      </rPr>
      <t>Include a description of existing uses. Description must be specific (i.e. SFR, MF, surplus school site, operating business, vacant commercial building, parking lot). Classifications of uses (i.e. “commercial”, “retail”, “office”, or “residential”) are not sufficient.</t>
    </r>
  </si>
  <si>
    <t>TABLE D 
 Program Implementation Status pursuant to Government Code section 65583</t>
  </si>
  <si>
    <r>
      <t xml:space="preserve">Report the status/progress of housing element program and policy implementation for </t>
    </r>
    <r>
      <rPr>
        <b/>
        <sz val="11"/>
        <color theme="1"/>
        <rFont val="Calibri"/>
        <family val="2"/>
        <scheme val="minor"/>
      </rPr>
      <t>all</t>
    </r>
    <r>
      <rPr>
        <sz val="11"/>
        <color theme="1"/>
        <rFont val="Calibri"/>
        <family val="2"/>
        <scheme val="minor"/>
      </rPr>
      <t xml:space="preserve"> programs described in the housing element:</t>
    </r>
  </si>
  <si>
    <r>
      <t>1.</t>
    </r>
    <r>
      <rPr>
        <b/>
        <sz val="7"/>
        <color theme="1"/>
        <rFont val="Times New Roman"/>
        <family val="1"/>
      </rPr>
      <t xml:space="preserve">       </t>
    </r>
    <r>
      <rPr>
        <b/>
        <sz val="11"/>
        <color theme="1"/>
        <rFont val="Calibri"/>
        <family val="2"/>
        <scheme val="minor"/>
      </rPr>
      <t>Name of Program:</t>
    </r>
    <r>
      <rPr>
        <sz val="11"/>
        <color theme="1"/>
        <rFont val="Calibri"/>
        <family val="2"/>
        <scheme val="minor"/>
      </rPr>
      <t xml:space="preserve"> List the name of the program as described in the element.</t>
    </r>
  </si>
  <si>
    <r>
      <t>2.</t>
    </r>
    <r>
      <rPr>
        <b/>
        <sz val="7"/>
        <color theme="1"/>
        <rFont val="Times New Roman"/>
        <family val="1"/>
      </rPr>
      <t xml:space="preserve">       </t>
    </r>
    <r>
      <rPr>
        <b/>
        <sz val="11"/>
        <color theme="1"/>
        <rFont val="Calibri"/>
        <family val="2"/>
        <scheme val="minor"/>
      </rPr>
      <t>Objective</t>
    </r>
    <r>
      <rPr>
        <sz val="11"/>
        <color theme="1"/>
        <rFont val="Calibri"/>
        <family val="2"/>
        <scheme val="minor"/>
      </rPr>
      <t>: List the program objective (for example, “Update the accessory dwelling unit ordinance”).</t>
    </r>
  </si>
  <si>
    <r>
      <t>3.</t>
    </r>
    <r>
      <rPr>
        <b/>
        <sz val="7"/>
        <color theme="1"/>
        <rFont val="Times New Roman"/>
        <family val="1"/>
      </rPr>
      <t xml:space="preserve">       </t>
    </r>
    <r>
      <rPr>
        <b/>
        <sz val="11"/>
        <color theme="1"/>
        <rFont val="Calibri"/>
        <family val="2"/>
        <scheme val="minor"/>
      </rPr>
      <t>Timeframe in Housing Element</t>
    </r>
    <r>
      <rPr>
        <sz val="11"/>
        <color theme="1"/>
        <rFont val="Calibri"/>
        <family val="2"/>
        <scheme val="minor"/>
      </rPr>
      <t>: Enter the date the objective is scheduled to be accomplished.</t>
    </r>
  </si>
  <si>
    <r>
      <t>4.</t>
    </r>
    <r>
      <rPr>
        <b/>
        <sz val="7"/>
        <color theme="1"/>
        <rFont val="Times New Roman"/>
        <family val="1"/>
      </rPr>
      <t xml:space="preserve">       </t>
    </r>
    <r>
      <rPr>
        <b/>
        <sz val="11"/>
        <color theme="1"/>
        <rFont val="Calibri"/>
        <family val="2"/>
        <scheme val="minor"/>
      </rPr>
      <t>Status of Program Implementation</t>
    </r>
    <r>
      <rPr>
        <sz val="11"/>
        <color theme="1"/>
        <rFont val="Calibri"/>
        <family val="2"/>
        <scheme val="minor"/>
      </rPr>
      <t>: List the action or status of program implementation.</t>
    </r>
  </si>
  <si>
    <t>For your information, the following list includes the statutory requirements for housing element programs:</t>
  </si>
  <si>
    <r>
      <t>·</t>
    </r>
    <r>
      <rPr>
        <sz val="7"/>
        <color theme="1"/>
        <rFont val="Times New Roman"/>
        <family val="1"/>
      </rPr>
      <t xml:space="preserve">         </t>
    </r>
    <r>
      <rPr>
        <sz val="11"/>
        <color theme="1"/>
        <rFont val="Calibri"/>
        <family val="2"/>
        <scheme val="minor"/>
      </rPr>
      <t xml:space="preserve">Adequate sites (Gov. Code, § 65583, subd. (c)(1)). </t>
    </r>
    <r>
      <rPr>
        <i/>
        <sz val="11"/>
        <color theme="1"/>
        <rFont val="Calibri"/>
        <family val="2"/>
        <scheme val="minor"/>
      </rPr>
      <t>Please note: Where a jurisdiction has included a rezone program pursuant to Government Code section 65583.2, subdivision (h) to address a shortfall of capacity to accommodate its RHNA, Table C must include specific information demonstrating progress in implementation including total acres, brief description of sites, date of rezone, and compliance with by-right approval and density requirements.</t>
    </r>
  </si>
  <si>
    <r>
      <t>·</t>
    </r>
    <r>
      <rPr>
        <sz val="7"/>
        <color theme="1"/>
        <rFont val="Times New Roman"/>
        <family val="1"/>
      </rPr>
      <t xml:space="preserve">         </t>
    </r>
    <r>
      <rPr>
        <sz val="11"/>
        <color theme="1"/>
        <rFont val="Calibri"/>
        <family val="2"/>
        <scheme val="minor"/>
      </rPr>
      <t>Assist in the development of low- and moderate-income housing (Gov. Code, § 65583, subd. (c)(2)).</t>
    </r>
  </si>
  <si>
    <r>
      <t>·</t>
    </r>
    <r>
      <rPr>
        <sz val="7"/>
        <color theme="1"/>
        <rFont val="Times New Roman"/>
        <family val="1"/>
      </rPr>
      <t xml:space="preserve">         </t>
    </r>
    <r>
      <rPr>
        <sz val="11"/>
        <color theme="1"/>
        <rFont val="Calibri"/>
        <family val="2"/>
        <scheme val="minor"/>
      </rPr>
      <t xml:space="preserve">Remove or mitigate constraints (Gov. Code, § 65583, subd. (c)(3)). </t>
    </r>
  </si>
  <si>
    <r>
      <t>·</t>
    </r>
    <r>
      <rPr>
        <sz val="7"/>
        <color theme="1"/>
        <rFont val="Times New Roman"/>
        <family val="1"/>
      </rPr>
      <t xml:space="preserve">         </t>
    </r>
    <r>
      <rPr>
        <sz val="11"/>
        <color theme="1"/>
        <rFont val="Calibri"/>
        <family val="2"/>
        <scheme val="minor"/>
      </rPr>
      <t>Conserve and improve existing affordable housing (Gov. Code, § 65583, subd. (c)(4)).</t>
    </r>
  </si>
  <si>
    <t>Promote and affirmatively further fair housing opportunities (Gov. Code, § 65583, subd. (c)(5)).</t>
  </si>
  <si>
    <r>
      <t>·</t>
    </r>
    <r>
      <rPr>
        <sz val="7"/>
        <color theme="1"/>
        <rFont val="Times New Roman"/>
        <family val="1"/>
      </rPr>
      <t xml:space="preserve">         </t>
    </r>
    <r>
      <rPr>
        <sz val="11"/>
        <color theme="1"/>
        <rFont val="Calibri"/>
        <family val="2"/>
        <scheme val="minor"/>
      </rPr>
      <t>Preserve units at-risk of conversion from low-income use (Gov. Code, § 65583, subd. (c)(6).</t>
    </r>
  </si>
  <si>
    <t>Please note: Jurisdictions may add additional rows in Table D to include all Housing Element programs, or to provide clarification or information relevant to demonstrating progress towards meeting RHNA objectives.</t>
  </si>
  <si>
    <t>TABLE E
Commercial Development Bonus Approved pursuant to Government Code section 65915.7</t>
  </si>
  <si>
    <t>Government Code section 65915.7 states: </t>
  </si>
  <si>
    <r>
      <t>“(a) When an applicant for approval of a commercial development has entered into an agreement for partnered housing described in subdivision (c) to contribute affordable housing through a joint project or two separate projects encompassing affordable housing, the city, county, or city and county shall grant to the commercial developer a development bonus as prescribed in subdivision (b). Housing shall be constructed on the site of the commercial development or on a site that…”</t>
    </r>
    <r>
      <rPr>
        <sz val="11"/>
        <color theme="1"/>
        <rFont val="Calibri"/>
        <family val="2"/>
        <scheme val="minor"/>
      </rPr>
      <t xml:space="preserve"> meets several criteria.</t>
    </r>
  </si>
  <si>
    <t>If the jurisdiction has approved any commercial development bonuses during the reporting year, enter the following information:</t>
  </si>
  <si>
    <r>
      <t>1. Project Identifier:</t>
    </r>
    <r>
      <rPr>
        <sz val="11"/>
        <color theme="1"/>
        <rFont val="Calibri"/>
        <family val="2"/>
        <scheme val="minor"/>
      </rPr>
      <t xml:space="preserve">  Include the parcel’s APN number and street address. The project name and local jurisdiction tracking ID are optional.</t>
    </r>
  </si>
  <si>
    <r>
      <t xml:space="preserve">2. Units Constructed as Part of the Agreement: </t>
    </r>
    <r>
      <rPr>
        <sz val="11"/>
        <color theme="1"/>
        <rFont val="Calibri"/>
        <family val="2"/>
        <scheme val="minor"/>
      </rPr>
      <t xml:space="preserve">For each development, list the number of units that are affordable to the following income levels (refer to definitions for more detail):  </t>
    </r>
  </si>
  <si>
    <r>
      <t xml:space="preserve">3. Description of Commercial Development Bonus: </t>
    </r>
    <r>
      <rPr>
        <sz val="8"/>
        <color theme="1"/>
        <rFont val="Calibri"/>
        <family val="2"/>
        <scheme val="minor"/>
      </rPr>
      <t> </t>
    </r>
    <r>
      <rPr>
        <sz val="11"/>
        <color theme="1"/>
        <rFont val="Calibri"/>
        <family val="2"/>
        <scheme val="minor"/>
      </rPr>
      <t>Include a description of the commercial development bonus approved by the jurisdiction.</t>
    </r>
  </si>
  <si>
    <r>
      <t xml:space="preserve">4. Commercial Development Bonus Date Approved: </t>
    </r>
    <r>
      <rPr>
        <sz val="11"/>
        <color theme="1"/>
        <rFont val="Calibri"/>
        <family val="2"/>
        <scheme val="minor"/>
      </rPr>
      <t>Enter the date that the jurisdiction approved the commercial development bonus. Enter date as month/day/year (e.g., 6/1/2018).</t>
    </r>
  </si>
  <si>
    <t>TABLE F
Units Rehabilitated, Preserved and Acquired for Alternative Adequate Sites pursuant to Government Code section 65583.1, subdivision (c)(2)</t>
  </si>
  <si>
    <r>
      <t xml:space="preserve">Please note this table is optional: </t>
    </r>
    <r>
      <rPr>
        <i/>
        <sz val="11"/>
        <color theme="1"/>
        <rFont val="Calibri"/>
        <family val="2"/>
        <scheme val="minor"/>
      </rPr>
      <t xml:space="preserve">The jurisdiction can use this table to report units that have been substantially rehabilitated, converted from non-affordable to affordable by acquisition, and preserved consistent with the standards set forth in Government Code section 65583.1, subdivision (c)(2). </t>
    </r>
  </si>
  <si>
    <r>
      <t>Units that Do Not Count Toward RHNA</t>
    </r>
    <r>
      <rPr>
        <sz val="11"/>
        <color theme="1"/>
        <rFont val="Calibri"/>
        <family val="2"/>
        <scheme val="minor"/>
      </rPr>
      <t>: The jurisdiction may list for informational purposes only, units that do not count toward RHNA but were substantially rehabilitated, acquired or preserved.</t>
    </r>
  </si>
  <si>
    <t>Units that Count Toward RHNA: To enter units in this table as progress toward RHNA, please contact HCD at APR@hcd.ca.gov. HCD will provide a password to unlock the grey fields.</t>
  </si>
  <si>
    <t xml:space="preserve">In order to count units reported in this table as progress towards RHNA, the jurisdiction will need to provide information (detailed below) to demonstrate that the units meet the standards set forth in Government Code section 65583.1, subdivision (c)(2).  </t>
  </si>
  <si>
    <t>If HCD agrees that the units meet the standards set forth in Government Code section 65583.1, subdivision (c)(1) these units may credit up to 25 percent of the jurisdiction’s adequate sites requirement per income category.</t>
  </si>
  <si>
    <r>
      <t xml:space="preserve">To count these units towards RHNA, the jurisdiction shall document </t>
    </r>
    <r>
      <rPr>
        <i/>
        <sz val="11"/>
        <color theme="1"/>
        <rFont val="Calibri"/>
        <family val="2"/>
        <scheme val="minor"/>
      </rPr>
      <t>how</t>
    </r>
    <r>
      <rPr>
        <sz val="11"/>
        <color theme="1"/>
        <rFont val="Calibri"/>
        <family val="2"/>
        <scheme val="minor"/>
      </rPr>
      <t xml:space="preserve"> the units meet the standards set forth the requirements of the Government Code section 65583.1, subdivision (c) (2).</t>
    </r>
  </si>
  <si>
    <t>For the jurisdiction to count units in Table F, the jurisdiction must have included a program in its housing element to rehabilitate, preserve or acquire units to accommodate a portion of its RHNA which meet the specific criteria as outlined in Government Code section 65583.1, subdivision (c)(2). These program requirements are summarized on the Alternative Adequate Sites Checklist.</t>
  </si>
  <si>
    <t>Table G</t>
  </si>
  <si>
    <t>Locally Owned Lands Included in the Housing Element Sites Inventory that have been sold, leased, or otherwise disposed of, pursuant to Government Code section 65400.1</t>
  </si>
  <si>
    <t>Chapter 664, Statutes of 2019 (AB 1486) added to the Government code section 65400.1, which requires jurisdictions to include in this APR a listing of sites owned by the locality that were included in the housing element sites inventory and were sold, leased, or otherwise disposed of during the reporting year.</t>
  </si>
  <si>
    <t xml:space="preserve">The listing of sites must include the entity to whom the site was transferred, and the intended use of the site. This table is only required for CY 2019 and later. </t>
  </si>
  <si>
    <t>Please Start Here</t>
  </si>
  <si>
    <t xml:space="preserve">General Information </t>
  </si>
  <si>
    <t>Jurisidiction Name</t>
  </si>
  <si>
    <t>Oakland</t>
  </si>
  <si>
    <t>Reporting Calendar Year</t>
  </si>
  <si>
    <t>Contact Information</t>
  </si>
  <si>
    <t>First Name</t>
  </si>
  <si>
    <t>Diana</t>
  </si>
  <si>
    <t>Last Name</t>
  </si>
  <si>
    <t>Perez-Domencich</t>
  </si>
  <si>
    <t>Title</t>
  </si>
  <si>
    <t>Planner I</t>
  </si>
  <si>
    <t>Email</t>
  </si>
  <si>
    <t>dperez-domencich@oaklandca.gov</t>
  </si>
  <si>
    <t>Phone</t>
  </si>
  <si>
    <t>Mailing Address</t>
  </si>
  <si>
    <t>Street Address</t>
  </si>
  <si>
    <t>City</t>
  </si>
  <si>
    <t>Zipcode</t>
  </si>
  <si>
    <t>v 2_27_20</t>
  </si>
  <si>
    <t>Jurisdiction</t>
  </si>
  <si>
    <t>ANNUAL ELEMENT PROGRESS REPORT</t>
  </si>
  <si>
    <t>Note: "+" indicates an optional field</t>
  </si>
  <si>
    <t>Reporting Year</t>
  </si>
  <si>
    <t>Housing Element Implementation</t>
  </si>
  <si>
    <t>Cells in grey contain auto-calculation formulas</t>
  </si>
  <si>
    <t>(CCR Title 25 §6202)</t>
  </si>
  <si>
    <t>A_1_Prior</t>
  </si>
  <si>
    <t>A_1_Current</t>
  </si>
  <si>
    <t>A_1_Address</t>
  </si>
  <si>
    <t>A_1_Name</t>
  </si>
  <si>
    <t>A_1_ID</t>
  </si>
  <si>
    <t>A_2_Unit</t>
  </si>
  <si>
    <t>A_3_Tenure</t>
  </si>
  <si>
    <t>A_4_Date</t>
  </si>
  <si>
    <t>A_5_vLowDeed</t>
  </si>
  <si>
    <t>A_5_vLowNone</t>
  </si>
  <si>
    <t>A_5_LowDeed</t>
  </si>
  <si>
    <t>A_5_LowNone</t>
  </si>
  <si>
    <t>A_5_ModDeed</t>
  </si>
  <si>
    <t>A_5_ModNone</t>
  </si>
  <si>
    <t>A_5_Above</t>
  </si>
  <si>
    <t>A_6_Total</t>
  </si>
  <si>
    <t>A_7_Total</t>
  </si>
  <si>
    <t>A_8_Total</t>
  </si>
  <si>
    <t>A_9_Stream</t>
  </si>
  <si>
    <t>A_10_Notes</t>
  </si>
  <si>
    <t>Table A</t>
  </si>
  <si>
    <t>Housing Development Applications Submitted</t>
  </si>
  <si>
    <t>Project Identifier</t>
  </si>
  <si>
    <t>Unit Types</t>
  </si>
  <si>
    <t>Date Application Submitted</t>
  </si>
  <si>
    <t xml:space="preserve">Proposed Units - Affordability by Household Incomes </t>
  </si>
  <si>
    <t>Total Approved Units by Project</t>
  </si>
  <si>
    <t>Total Disapproved Units by Project</t>
  </si>
  <si>
    <t>Streamlining</t>
  </si>
  <si>
    <t>Notes</t>
  </si>
  <si>
    <r>
      <t>Prior APN</t>
    </r>
    <r>
      <rPr>
        <b/>
        <vertAlign val="superscript"/>
        <sz val="10"/>
        <color theme="1"/>
        <rFont val="Arial"/>
        <family val="2"/>
      </rPr>
      <t>+</t>
    </r>
  </si>
  <si>
    <t>Current APN</t>
  </si>
  <si>
    <r>
      <t>Project Name</t>
    </r>
    <r>
      <rPr>
        <b/>
        <vertAlign val="superscript"/>
        <sz val="10"/>
        <color theme="1"/>
        <rFont val="Arial"/>
        <family val="2"/>
      </rPr>
      <t>+</t>
    </r>
  </si>
  <si>
    <r>
      <t>Local Jurisdiction Tracking ID</t>
    </r>
    <r>
      <rPr>
        <b/>
        <vertAlign val="superscript"/>
        <sz val="10"/>
        <color theme="1"/>
        <rFont val="Arial"/>
        <family val="2"/>
      </rPr>
      <t>+</t>
    </r>
  </si>
  <si>
    <r>
      <t xml:space="preserve">Unit Category
</t>
    </r>
    <r>
      <rPr>
        <sz val="10"/>
        <color theme="1"/>
        <rFont val="Arial"/>
        <family val="2"/>
      </rPr>
      <t>(SFA,SFD,2 to 4,5+,ADU,MH)</t>
    </r>
  </si>
  <si>
    <t>Tenure
R=Renter
O=Owner</t>
  </si>
  <si>
    <t>Very Low-Income Deed Restricted</t>
  </si>
  <si>
    <t>Very Low-Income Non Deed Restricted</t>
  </si>
  <si>
    <t>Low-Income Deed Restricted</t>
  </si>
  <si>
    <t>Low-Income Non Deed Restricted</t>
  </si>
  <si>
    <t>Moderate-Income Deed Restricted</t>
  </si>
  <si>
    <t>Moderate- Income   Non Deed Restricted</t>
  </si>
  <si>
    <t>Above
Moderate-
Income</t>
  </si>
  <si>
    <r>
      <t xml:space="preserve">Total </t>
    </r>
    <r>
      <rPr>
        <b/>
        <u/>
        <sz val="10"/>
        <color theme="1"/>
        <rFont val="Arial"/>
        <family val="2"/>
      </rPr>
      <t>PROPOSED</t>
    </r>
    <r>
      <rPr>
        <b/>
        <sz val="10"/>
        <color theme="1"/>
        <rFont val="Arial"/>
        <family val="2"/>
      </rPr>
      <t xml:space="preserve"> Units by Project</t>
    </r>
  </si>
  <si>
    <r>
      <t xml:space="preserve">Total </t>
    </r>
    <r>
      <rPr>
        <b/>
        <u/>
        <sz val="10"/>
        <rFont val="Arial"/>
        <family val="2"/>
      </rPr>
      <t>APPROVED</t>
    </r>
    <r>
      <rPr>
        <b/>
        <sz val="10"/>
        <rFont val="Arial"/>
        <family val="2"/>
      </rPr>
      <t xml:space="preserve"> Units by project</t>
    </r>
  </si>
  <si>
    <r>
      <t xml:space="preserve">Total </t>
    </r>
    <r>
      <rPr>
        <b/>
        <u/>
        <sz val="10"/>
        <rFont val="Arial"/>
        <family val="2"/>
      </rPr>
      <t>DISAPPROVED</t>
    </r>
    <r>
      <rPr>
        <b/>
        <sz val="10"/>
        <rFont val="Arial"/>
        <family val="2"/>
      </rPr>
      <t xml:space="preserve"> Units by Project (Auto-calculated Can Be Overwritten)</t>
    </r>
  </si>
  <si>
    <r>
      <t xml:space="preserve">Was </t>
    </r>
    <r>
      <rPr>
        <b/>
        <u/>
        <sz val="10"/>
        <color theme="1"/>
        <rFont val="Arial"/>
        <family val="2"/>
      </rPr>
      <t xml:space="preserve">APPLICATION SUBMITTED </t>
    </r>
    <r>
      <rPr>
        <b/>
        <sz val="10"/>
        <color theme="1"/>
        <rFont val="Arial"/>
        <family val="2"/>
      </rPr>
      <t xml:space="preserve">Pursuant to GC 65913.4(b)?  
(SB 35 Streamlining)     </t>
    </r>
  </si>
  <si>
    <r>
      <t>Notes</t>
    </r>
    <r>
      <rPr>
        <b/>
        <vertAlign val="superscript"/>
        <sz val="10"/>
        <color theme="1"/>
        <rFont val="Arial"/>
        <family val="2"/>
      </rPr>
      <t>+</t>
    </r>
  </si>
  <si>
    <t>Summary Row: Start Data Entry Below</t>
  </si>
  <si>
    <t>018046501700</t>
  </si>
  <si>
    <t>8th AVE Lot H</t>
  </si>
  <si>
    <t>PUD06010-PUDF010</t>
  </si>
  <si>
    <t>5+</t>
  </si>
  <si>
    <t>R</t>
  </si>
  <si>
    <t>No</t>
  </si>
  <si>
    <t>Proposal to build a mixed-use development with 380 apartment units and 24,200 square-feet of retail, and a variance request for reduction  of parking from 1:1 to 0.8:1. ( The requested address, 277 Brooklyn Basin Way / APN#018-0465-017-00)</t>
  </si>
  <si>
    <t>018 046501500</t>
  </si>
  <si>
    <t>1 9TH AVE</t>
  </si>
  <si>
    <t>PUD06010-PUDF012</t>
  </si>
  <si>
    <t>FPUD for Brooklyn Basin encompassing Parcel D (018-0465-015-00); construction of an 8-story 243 unit mixed-use building. Includes 4,000 square-foot of ground floor commercial space with 7-stories of residential above. Minor Variance for reduction in required residential parking (243 required and 225 proposed).</t>
  </si>
  <si>
    <t>010 079800307</t>
  </si>
  <si>
    <t>296 27TH ST</t>
  </si>
  <si>
    <t>PLN19268</t>
  </si>
  <si>
    <t>O</t>
  </si>
  <si>
    <t>Scope of project includes the demolition of two commercial buildings to allow the construction of an eight-story mixed-use building containing a total of 198 residential units, and 4132 sf commercial space. Project includes a tentative parcel map to create condominiums and or lot merger, a Category IV creek permit, Tree removal permit and qualifies for two concession under the state density bonus law as project is providing low-income affordable units on-site.</t>
  </si>
  <si>
    <t>005 044500601</t>
  </si>
  <si>
    <t>2619 MAGNOLIA ST</t>
  </si>
  <si>
    <t>PLN19153</t>
  </si>
  <si>
    <t>To convert a 119,041-sf warehouse into a new 59 work-live unit facility, including site and building alterations.  See ZP180125.</t>
  </si>
  <si>
    <t>002 002302300</t>
  </si>
  <si>
    <t>913 M L KING JR WY</t>
  </si>
  <si>
    <t>PLN17437</t>
  </si>
  <si>
    <t>Six-story mixed used residential development on an interior lot. Parcel Map Waiver to merge 4 parcels into 1 parcel. Regular Design Review for the construction of a six-story mixed use building, ground floor commercial and parking five-stories of residential above.  Applying for affordable housing density bonus and one concessions for allowed height 55' required and 65 proposed.</t>
  </si>
  <si>
    <t>012 100001500</t>
  </si>
  <si>
    <t>330 40TH ST</t>
  </si>
  <si>
    <t>PLN19159</t>
  </si>
  <si>
    <t>To merge two parcels into one and construct a four-story mixed use development consisting of 21 residential units above a 1,360 sq. ft. ground floor commercial space and parking garage.</t>
  </si>
  <si>
    <t>012 095900903</t>
  </si>
  <si>
    <t>820 W MACARTHUR BLVD</t>
  </si>
  <si>
    <t>PLN19247</t>
  </si>
  <si>
    <t>To demo one-story commercial building (Big O Tire store), and construct a three-story 21-unit residential facility with open parking area.</t>
  </si>
  <si>
    <t>037A315100205</t>
  </si>
  <si>
    <t>0 Campus (west of 13187 Campus Dr DR</t>
  </si>
  <si>
    <t>PLN18407</t>
  </si>
  <si>
    <t>To subdivide a parcel into 20 new parcels with a private access road and construct 20 townhomes as a PUD on a vacant hillside property that contains a creek and protected trees. Access to the site will be from Campus Drive. Ref 2 CP.</t>
  </si>
  <si>
    <t>020 010400800</t>
  </si>
  <si>
    <t>1218 MILLER AVE</t>
  </si>
  <si>
    <t>PLN19166</t>
  </si>
  <si>
    <t>Regular Design Review and Minor Conditional Use Permit to increase the number of live/work units by converting four existing storage units for a total of 15 live/work units.</t>
  </si>
  <si>
    <t>005 039700100</t>
  </si>
  <si>
    <t>1705 MANDELA PARK</t>
  </si>
  <si>
    <t>PLN19219</t>
  </si>
  <si>
    <t>To construct a three-story 13-unit residential facility with rear open parking spaces.</t>
  </si>
  <si>
    <t>005 042602201</t>
  </si>
  <si>
    <t>2242 MAGNOLIA ST</t>
  </si>
  <si>
    <t>PLN19223</t>
  </si>
  <si>
    <t>DR to construct 13 new town house, by providing 7 parking spaces on a vacant 16,031sq/ft parcel</t>
  </si>
  <si>
    <t>010 078500200</t>
  </si>
  <si>
    <t>430 ADAMS ST</t>
  </si>
  <si>
    <t>PLN19260</t>
  </si>
  <si>
    <t>Design Review to demolish an existing single family dwelling and construct 10 rental residential units located on 6,163 sq/ft parcel, by providing 10 parking spaces on site. The project apply 35% state density bonus by providing one affordable unit Project is requesting for two Waivers.</t>
  </si>
  <si>
    <t>046 549000300</t>
  </si>
  <si>
    <t>9811 MacArthur BLVD</t>
  </si>
  <si>
    <t>PLN19039</t>
  </si>
  <si>
    <t>Scope of project involves the following: 1. Parcel Map Waiver to merge two adjacent parcels to create one 10,014 square-foot lot 2. Regular Design Review for the construction of a three-story mixed use building containing one 1,200 square-foot commercial space and eight residential townhouses. 3. Minor Conditional Use Permit to allow the a ground floor residential facility on an interior parcel.</t>
  </si>
  <si>
    <t>033 216800700</t>
  </si>
  <si>
    <t>919 39TH AVE</t>
  </si>
  <si>
    <t>PLN19258</t>
  </si>
  <si>
    <t>To demolish vacant single family dwelling, and construct a three-level building with 2 front work-live units and 6 residential units with covered rear parking garage.</t>
  </si>
  <si>
    <t>023 041800401</t>
  </si>
  <si>
    <t>31 EXCELSIOR CT</t>
  </si>
  <si>
    <t>PLN19242</t>
  </si>
  <si>
    <t>Regular Design Review to allow for the expansion of an existing 4 unit apartment building into an 11 unit building by demo, new construction, and interior remodel.  One unit will be low-income restricted (50% - 80% AMI).  A waiver for reduced parking and a concession for front yard setback encroachment are requested.</t>
  </si>
  <si>
    <t>012 096402900</t>
  </si>
  <si>
    <t>733 APGAR ST</t>
  </si>
  <si>
    <t>PLN19050</t>
  </si>
  <si>
    <t>Application to demolish an existing commercial one story building. The project is consist of 5 mini-lot subdivision development, one mixed use structure (540 commercial space and one residential above); 4 new detached SFD structures; reconfiguring three existing driveways; provide 4 parking spaces; and Tentative Tract Map to create 5 substandard mini-lots subdivision within an existing 5,936 sq/ft.parcel. (TTM 8505)</t>
  </si>
  <si>
    <t>032 208404600</t>
  </si>
  <si>
    <t>3670 FOOTHILL BLVD</t>
  </si>
  <si>
    <t>PLN19155</t>
  </si>
  <si>
    <t>2 to 4</t>
  </si>
  <si>
    <t>Scope of work will convert the existing one-story commercial building into a three Joint Living and Working Quarters (JLWQ) and expand the existing residential unit on the ground floor. Project will construct a second-story addition to create 4 residential units (five units total in this building). Project site contains a detached single family residence (1911 Harrington - no work proposed). Project will use TDM measures to allow a 50% reduction in parking (three-parking spaces provided) and all open space will be provided through group open space.</t>
  </si>
  <si>
    <t>041 413701802</t>
  </si>
  <si>
    <t>1174 73RD AVE, Oakland, CA 94621</t>
  </si>
  <si>
    <t>ZW1900878</t>
  </si>
  <si>
    <t>it is okay to convert an existing warehouse building into four (4) work &amp; live spaces, 2/3 work space and 1/3 living space. No exterior alterations. The proposed commercial use must comply with RD-2 zone</t>
  </si>
  <si>
    <t>047 557500600</t>
  </si>
  <si>
    <t>9915 MACARTHUR BLVD, Oakland, CA 94605</t>
  </si>
  <si>
    <t>ZW1901110</t>
  </si>
  <si>
    <t>The project involves conversion of existing two-story office building into four (4) Work &amp; Live units (2/3 commercial space and 1/3 residential and maintain one existing residential unit on second floor located in RU-4 Zone. No exterior changes</t>
  </si>
  <si>
    <t>030 193301300</t>
  </si>
  <si>
    <t>3820 MAYBELLE AVE</t>
  </si>
  <si>
    <t>PLN19254</t>
  </si>
  <si>
    <t>Scope of work includes the construction of four attached two-story, townhomes style apartment units with a total of 1,258 sf of living area per unit and 720 square feet of new covered carport to accommodate 4 cars. Subject property contains a two-story 4-unit building on-site. Results in 8 residential units.</t>
  </si>
  <si>
    <t>028 090902400</t>
  </si>
  <si>
    <t>3440 BOSTON AVE</t>
  </si>
  <si>
    <t>PLN19269</t>
  </si>
  <si>
    <t>Regular design Review and minor Conditional use permit for a new 3-unit rear structure on a lot with an existing single-family dwelling ( for a total of 4-units).  Tree permit to remove a 24"redwood Tree (T1900141)</t>
  </si>
  <si>
    <t>022 030400100</t>
  </si>
  <si>
    <t>2247 8TH AVE, Oakland, CA 94606</t>
  </si>
  <si>
    <t>ZW1900443</t>
  </si>
  <si>
    <t>Project consisting of all interior work.
**6/26/19 update: conversion results in 3 ground-floor live-work units. ABR x 2071</t>
  </si>
  <si>
    <t>009 069600200</t>
  </si>
  <si>
    <t>2925 M L KING JR WY</t>
  </si>
  <si>
    <t>PLN19140</t>
  </si>
  <si>
    <t>Regular Design Review for the construction of a detached triplex on a lot with an existing PDHP duplex, resulting in a total of five (5) dwelling units. The scope also includes the removal of four (4) detached accessory structures, new driveway and parking configuration, landscaping, and new front entry stairs to the existing duplex.</t>
  </si>
  <si>
    <t>005 041000300</t>
  </si>
  <si>
    <t>2049 MARKET ST</t>
  </si>
  <si>
    <t>PLN19197</t>
  </si>
  <si>
    <t>Scope of work includes the construction of a two-story duplex at the rear of a lot containing a detached single family residence (SFR). The project results in three-units of the parcel. Each unit will have an individual parking space and open space.</t>
  </si>
  <si>
    <t>035 240000100</t>
  </si>
  <si>
    <t>4601 FOOTHILL BLVD</t>
  </si>
  <si>
    <t>PLN19234</t>
  </si>
  <si>
    <t>Scope of work will repair fire damaged one-story commercial building. Repair includes new commercial storefront glazing, new bulk head material, horizontal siding (more than 50% of existing building to remain). New upper-story addition to include two residential units, two parking spaces and new landscape area at the rear of the parcel.</t>
  </si>
  <si>
    <t>007 059503201</t>
  </si>
  <si>
    <t>3278 HELEN ST</t>
  </si>
  <si>
    <t>PLN19276</t>
  </si>
  <si>
    <t>Mini-lot development to construct two new detached single family dwellings on a  parcel with one existing single family dwelling, and create two mini-lots (TPM11045) so that each unit is on a separate lot. and create a Shared Access Facility (Common Driveway) to provide vehicular access to the new lots.</t>
  </si>
  <si>
    <t>006 003700100</t>
  </si>
  <si>
    <t>1791 8TH ST, Oakland, CA 94607</t>
  </si>
  <si>
    <t>ZW1901052</t>
  </si>
  <si>
    <t>ZW for 2-story Work/Live loft conversion at 1791 8th St. Existing building has always been commercial. Approximately 80/20 split work/live. Building is at least 10 years old. No exterior changes in the past 5 years. no new exterior modifications proposed as part of this approval. Work portion includes fabrication of textiles, jackets, clothing, and art. JLWQ includes 5 residential units and 9 office units.</t>
  </si>
  <si>
    <t>014 124000400</t>
  </si>
  <si>
    <t>5253 COLLEGE AVE</t>
  </si>
  <si>
    <t>CDV06604-R01</t>
  </si>
  <si>
    <t>Revision to previously approved mixed use project that included six dwelling units over ground floor retail and office that is currently under construction. The revision includes the reduction in the scope of the project to no longer include the replacement of the front building and only include a portion of one phase (as-built) for a two story building with ground floor commercial office and two dwelling units in the rear of the existing commercial building fronting on College Avenue.</t>
  </si>
  <si>
    <t>037A314803900</t>
  </si>
  <si>
    <t>600 CRESTMONT DR</t>
  </si>
  <si>
    <t>PLN17039</t>
  </si>
  <si>
    <t>SFD</t>
  </si>
  <si>
    <t>To construct a 4,604 sf. new single family dwelling on a vacant up-sloped parcel new residence on a vacant upslope creek site property.</t>
  </si>
  <si>
    <t>048C719101804</t>
  </si>
  <si>
    <t>0 LA SALLE AVE</t>
  </si>
  <si>
    <t>PLN17107</t>
  </si>
  <si>
    <t>To construct a new single family dwelling and a Secondary residential unit and lot line adjacent between two existing parcels to correct current building encroachment within two parcels. The property is located adjacent to 6037 La Salle Ave.</t>
  </si>
  <si>
    <t>048H751001010</t>
  </si>
  <si>
    <t>0 TUNNEL RD</t>
  </si>
  <si>
    <t>PLN18025</t>
  </si>
  <si>
    <t>Regular DR / Minor CUP (driveway on Tunnel in S-10/S-11) / Minor Variance (8' driveway width) for new s.f.d @ "0" Tunnel Road (between 2550-2560)</t>
  </si>
  <si>
    <t>048D730206000</t>
  </si>
  <si>
    <t>0 GIRVIN DR</t>
  </si>
  <si>
    <t>PLN18156</t>
  </si>
  <si>
    <t>Construct a new 24'-2" tall 3,554.8 square feet single family dwelling on a vacant hillside property.  Variance for proposal of 0'-2" front yard setback where 5' is required because of steep slope.  (APN: 048D-7302-060-00)</t>
  </si>
  <si>
    <t>048D728901301</t>
  </si>
  <si>
    <t>6492 MELVILLE DR</t>
  </si>
  <si>
    <t>PLN18322</t>
  </si>
  <si>
    <t>Regular design Review, Minor Variance, and Category IV Creek permit to allow for a new single family dwelling with a substandard rear setback (12' where 20' is required), and a building location within 20' of the centerline of a creek.</t>
  </si>
  <si>
    <t>003 002901800</t>
  </si>
  <si>
    <t>869 22ND ST</t>
  </si>
  <si>
    <t>PLN18485</t>
  </si>
  <si>
    <t>To construct a new two-story 2,027-square-foot single-unit residence on a vacant parcel.</t>
  </si>
  <si>
    <t>048G743302600</t>
  </si>
  <si>
    <t>0 PINEHAVEN RD</t>
  </si>
  <si>
    <t>PLN19080</t>
  </si>
  <si>
    <t>To construct a four-story single family residence with a rear pool on a vacant upslope parcel. The vacant parcel is located between the neighboring residences at 6766 and 6790  Related to ZP180002.</t>
  </si>
  <si>
    <t>048H765301000</t>
  </si>
  <si>
    <t>55 GYPSY LN</t>
  </si>
  <si>
    <t>PLN19108</t>
  </si>
  <si>
    <t>PARCEL: 4. This parcel will be three of the four proposed parcel subdivision that will include a new single family residence (House#4), and will be accessed from existing Gypsy Lane. Relates to PLN19114, PLN19115 &amp; PLN19XXX.  See Maurice B. for further direction.</t>
  </si>
  <si>
    <t>048H765300700</t>
  </si>
  <si>
    <t>0 GYPSY LN</t>
  </si>
  <si>
    <t>PLN19114</t>
  </si>
  <si>
    <t>to construct a new SFD on a up-sloped parcel on lot #1.  Relates to PLN19108, PLN19115 &amp; PLN19XXX.  See Maurice B. for further direction.</t>
  </si>
  <si>
    <t>022 035001500</t>
  </si>
  <si>
    <t>2514 21ST AVE</t>
  </si>
  <si>
    <t>PLN19147</t>
  </si>
  <si>
    <t>Scope of work involves the construction of a detached two-story 1,470 square-foot second unit at the rear of a lot containing a Single Family Residence. Project results in two units on the parcel, two parking spaces and site improvements.</t>
  </si>
  <si>
    <t>048H760401203</t>
  </si>
  <si>
    <t>41 VICENTE PL</t>
  </si>
  <si>
    <t>PLN19161</t>
  </si>
  <si>
    <t>Scope of work will construct a three-story 4,913 square-feet single family residence on a hillside within 100' feet of a creek. Subject property is a vacant hillside lot with an approx., 30% down slope from Vicente Place. Approximately 20' from top of bank of creek at rear of property. Creek is a natural occurring creek, with possible riparian habitat, therefore a Category IV creek permit is normally required (CP190021), The design construction methods, mitigation techniques, and site conditions may allow for a downgrade to a Category III Creek Protection Permit   .</t>
  </si>
  <si>
    <t>025 066703400</t>
  </si>
  <si>
    <t>531 LANCASTER ST</t>
  </si>
  <si>
    <t>PLN19173</t>
  </si>
  <si>
    <t>Application to convert lower floor of an existing single family dwelling unit into second residential unit. The project will include to waive one required parking space and waive required front and both sides yard setback and create a new two residential condo's.</t>
  </si>
  <si>
    <t>048H761603002</t>
  </si>
  <si>
    <t>0 DEVON WY</t>
  </si>
  <si>
    <t>PLN19191</t>
  </si>
  <si>
    <t>To construct a 4,700 s.f. new single family dwelling with two car garage on a 9,402 s.f. down sloped vacant parcel. The site is located adjacent to 7067 Devon Way .</t>
  </si>
  <si>
    <t>PLN19203</t>
  </si>
  <si>
    <t>ADU</t>
  </si>
  <si>
    <t>Scope of work involves the construction of a four-story 4,614 square-foot Single Family Residence with a 675 square-feet secondary unit. Subject lot is parcel #3 of  parcel subdivision (TPM11009) served by a shared access easement. Relates to PLN19108, PLN19114, &amp; PLN19115.</t>
  </si>
  <si>
    <t>032 204703300</t>
  </si>
  <si>
    <t>2166 HIGH ST</t>
  </si>
  <si>
    <t>PLN19213</t>
  </si>
  <si>
    <t>Scope of work will allow the creation of a third residential unit at the attic space of an existing duplex.</t>
  </si>
  <si>
    <t>048H765202101</t>
  </si>
  <si>
    <t>1090 AMITO AVE</t>
  </si>
  <si>
    <t>PLN19231</t>
  </si>
  <si>
    <t>Regular Design Review to construct a new approximately 4,319 square-foot single family dwelling and attached secondary unit on a vacant 7,770 square-foot uplsope hillside parcel.</t>
  </si>
  <si>
    <t>029 108100800</t>
  </si>
  <si>
    <t>0 MAPLE AVE</t>
  </si>
  <si>
    <t>PLN19243</t>
  </si>
  <si>
    <t>To construct a single-unit dwelling and an attached accessory dwelling unit (ADU) on a vacant up-slope parcel. There are seven (7) protected trees proposed for removal and two (2) protected trees within 10' of construction. The adjacent property is located to the east of 4233 Maple Avenue.</t>
  </si>
  <si>
    <t>026 081009201</t>
  </si>
  <si>
    <t>2866 MCKILLOP RD</t>
  </si>
  <si>
    <t>PLN19250</t>
  </si>
  <si>
    <t>Regular Design Review for a new single family dwelling (SFD) on an existing vacant lot with a 44% downward slope.  Category III Creek (Sausal Creek)</t>
  </si>
  <si>
    <t>048 559904501</t>
  </si>
  <si>
    <t>9528 MACARTHUR BLVD</t>
  </si>
  <si>
    <t>PLN19266</t>
  </si>
  <si>
    <t>Regular Design Review to construct new 746 sq/ft modular single family dwelling located on a 3,750 sq/ft vacant parcel</t>
  </si>
  <si>
    <t>040A344301103</t>
  </si>
  <si>
    <t>0 FIELD ST</t>
  </si>
  <si>
    <t>PLN19284</t>
  </si>
  <si>
    <t>The proposal is to merge eight (8) adjacent parcels into one 57,062 square-foot parcel. Access provided via Field Street right-of-way and a 12' driveway (450' length of driveway) to allow construction of a one-story 2,474 square-feet single family residence.</t>
  </si>
  <si>
    <t>016 141300300</t>
  </si>
  <si>
    <t>2436 Woolsey ST, Berkely, CA</t>
  </si>
  <si>
    <t>DRX190002</t>
  </si>
  <si>
    <t>Conversion of an existing garage to an accessory dwelling unit with two new dormers and two new windows and siding to match the existing. No additional changes to the exterior of the existing building. Interior remodel to add interior walls, kitchen and bathroom.</t>
  </si>
  <si>
    <t>023 044102202</t>
  </si>
  <si>
    <t>852 MACARTHUR BLVD, Oakland, CA 94610</t>
  </si>
  <si>
    <t>DRX190005</t>
  </si>
  <si>
    <t>Convert understory space to a Secondary Dwelling unit within envelope of existing SFD at 852 MacArthur Blvd, adding approximately 725 sq. ft. to existing 2027 sq. ft. for a revised total of 2752 sq. ft. Address to be 854 Macarthur Blvd with entrance at the rear of building.</t>
  </si>
  <si>
    <t>048H761001900</t>
  </si>
  <si>
    <t>940 ALVARADO RD, Oakland, CA 94705</t>
  </si>
  <si>
    <t>DRX190030</t>
  </si>
  <si>
    <t>Secondary Unit (existing and unpermitted) in the interior of a single family dwelling. The unit is in the interior of the second level (above the garage, but not on top of garage) and roughly 21.8 ft. by 38 ft. (approx.)</t>
  </si>
  <si>
    <t>029A131800400</t>
  </si>
  <si>
    <t>1931 CLEMENS RD, Oakland, CA 94602</t>
  </si>
  <si>
    <t>DRX190062</t>
  </si>
  <si>
    <t>Zoning clearance for the conversion of a storage shed to a 325 square-foot Secondary Unit (cat. 1).</t>
  </si>
  <si>
    <t>048A704404700</t>
  </si>
  <si>
    <t>5581 TAFT AVE, Oakland, CA 94618</t>
  </si>
  <si>
    <t>DRX190066</t>
  </si>
  <si>
    <t>Zoning approval to construct a 520 sf CAT 2 ADU in the rear yard and demolish the existing 216 sf garage in the rear.</t>
  </si>
  <si>
    <t>043A468900600</t>
  </si>
  <si>
    <t>3517 MIRASOL AVE, Oakland, CA 94605</t>
  </si>
  <si>
    <t>DRX190082</t>
  </si>
  <si>
    <t>convert a legal garage into 328 sq. ft ADU at 3517 Mirasol Ave (RD-1)</t>
  </si>
  <si>
    <t>026 081400900</t>
  </si>
  <si>
    <t>2765 GARDEN ST, Oakland, CA 94601</t>
  </si>
  <si>
    <t>DRX190092</t>
  </si>
  <si>
    <t>Design Review Exemption at 2765 Garden Street to establish a secondary unit on the basement floor. New unit will be approximately 775 square feet and includes 2 bedrooms, kitchen , living, bathroom, and storage. Scope of work also includes the removal of the existing chimney, a foundation repair (not to be lifted more than 12"), and new retaining wall of 5'-6" to 7'-6" inside the building. 4 new windows proposed on the left and right ground floor elevations, and will match existing in terms of recess and trim.</t>
  </si>
  <si>
    <t>022 036903000</t>
  </si>
  <si>
    <t>2120 E 30TH ST, Oakland, CA 94606</t>
  </si>
  <si>
    <t>DRX190106</t>
  </si>
  <si>
    <t>Related to 1803725. Design Review Exemption at 2120 E 30th Street for the conversion of a basement space to a Category 1 Secondary Unit. Unit will be 592 square feet and the proposal includes 3 new windows (single hung) along the rear elevation and one new door along the west elevation. No expansion of building footprint, all changes are located within the legal building envelope of the single-family home.</t>
  </si>
  <si>
    <t>004 008101400</t>
  </si>
  <si>
    <t>810 CHESTER ST, Oakland, CA 94607</t>
  </si>
  <si>
    <t>DRX190131</t>
  </si>
  <si>
    <t>New Category 1 Secondary Unit within the existing building envelope. All existing window trim and building details to remain. Replacing PLN18524. 01/08/2020: Revisions to plan, only to alter entry stair and to relocate door approximately two feet to the left along Chester St. No other changes approved under this revision. BL x4977.</t>
  </si>
  <si>
    <t>024 056101001</t>
  </si>
  <si>
    <t>1042 ELBERT ST, Oakland, CA 94602</t>
  </si>
  <si>
    <t>DRX190136</t>
  </si>
  <si>
    <t>Cat 1 secondary unit + replace all windows in kind (same opening, same style, wood clad sash) Applicant wants to do all windows first before completing secondary unit, so planner stamped plans for just in-kind windows (same opening, same style, wood clad sash) to submit to the building department. No change in plans. DPO'B 2/21/19</t>
  </si>
  <si>
    <t>048G740302206</t>
  </si>
  <si>
    <t>206 GLENWOOD GLADE, Oakland, CA 94611</t>
  </si>
  <si>
    <t>DRX190145</t>
  </si>
  <si>
    <t>Zoning clearance for a new 480 square foot Secondary Unit above the existing garage. (Approved by MTM)</t>
  </si>
  <si>
    <t>021 023600100</t>
  </si>
  <si>
    <t>1850 10TH AVE, Oakland, CA 94606</t>
  </si>
  <si>
    <t>DRX190151</t>
  </si>
  <si>
    <t>DRX to construct 500 sq/ft secondary unit located at the rear portion of existing (1,180 sf) single family dwelling parcel.</t>
  </si>
  <si>
    <t>009 071801000</t>
  </si>
  <si>
    <t>690 BROCKHURST ST, Oakland, CA 94609</t>
  </si>
  <si>
    <t>DRX190152</t>
  </si>
  <si>
    <t>DRX for secondary unit @ 690 Brockhurst St. Convert a non-conforming triplex to a single-family with a secondary unit. Reconfigure stairs at rear to comply with code. All other changes are interior - no changes to windows, doors, siding. DPO 1/24/19</t>
  </si>
  <si>
    <t>038 322802500</t>
  </si>
  <si>
    <t>5606 SCOVILLE ST, Oakland, CA 94621</t>
  </si>
  <si>
    <t>DRX190154</t>
  </si>
  <si>
    <t>Scope of work will abate CE # 1804363 and includes the demolition of an attached rear addition and various rear yard canopies/patio roofs and allow for the conversion rear yard garage into a secondary unit. Detached garage is shown on microfiche as a 20'x20' detached garage and therefore qualifies for a category I conversion. Structure will be a 400 square-foot, 10' max height secondary unit (flat roof).</t>
  </si>
  <si>
    <t>043 455901600</t>
  </si>
  <si>
    <t>8314 PLYMOUTH ST, Oakland, CA 94621</t>
  </si>
  <si>
    <t>DRX190157</t>
  </si>
  <si>
    <t>Scope of work will abate CE # 1804330 and includes the foundation upgrade to existing 1.5 story single family residence and conversion of 957 square-feet of basement space into a Category 1 secondary unit. The project will excavate basement to achieve residential ceiling height and will restore exterior horizontal siding and new construction windows openings at the rear. All exterior finishes will be trimmed to match upper-story windows.</t>
  </si>
  <si>
    <t>048B715200100</t>
  </si>
  <si>
    <t>4863 HARBORD DR, Oakland, CA 94618</t>
  </si>
  <si>
    <t>DRX190189</t>
  </si>
  <si>
    <t>Conversion of the finished basement to a 600 square-foot Secondary Unit (Cat. 1)</t>
  </si>
  <si>
    <t>032 209402000</t>
  </si>
  <si>
    <t>2011 ROSEDALE AVE, Oakland, CA 94601</t>
  </si>
  <si>
    <t>DRX190213</t>
  </si>
  <si>
    <t>Zoning approval to convert the existing garage into an ADU. The addition of 46 sq. ft. with be 4' away from the property line.</t>
  </si>
  <si>
    <t>010 083503300</t>
  </si>
  <si>
    <t>622 VALLE VISTA AVE, Oakland, CA 94610</t>
  </si>
  <si>
    <t>DRX190216</t>
  </si>
  <si>
    <t>To remove rear attached deck and detached one car garage to construct a new rear attached Secondary Unit Inlaw (ADU) of 798-sf including a rear attached low deck. This also includes the reconstruction of an rear attached deck for the main residence. Access to this upper deck will be from the living room.</t>
  </si>
  <si>
    <t>005 044701800</t>
  </si>
  <si>
    <t>2624 ADELINE ST, Oakland, CA 94607</t>
  </si>
  <si>
    <t>DRX190219</t>
  </si>
  <si>
    <t>DRX to convert partial lower floor into ADU (780 sq/ft) to an existing single family dwelling ( one parking space ) for main unit</t>
  </si>
  <si>
    <t>028 096400400</t>
  </si>
  <si>
    <t>3833 MIDVALE AVE, Oakland, CA 94602</t>
  </si>
  <si>
    <t>DRX190228</t>
  </si>
  <si>
    <t>Scope of project involves the demolition of a detached rear accessory structure (432 square-feet) and construction of an attached 498 square-foot upper-story secondary unit. Includes the a 96 square-foot rear addition to the primary residence. Includes interior remodel of primary residence. Consulted with ABR, second story secondary units are DRX level. UPDATED 6/28/19: Customer is removing the 2nd story, CAT II ADU. First story scope (96 sq. foot rear addition) is all that remains under DRX 190228. Revised plans showing removal of upper story ADU.</t>
  </si>
  <si>
    <t>036 245603800</t>
  </si>
  <si>
    <t>2818 KINGSLAND AVE, Oakland, CA 94619</t>
  </si>
  <si>
    <t>DRX190229</t>
  </si>
  <si>
    <t>Design review exemption to construct 344sf category two secondary unit in rear of property in the RD-1 Zone. Siding materials will all be smooth hardi plank. Attached photos show existing rear of property, and example cottage this design is based on.</t>
  </si>
  <si>
    <t>015 137703200</t>
  </si>
  <si>
    <t>575 63RD ST, Oakland, CA 94609</t>
  </si>
  <si>
    <t>DRX190241</t>
  </si>
  <si>
    <t>Design Review Exemption at 575 63rd Street to construct a category 2 secondary unit. Scope of work includes demolishing existing shed in rear yard. Secondary unit will be 280 square feet and have shingle siding, composite roof, and fibrex or wood windows to match existing SFD. New deck attached to secondary unit will be under 30" and will not count towards the lot coverage allotment.</t>
  </si>
  <si>
    <t>030 185002900</t>
  </si>
  <si>
    <t>4444 ANDERSON AVE, Oakland, CA 94619</t>
  </si>
  <si>
    <t>DRX190269</t>
  </si>
  <si>
    <t>DRX @ 4444 Anderson Ave (ADU / Cat II)</t>
  </si>
  <si>
    <t>048 561900401</t>
  </si>
  <si>
    <t>9927 STANLEY AVE, Oakland, CA 94605</t>
  </si>
  <si>
    <t>DRX190276</t>
  </si>
  <si>
    <t>Category 1 SDU - rear garage conversion (565sf)</t>
  </si>
  <si>
    <t>023 042901800</t>
  </si>
  <si>
    <t>575 RADNOR RD, Oakland, CA 94606</t>
  </si>
  <si>
    <t>DRX190304</t>
  </si>
  <si>
    <t>Zoning approval to construct an ADU within the existing footprint in the basement, a 6' tall, 275 sf lower deck and a upper story wood and glass deck approx. 18' from the ground</t>
  </si>
  <si>
    <t>046 544601402</t>
  </si>
  <si>
    <t>1827 94TH AVE, Oakland, CA 94603</t>
  </si>
  <si>
    <t>DRX190319</t>
  </si>
  <si>
    <t>New basement secondary unit / ADU (Category I) and associated interior remodels .</t>
  </si>
  <si>
    <t>043A466209000</t>
  </si>
  <si>
    <t>7900 HANSOM DR, Oakland, CA 94605</t>
  </si>
  <si>
    <t>DRX190325</t>
  </si>
  <si>
    <t>Convert 339 sq. ft. of existing floor area to an ADU within the existing primary dwelling with minor exterior changes i.e. sliding glass door to swinging door and sliding glass window and relocating bathroom window</t>
  </si>
  <si>
    <t>038 316001700</t>
  </si>
  <si>
    <t>3038 57TH AVE, Oakland, CA 94605</t>
  </si>
  <si>
    <t>DRX190326</t>
  </si>
  <si>
    <t>Scope of work will construct a detached 345 square-foot secondary unit. Construction will be located at the rear of the property within 7'-6" from rear property line and 4' from the side property line. Meets the 50% rear yard openness requirement, max height at 14' and meets lot coverage for parcel.</t>
  </si>
  <si>
    <t>037A274700500</t>
  </si>
  <si>
    <t>6219 OUTLOOK AVE, Oakland, CA 94605</t>
  </si>
  <si>
    <t>DRX190329</t>
  </si>
  <si>
    <t>Scope of work will construct a detached 496 square-foot secondary unit. Proposed structure exceeds the required rear yard setback (17 is proposed) and meets the side yard setback (5' proposed). Structure will be 14' in height.</t>
  </si>
  <si>
    <t>042 428700600</t>
  </si>
  <si>
    <t>957 91ST AVE, Oakland, CA 94603</t>
  </si>
  <si>
    <t>DRX190337</t>
  </si>
  <si>
    <t>DRX for Category 1 Secondary Unit @ 957 91st Ave. Convert existing garage into secondary unit. Change garage door into window, add three additional windows, and add rear door. All doors, windows, and siding to match existing. 12/4/19: see RBC1901839 zoning comment. Applicant requested as-built change to T1-11 siding, which is not permitted. Applicant to restore exterior siding to match original (horizontal wood or hardie lap) -AMWx3717</t>
  </si>
  <si>
    <t>048 683701004</t>
  </si>
  <si>
    <t>4445 BRIAR CLIFF RD, Oakland, CA 94605</t>
  </si>
  <si>
    <t>DRX190346</t>
  </si>
  <si>
    <t>Zoning clearance for the creation of a new 492 sqft. Secondary Unit (category 1) in the lower level of an existing Single Family Dwelling.</t>
  </si>
  <si>
    <t>048 562704500</t>
  </si>
  <si>
    <t>2468 99TH AVE, Oakland, CA 94605</t>
  </si>
  <si>
    <t>DRX190351</t>
  </si>
  <si>
    <t>Cat 1 Secondary Unit in accessory building/garage.</t>
  </si>
  <si>
    <t>035 236104100</t>
  </si>
  <si>
    <t>1520 48TH AVE, Oakland, CA 94601</t>
  </si>
  <si>
    <t>DRX190359</t>
  </si>
  <si>
    <t>Zoning clearance for the conversion of the lower level to a 924 square-foot Secondary Unit below a 924 square-foot Single Family Dwelling.</t>
  </si>
  <si>
    <t>045 529301100</t>
  </si>
  <si>
    <t>408 CLARA ST, Oakland, CA 94603</t>
  </si>
  <si>
    <t>DRX190363</t>
  </si>
  <si>
    <t>DRX @ 408 Clara St for 360 sf Cat II ADU as a side and rear addition to the existing residence. All accessory structures to be removed, materials to match, new vinyl windows throughout.</t>
  </si>
  <si>
    <t>036 244701800</t>
  </si>
  <si>
    <t>3107 MONTICELLO AVE, Oakland, CA 94619</t>
  </si>
  <si>
    <t>DRX190374</t>
  </si>
  <si>
    <t>DRX @ 3107 Monticello Ave Cat II 755 sf ADU in basement. No new window openings. New accessory structure within rear setback siding material to match main house. Update 6/24/19 - Per ABR, shed roof is okay, as long as tall was is facing towards front of lot and does not exceed 12 ft max wall height from ground level</t>
  </si>
  <si>
    <t>040A345002800</t>
  </si>
  <si>
    <t>7900 GREENLY DR, Oakland, CA 94605</t>
  </si>
  <si>
    <t>DRX190379</t>
  </si>
  <si>
    <t>Convert existing building that was converted from a garage to an office workshop into a new (Category I)secondary unit. No change to the building exterior or envelope.</t>
  </si>
  <si>
    <t>011 084803400</t>
  </si>
  <si>
    <t>581 ROSAL AVE, Oakland, CA 94610</t>
  </si>
  <si>
    <t>DRX190393</t>
  </si>
  <si>
    <t>DRX to legalize existing category 1 ADU in basement of SFD at 581 Rosal</t>
  </si>
  <si>
    <t>023 039202400</t>
  </si>
  <si>
    <t>1154 BAYVIEW AVE, Oakland, CA 94610</t>
  </si>
  <si>
    <t>DRX190397</t>
  </si>
  <si>
    <t>Convert existing garage in the rear to an 410 sq. ft. ADU with 272 sq. ft. one-car garage</t>
  </si>
  <si>
    <t>048B713901702</t>
  </si>
  <si>
    <t>108 SHERIDAN RD, Oakland, CA 94618</t>
  </si>
  <si>
    <t>DRX190408</t>
  </si>
  <si>
    <t>DRX to convert an existing basement into 574 sq/ft ADU within an existing envelope by adding six new windows and 5 windows replacement</t>
  </si>
  <si>
    <t>015 128505100</t>
  </si>
  <si>
    <t>869 ARLINGTON AVE, Oakland, CA 94608</t>
  </si>
  <si>
    <t>DRX190414</t>
  </si>
  <si>
    <t>Zoning clearance for a new Secondary Unit Cat 1 of 1,035 sqft. in the lower level of a Single Family Dwelling.</t>
  </si>
  <si>
    <t>026 082801101</t>
  </si>
  <si>
    <t>3035 FRUITVALE AVE, Oakland, CA 94602</t>
  </si>
  <si>
    <t>DRX190416</t>
  </si>
  <si>
    <t>Removal of 2nd floor of ADU unit. addition of bedroom, bathroom, (N) Kitchen and (N) roof to the (E) 1st floor ADU unit. (E) 1st Floor - 288 sf, (E) 2nd Floor- 221 sf, (N) addition 230 sf. (N) Total condition space of ADU = 518 sf.</t>
  </si>
  <si>
    <t>048A705401400</t>
  </si>
  <si>
    <t>5650 OCEAN VIEW DR, Oakland, CA 94618</t>
  </si>
  <si>
    <t>DRX190423</t>
  </si>
  <si>
    <t>Design Review Exemption at 5650 Ocean View Drive for a conversion of the lower floor to a category 1 secondary unit of 774 square feet. Exterior changes include two new door (left and rear elevation), 7 new windows, materials, trim, and recess to match existing windows and one rear landing area of approximately 1'. Scope of work also includes the interior remodel of a 3rd floor closet to bathroom.</t>
  </si>
  <si>
    <t>007 055401500</t>
  </si>
  <si>
    <t>1512 CAMPBELL ST, Oakland, CA 94607</t>
  </si>
  <si>
    <t>DRX190428</t>
  </si>
  <si>
    <t>DRX for category 1 secondary unit at lower level "basement" at 1512 Campbell (RM-2)</t>
  </si>
  <si>
    <t>026 078900400</t>
  </si>
  <si>
    <t>3081 23RD AVE, Oakland, CA 94602</t>
  </si>
  <si>
    <t>DRX190430</t>
  </si>
  <si>
    <t>Proposed 647 square foot secondary unit in the rear yard of the existing single-family dwelling. Plans show T-111, but approval modifies this exterior material to a hardie-board lap horizontal siding.</t>
  </si>
  <si>
    <t>048A704302500</t>
  </si>
  <si>
    <t>5495 KALES AVE, Oakland, CA 94618</t>
  </si>
  <si>
    <t>DRX190440</t>
  </si>
  <si>
    <t>Design Review Exemption at 5495 Kales Avenue for a detached 320-square-foot Category 2 accessory dwelling unit. The ADU will be constructed of smooth hardie horizontal siding. Building Permit not to be issued until a decision of the Tree Preservation Permit is made by Tree Services Division (T1900018) per ABR.</t>
  </si>
  <si>
    <t>048A706201100</t>
  </si>
  <si>
    <t>5870 BIRCH CT, Oakland, CA 94618</t>
  </si>
  <si>
    <t>DRX190443</t>
  </si>
  <si>
    <t>Zoning clearance for the conversion of a detached rear yard accessory structure into a Category 1 Secondary Unit of 280 square foot. 7-16-19 E.Wu w/ ARB. Zoning verified 25% of Existing wall retained and rebuilt in-kind, no expansion in envelope.</t>
  </si>
  <si>
    <t>036 242800200</t>
  </si>
  <si>
    <t>4505 BROOKDALE AVE, Oakland, CA 94619</t>
  </si>
  <si>
    <t>DRX190444</t>
  </si>
  <si>
    <t>Zoning clearance to create a new Secondary Unit (Cat 1) of 393 sqft. in the lower level; replace all windows with new retrofit vinyl windows; and a rear 78 sqft. addition to Single Family Dwelling. Note: applicant will replace roof frame within same height to match existing. JM</t>
  </si>
  <si>
    <t>016 152600100</t>
  </si>
  <si>
    <t>709 63RD ST, Oakland, CA 94609</t>
  </si>
  <si>
    <t>DRX190446</t>
  </si>
  <si>
    <t>DRX for category two secondary unit, 61.5 square foot addition, in-kind window changes, in-kind siding changes, demolition of garage. Category 2 secondary unit will match primary building materials, windows, and colors (stucco, style). 428 square feet. Window changes on primary building includes 3 new windows (new openings), 3 enlarged updated windows, and replacement in-kind of 6 windows. For a total of 12 new windows. To match existing windows. Also includes two new French doors in the rear. No changes to street-facing door or windows. Siding changes/to match existing stucco. 61.5 square foot addition includes removal of existing addition and rebuilding to create new bedroom. Also includes 11x12' deck off rear.</t>
  </si>
  <si>
    <t>036 245601900</t>
  </si>
  <si>
    <t>2945 RAWSON ST, Oakland, CA 94619</t>
  </si>
  <si>
    <t>DRX190448</t>
  </si>
  <si>
    <t>Cat II Secondary Unit (expansion from (e) garage) for a 690 sf secondary unit at rear of lot. Main single family dwelling is 1293 sf. 12/5/19: Plans re-stamped, no changes to scope of work - only additional details required for Building review and re-ordering of sheets. BL x4977.</t>
  </si>
  <si>
    <t>041 419805600</t>
  </si>
  <si>
    <t>1300 79TH AVE, Oakland, CA 94621</t>
  </si>
  <si>
    <t>DRX190458</t>
  </si>
  <si>
    <t>DRX @ 1300 79th Ave Cat II one bed adu in rear yard.</t>
  </si>
  <si>
    <t>028 091500201</t>
  </si>
  <si>
    <t>2707 MACARTHUR BLVD, Oakland, CA 94602</t>
  </si>
  <si>
    <t>DRX190460</t>
  </si>
  <si>
    <t>Scope of project includes the conversion of an existing 240 square-foot detached garage and addition of 258 square-feet to create a 498 square-foot secondary unit. Additions will meet the required minimum 4' rear yard setback and 15' rear yard setback. The structure will not exceed the existing 13' height (existing structure is 13' and new will maintain the same height). Project conforms to 50% rear setback openness requirement.</t>
  </si>
  <si>
    <t>048E731902200</t>
  </si>
  <si>
    <t>1819 MANZANITA DR, Oakland, CA 94603</t>
  </si>
  <si>
    <t>DRX190462</t>
  </si>
  <si>
    <t>To convert basement of single family to a 570 sf Secondary Unit/ Inlaw/ADU to the 2,820 square foot residence. The existing access left side stair is existing and access will be on the same side. The new inlaw unit has an existing attached rear deck. The ADU will be separate from the main residence.</t>
  </si>
  <si>
    <t>038 316301000</t>
  </si>
  <si>
    <t>2900 MILLSBRAE AVE, Oakland, CA 94605</t>
  </si>
  <si>
    <t>DRX190511</t>
  </si>
  <si>
    <t>DRX for 491 square foot Category 2 ADU at 2900 Millsbrae (RD-1). Customer will also remove one 10" thick magnolia tree; tree removal permit application shared with customer.</t>
  </si>
  <si>
    <t>043 460000700</t>
  </si>
  <si>
    <t>2103 88TH AVE, Oakland, CA 94621</t>
  </si>
  <si>
    <t>DRX190514</t>
  </si>
  <si>
    <t>Zoning approval to construct a new rear detached one-story, 52-ft. X 13.5-ft. Secondary Unit (ADU) of 693-sf to the existing 990-sf (70%) main front residence. NOTE: The proposed 10-ft X 52-ft concrete pad facing the north of ADU is not part of the approval. Applicant was asked to install pervious pavers for entry to ADU due to minimizing impervious surface within dripline of large tree. The existing driveway to remain on the right side and facing the main residence and to accommodate at least one parking space. The front yard of main house should remain and not be used for parking. NOTE: The rear tree facing the side of the ADU is more than 10 feet apart, and will be preserved. Applicant was asked that no paving or construction to be made within 10 feet of that large tree.</t>
  </si>
  <si>
    <t>048A705103100</t>
  </si>
  <si>
    <t>5671 OCEAN VIEW DR, Oakland, CA 94618</t>
  </si>
  <si>
    <t>DRX190515</t>
  </si>
  <si>
    <t>Zoning approval to convert rear detached 410-sf garage to a new Inlaw unit / ADU. This garage will not be removed or demolished, but will required removal of right and rear side walls. The roof to remain, but includes new skylights. Parking space to be located on the existing right side driveway.</t>
  </si>
  <si>
    <t>029 099603500</t>
  </si>
  <si>
    <t>2439 WILBUR ST, Oakland, CA 94602</t>
  </si>
  <si>
    <t>DRX190519</t>
  </si>
  <si>
    <t>Zoning approval to convert the existing garage into a Category 1 Secondary Unit.</t>
  </si>
  <si>
    <t>040A345600200</t>
  </si>
  <si>
    <t>7934 SANFORD ST, Oakland, CA 94605</t>
  </si>
  <si>
    <t>DRX190522</t>
  </si>
  <si>
    <t>DRX FOR NEW Category II Secondary Unite / ADU.</t>
  </si>
  <si>
    <t>022 032402900</t>
  </si>
  <si>
    <t>1801 E 24TH ST, Oakland, CA 94606</t>
  </si>
  <si>
    <t>DRX190529</t>
  </si>
  <si>
    <t>DRX for Secondary Unit @ 1801 E 24th St. Category 2 498 sq ft new building. (Garage was demolished). Stucco to match primary residence (not siding as originally proposed). 7-12-19 EWu: Front elevation of Secondary unit to remain stucco. 2 sides and rear elevation change from stucco to vertical corrugated metal siding 10-1-19 EWu: south elevation will reduce to 1 window at bedroom to accommodate 5' clear shear wall .</t>
  </si>
  <si>
    <t>047 550302100</t>
  </si>
  <si>
    <t>1922 100TH AVE, Oakland, CA 94603</t>
  </si>
  <si>
    <t>DRX190533</t>
  </si>
  <si>
    <t>10/02/18 - Stop Work Order issued - Remodeling interior, repair stare case without permit, water heater installed without permit. original description; work without permits, possible remodel-accumulated trash in the backyard</t>
  </si>
  <si>
    <t>028 093600900</t>
  </si>
  <si>
    <t>3036 DELAWARE ST, Oakland, CA 94602</t>
  </si>
  <si>
    <t>DRX190546</t>
  </si>
  <si>
    <t>Design Review Exemption at 3036 Delaware Street to convert a portion of an existing detached garage into a Category 1 ADU at a single-family residence. Building Permit was provided showing construction of the garage in 1948. No expansion to the building envelope or footprint is permitted and only exterior changes are as follows: one new picture window (trim, sill, sash, grids match existing), new wood entry door, and new mopped roofing, and two exterior lighting fixtures. All existing siding and trim to remain.</t>
  </si>
  <si>
    <t>014 120902900</t>
  </si>
  <si>
    <t>725 56TH ST, Oakland, CA 94609</t>
  </si>
  <si>
    <t>DRX190549</t>
  </si>
  <si>
    <t>REmodel of existing SFR to create 3 bR, 2.5 BA with Category 2 ADU at basement level. House will be raised 12" to accommodate 9' clearance at ADU level. Basement level to be lowered 1' -81/2" 05/13/19: Scope of work also includes a new walkway with pervious pavers in the front yard to meet 50% pervious requirement. BL x4977.</t>
  </si>
  <si>
    <t>038 319902100</t>
  </si>
  <si>
    <t>2563 63RD AVE, Oakland, CA 94605</t>
  </si>
  <si>
    <t>DRX190561</t>
  </si>
  <si>
    <t>ADU legalization based on DET180094, ADU will be 538 square feet with wood siding, asphalt shingle roof, and (4) vinyl windows.</t>
  </si>
  <si>
    <t>012 098900600</t>
  </si>
  <si>
    <t>87 ECHO AVE, Oakland, CA 94611</t>
  </si>
  <si>
    <t>DRX190568</t>
  </si>
  <si>
    <t>Construct a new category two 799sf two-story secondary unit at rear of lot on 434 sf of new lot coverage</t>
  </si>
  <si>
    <t>029 106305100</t>
  </si>
  <si>
    <t>3339 MONTEREY BLVD, Oakland, CA 94602</t>
  </si>
  <si>
    <t>DRX190578</t>
  </si>
  <si>
    <t>Cat 1 Secondary Unit. No change to outside of building.</t>
  </si>
  <si>
    <t>040A341200600</t>
  </si>
  <si>
    <t>7541 OUTLOOK AVE, Oakland, CA 94605</t>
  </si>
  <si>
    <t>DRX190581</t>
  </si>
  <si>
    <t>Secondary unit (750sf) in the basement/lower level of single-family home and enclosure of 61sf of existing deck at rear of home.</t>
  </si>
  <si>
    <t>015 128302500</t>
  </si>
  <si>
    <t>815 AILEEN ST, Oakland, CA 94608</t>
  </si>
  <si>
    <t>DRX190584</t>
  </si>
  <si>
    <t>DRX @ 815 Aileen St (Remodel / Category II Secondary Unit): Remodel: remove unpermitted rear deck; construct new rear second story deck; interior remodel; change out windows and location of front door (B. Marvin consulted); UPDATE: add Category II Secondary Unit (rear / detached)</t>
  </si>
  <si>
    <t>022 035100700</t>
  </si>
  <si>
    <t>2661 WAKEFIELD AVE, Oakland, CA 94606</t>
  </si>
  <si>
    <t>DRX190588</t>
  </si>
  <si>
    <t>Design Review Exemption at 2661 Wakefield Ave for the interior alteration of ground floor space to create a category 1 secondary unit. Interior stairs will be removed and independent exterior access will be created for ADU via doors along the east, west and north elevations. Three new windows will be created (Andersen 400 series) which will have the same recess, trim, and sill as existing windows. Scope of work also includes the demolition of landing and stairs along east elevation and new landing and stairs to be attached to existing rear deck along the back.</t>
  </si>
  <si>
    <t>012 101702400</t>
  </si>
  <si>
    <t>820 40TH ST, Oakland, CA 94608</t>
  </si>
  <si>
    <t>DRX190599</t>
  </si>
  <si>
    <t>DRX to construct 557 sq/ft ADU structure 14' in height and 10' tall wall plate located at rear portion of existing single family dwelling lot</t>
  </si>
  <si>
    <t>036 241804000</t>
  </si>
  <si>
    <t>2160 48TH AVE, Oakland, CA 94601</t>
  </si>
  <si>
    <t>DRX190625</t>
  </si>
  <si>
    <t>The ADU is about 900-sf to be built within the envelope of the existing main residence in the basement to become a new floor. The entry will be from the right side of building. One parking space will be located and preserved in the existing driveway for main residence. This approval includes a rear attached two-story addition of 225-sf total for the main residence.</t>
  </si>
  <si>
    <t>040A343004400</t>
  </si>
  <si>
    <t>7100 SUNKIST DR, Oakland, CA 94605</t>
  </si>
  <si>
    <t>DRX190646</t>
  </si>
  <si>
    <t>Zoning clearance for a new 800 square-foot detached Secondary Unit Category 2 at the rear of a 1,920 square-foot Single Family Dwelling.</t>
  </si>
  <si>
    <t>038 317703100</t>
  </si>
  <si>
    <t>5616 LAVERNE AVE, Oakland, CA 94605</t>
  </si>
  <si>
    <t>DRX190657</t>
  </si>
  <si>
    <t>(1) Remove 90 sq. ft. of unpermitted rear addition to main unit (2) create legal (e) detached secondary unit (including removing 40 sq. ft. of unpermitted addition) (3) restoring (e) accessory structure to garage (by removing dividing walls and removing and capping utilities; and installing garage door) Work to address violation 1801102</t>
  </si>
  <si>
    <t>037A275510300</t>
  </si>
  <si>
    <t>6706 OUTLOOK AVE, Oakland, CA 94605</t>
  </si>
  <si>
    <t>DRX190658</t>
  </si>
  <si>
    <t>customer has made addition to rear of SFD which is now being converted into a Category 1 ADU.</t>
  </si>
  <si>
    <t>014 125300900</t>
  </si>
  <si>
    <t>5359 BOYD AVE, Oakland, CA 94618</t>
  </si>
  <si>
    <t>DRX190660</t>
  </si>
  <si>
    <t>Scope of work includes the construction of a two-story (one-story above garage) 767 square-foot category II secondary unit. Proposal meets the required 5' side yard setback and height requirements of the base zone. All exterior materials noted to be horizontal (wood like) siding, windows pattern, new rood pitch to match the existing structure pitch.</t>
  </si>
  <si>
    <t>010 081801200</t>
  </si>
  <si>
    <t>174 SANTA CLARA AVE, Oakland, CA 94610</t>
  </si>
  <si>
    <t>DRX190695</t>
  </si>
  <si>
    <t>DRX @ 174 Santa Clara new ADU CAT II in rear yard 275sf two bed unit. 4-25-2019: this approval includes the demolition of the existing garage. - MTM.</t>
  </si>
  <si>
    <t>014 120902400</t>
  </si>
  <si>
    <t>753 56TH ST, Oakland, CA 94609</t>
  </si>
  <si>
    <t>DRX190712</t>
  </si>
  <si>
    <t>DRX to construct a Category 2 350 sq. foot ADU at 753 56th St. (RM-2) Setbacks meet requirements and is less than 50% of rear yard.</t>
  </si>
  <si>
    <t>035 237103400</t>
  </si>
  <si>
    <t>5101 CONGRESS AVE, Oakland, CA 94601</t>
  </si>
  <si>
    <t>DRX190716</t>
  </si>
  <si>
    <t>Zoning clearance to construct a 521 square-foot Secondary Unit (Cat.1) within the lower level basement of an existing 1,137.5 square-foot Single Family Dwelling.</t>
  </si>
  <si>
    <t>015 128402201</t>
  </si>
  <si>
    <t>5624 MARKET ST, Oakland, CA 94608</t>
  </si>
  <si>
    <t>DRX190730</t>
  </si>
  <si>
    <t>4/19/19 - Owner/applicant no longer pursuing secondary unit, but will instead be repairing existing structure. Scope of work: replacing roofing with asphalt shingles, and adding two skylights. Replacing siding in-kind. Replacing garage door with wood/glass swinging door, replacing sliding window with stagnate window, replacing swing door on interior side with sliding door. Not expanding building envelope. - DH DRX for a Category I secondary Unit / ADU conversion of an existing rear yard garage.</t>
  </si>
  <si>
    <t>027 084901600</t>
  </si>
  <si>
    <t>2832 ATWELL AVE, Oakland, CA 94601</t>
  </si>
  <si>
    <t>DRX190743</t>
  </si>
  <si>
    <t>Scope of project involves a voluntary seismic retrofit (perimeter foundation) of an existing single family residence on a downslope parcel. As part of foundation work, structure will be raised 1' (</t>
  </si>
  <si>
    <t>012 096402700</t>
  </si>
  <si>
    <t>3830 WEST ST, Oakland, CA 94608</t>
  </si>
  <si>
    <t>DRX190839</t>
  </si>
  <si>
    <t>Raise house no more than 1 foot for existing SFD with existing legal nonconforming setbacks to construct a ground level ADU of 855 sq. ft. to existing 1,165 sq. ft. SFD</t>
  </si>
  <si>
    <t>048 566700505</t>
  </si>
  <si>
    <t>0 MALCOLM AVE, Oakland, CA 94605</t>
  </si>
  <si>
    <t>DRX190840</t>
  </si>
  <si>
    <t>Category 1 ADU of 478 sq. ft. to be added to SFD under construction</t>
  </si>
  <si>
    <t>035 238900700</t>
  </si>
  <si>
    <t>5444 BANCROFT AVE, Oakland, CA 94601</t>
  </si>
  <si>
    <t>DRX190874</t>
  </si>
  <si>
    <t>DRX@5444 BANCROFT AVE for Category I ADU and exterior changes to the main house. Garage is legally existing structure (14'x31.5' = 441 sq ft.). Exterior changes to the principal house: Front elevation: in-kind replacement of front door Rear elevation: removal of window Right elevation: removal of bay window (40 ft. wall articulation not required in RU-4 zone) Left elevation: Remove window, replace with matching wood-siding.Remove chimney. Interior changes to the principal house: addition of new bathroom and bedroom.</t>
  </si>
  <si>
    <t>037 253302400</t>
  </si>
  <si>
    <t>4474 HYACINTH AVE, Oakland, CA 94619</t>
  </si>
  <si>
    <t>DRX190875</t>
  </si>
  <si>
    <t>DRX to convert lower floor by lowering floor to accommodate an ADU (500 sq/ft) within an existing single family dwelling unit by re-configuring main house entrance and adding three new windows to match existing window style. the building is consistent with adjacent neighboring building</t>
  </si>
  <si>
    <t>039 325102102</t>
  </si>
  <si>
    <t>1705 CHURCH ST, Oakland, CA 94621</t>
  </si>
  <si>
    <t>DRX190883</t>
  </si>
  <si>
    <t>Customer is resolving NOV #1803138 to legalize detached garage and add square footage to create 532 sq. foot ADU. ADU meets all Category 2 zoning requirements.</t>
  </si>
  <si>
    <t>033 213502300</t>
  </si>
  <si>
    <t>1564 BRIDGE AVE, Oakland, CA 94601</t>
  </si>
  <si>
    <t>DRX190887</t>
  </si>
  <si>
    <t>Rebuild unpermitted rear upper story deck and stairs (160 sf) Remove right-side canopy Convert illegal living unit in basement to Category 1 360 sf secondary unit. Demo front stairs and rebuild with wood railing. Two window replacements and two new windows on rear of 1st floor (total of 4 windows). Mix of single hung and slider. 4 in-kind window replacement on 2nd story interior left-side, and one new sliding patio door upper rear story. **06-18-2019: The 2nd floor deck and its roof at the rear of the have been revised by shortening them in order to provide open &amp; unobstructed space above the secondary unit's egress window per Building. -MTM.</t>
  </si>
  <si>
    <t>021 025701900</t>
  </si>
  <si>
    <t>2020 17TH AVE, Oakland, CA 94606</t>
  </si>
  <si>
    <t>DRX190888</t>
  </si>
  <si>
    <t>DRX for new ADU / Secondary unit (to legalize existing) category I (interior remodel only, no exterior modification ( except for windows as needed).</t>
  </si>
  <si>
    <t>085 631600100</t>
  </si>
  <si>
    <t>12400 SKYLINE BLVD, Oakland, CA 94619</t>
  </si>
  <si>
    <t>DRX190889</t>
  </si>
  <si>
    <t>Category 2 secondary unit abiding all setback and design guidelines. Internal remodel of one room in primary structure.</t>
  </si>
  <si>
    <t>029 098801800</t>
  </si>
  <si>
    <t>3829 COOLIDGE AVE, Oakland, CA 94602</t>
  </si>
  <si>
    <t>DRX190915</t>
  </si>
  <si>
    <t>DRX @ 3829 Coolidge Avenue for an as-built conversion of the attached, lower-level garage and lower-level floor into an approximately 875-square-foot secondary unit. The required parking will be configured in the existing legal non-conforming driveway - not to be modified, decreased in size, or obstructed by any projections. The exterior work involves removing the unpermitted sliding glass patio doors (formerly the garage doors) and replacing with a fiberglass entry door and vinyl slider window. There will be a new vinyl slider window at the lower left side as well. The new windows are to match the existing in material, design, trim, recess, etc. The wainscot veneer bricks will be replaced at the front to match the existing.</t>
  </si>
  <si>
    <t>016 142100900</t>
  </si>
  <si>
    <t>438 66TH ST, Oakland, CA 94609</t>
  </si>
  <si>
    <t>DRX190943</t>
  </si>
  <si>
    <t>DRX @ 438 66TH ST - NEW DETACHED SECONDARY UNIT - 600 SF IN REAR OF SINGLE FAMILY HOME.</t>
  </si>
  <si>
    <t>042 425100800</t>
  </si>
  <si>
    <t>1021 83rd AVE, OAKLAND, CA</t>
  </si>
  <si>
    <t>DRX190954</t>
  </si>
  <si>
    <t>Scope of work will convert an existing detached accessory structure/garage into a category 1 ADU. ADI will convert the existing 350 square-foot rear of the existing structure per 1961 Sanborn map. The front 240 square-feet will be a garage. No expansion to the existing building foot print. All exterior materials will be upgraded from wood siding to horizontal 4"-6" hardi ship lap siding (all fascia and trim will be repaired). Project subject to less than 50% demolition memo .*Primary Residence* Includes the interior remodel and to create a three bedroom / two bathroom house and replace 10 windows throughout. Windows will be retro fit install in existing openings. Vinyl sash in Single Hung, Fixed or Casement style. All exterior siding, trim will remain or be repaired.</t>
  </si>
  <si>
    <t>048G740002903</t>
  </si>
  <si>
    <t>5521 THORNHILL DR, Oakland, CA 94611</t>
  </si>
  <si>
    <t>DRX190963</t>
  </si>
  <si>
    <t>DRX to convert an existing 772 sq/ft garage into ADU of an existing single family dwelling lot.</t>
  </si>
  <si>
    <t>011 086903200</t>
  </si>
  <si>
    <t>767 CALMAR AVE, Oakland, CA 94610</t>
  </si>
  <si>
    <t>DRX190970</t>
  </si>
  <si>
    <t>New secondary unit at ground level and new windows throughout the building, one new deck at main level. Demolish existing sunroom, repair left side trellis and 3rd floor balcony; repair exterior stucco as needed. Decorative band to be placed under the third floor window sills to mirror the decorative band at the front elevation (north elevation).</t>
  </si>
  <si>
    <t>011 087701000</t>
  </si>
  <si>
    <t>939 PORTAL AVE, Oakland, CA 94610</t>
  </si>
  <si>
    <t>DRX190973</t>
  </si>
  <si>
    <t>DRX for a 558 square-foot Category-I ADU within the basement area of an existing SFD. Note: Scope of work establishes a new exterior at near grade porch landing to access the yard from the ADU. No a building envelope expansion.</t>
  </si>
  <si>
    <t>037A278701500</t>
  </si>
  <si>
    <t>6189 HILLMONT DR, Oakland, CA 94605</t>
  </si>
  <si>
    <t>DRX190983</t>
  </si>
  <si>
    <t>**TEST**</t>
  </si>
  <si>
    <t>005 042901000</t>
  </si>
  <si>
    <t>2319 FILBERT ST, Oakland, CA 94607</t>
  </si>
  <si>
    <t>DRX190996</t>
  </si>
  <si>
    <t>New secondary unit within the building envelope (the ground floor of 1,126 sq. ft.) of existing single family house at 2319 Filbert St. 7/22/19 Update: revision to remove two bedroom windows at building's request because they were too close to the property line.</t>
  </si>
  <si>
    <t>023 046600102</t>
  </si>
  <si>
    <t>680 CAPELL ST, Oakland, CA 94610</t>
  </si>
  <si>
    <t>DRX191013</t>
  </si>
  <si>
    <t>Design Review Exemption at 680 Capell Street for a Category 2 secondary unit of 491 square feet. Building Envelope will be expanded by expanding bay window along the right elevation down to grade. work also includes a new light well and new doors and window - all windows will match existing trim, sill, and recess.</t>
  </si>
  <si>
    <t>032 208300700</t>
  </si>
  <si>
    <t>2039 HIGH ST, Oakland, CA 94601</t>
  </si>
  <si>
    <t>DRX191019</t>
  </si>
  <si>
    <t>DRX - @ 2039 HIGH ST - CAT 2 SECONDARY UNIT OF 618 SF IN REAR. DETACHED SECONDARY UNIT OUTSIDE OF REQUIRED SETBACKS, HEIGHT LIMITS ARE CONSISTENT WITH RD-2.</t>
  </si>
  <si>
    <t>048G741905400</t>
  </si>
  <si>
    <t>1616 MOUNTAIN BLVD, Oakland, CA 94611</t>
  </si>
  <si>
    <t>DRX191023</t>
  </si>
  <si>
    <t>DRX@1616 MOUNTAIN BLVD for Secondary Unit Cat. II and a 153 sf upper-story addition to the principal house for a master bedroom. Upper story addition and secondary unit to be located at the rear of the property. Materials (stucco) and windows to match existing design. Secondary unit will be a total of 469 sf (of which 260 sq is an existing bedroom, and 209 sf is being added).</t>
  </si>
  <si>
    <t>016 141202500</t>
  </si>
  <si>
    <t>360 ALCATRAZ AVE, Oakland, CA 94618</t>
  </si>
  <si>
    <t>DRX191026</t>
  </si>
  <si>
    <t>Secondary Unit - Cat 1 (rear garage conversion)</t>
  </si>
  <si>
    <t>010 082100800</t>
  </si>
  <si>
    <t>484 CHETWOOD ST, Oakland, CA 94610</t>
  </si>
  <si>
    <t>DRX191039</t>
  </si>
  <si>
    <t>DRX@484 CHETWOOD ST for Cat 2 ADU, upper story deck less than 200 sf, and new foundation.</t>
  </si>
  <si>
    <t>044 496602400</t>
  </si>
  <si>
    <t>1342 93RD AVE, Oakland, CA 94603</t>
  </si>
  <si>
    <t>DRX191046</t>
  </si>
  <si>
    <t>Scope of work includes the construction of a 499 square-foot secondary unit in the rear 35' of the property. Secondary unit is 14' in height and meets the 50% rear yard openness requirement.</t>
  </si>
  <si>
    <t>003 002702700</t>
  </si>
  <si>
    <t>2117 WEST ST, Oakland, CA 94612</t>
  </si>
  <si>
    <t>DRX191047</t>
  </si>
  <si>
    <t>DRX to legalize secondary unit at 2117 West St. No exterior changes (previous DRX190517 to repair front wall). Lower unit will have kitchen and two bedrooms - some interior wall reconfiguration. No changes to upper floor. Upper floor/2nd Floor is two bedroom.</t>
  </si>
  <si>
    <t>012 101701000</t>
  </si>
  <si>
    <t>4109 WEST ST, Oakland, CA 94608</t>
  </si>
  <si>
    <t>DRX191060</t>
  </si>
  <si>
    <t>ADU - Cat 2 (445sf in new structure in rear)</t>
  </si>
  <si>
    <t>048 650103800</t>
  </si>
  <si>
    <t>4053 OAK HILL RD, Oakland, CA 94605</t>
  </si>
  <si>
    <t>DRX191061</t>
  </si>
  <si>
    <t>To convert lower area of SFR to a 1,118-sf ADU to be accessed from the left side of the main residence.</t>
  </si>
  <si>
    <t>040A384003700</t>
  </si>
  <si>
    <t>13935 SKYLINE BLVD, Oakland, CA 94619</t>
  </si>
  <si>
    <t>DRX191064</t>
  </si>
  <si>
    <t>DRX for Category 2 ADU at 13935 Skyline Blvd. (RH-1). ADU meets zoning standards for RH-1 zone. Update: 6/13/19 Customer seeks retroactive permit to demolish barn. Zoning approved. (DF)</t>
  </si>
  <si>
    <t>035 237900700</t>
  </si>
  <si>
    <t>5256 FOOTHILL BLVD, Oakland, CA 94601</t>
  </si>
  <si>
    <t>DRX191072</t>
  </si>
  <si>
    <t>Construct a 360 sf rear detached secondary unit, okay per MBA, MTM, CQ</t>
  </si>
  <si>
    <t>048D725602400</t>
  </si>
  <si>
    <t>2059 MASTLANDS DR, Oakland, CA 94611</t>
  </si>
  <si>
    <t>DRX191076</t>
  </si>
  <si>
    <t>Convert (e) upper story over (e) garage to secondary unit (no change to building envelope).</t>
  </si>
  <si>
    <t>020 020800101</t>
  </si>
  <si>
    <t>1748 21ST AVE, Oakland, CA 94606</t>
  </si>
  <si>
    <t>DRX191078</t>
  </si>
  <si>
    <t>DRX includes permit to recognize home as SFR (zoning map shows as duplex but the current use is SFR) Single family unit with ADU is permitted in RM-2 zone. Upper floor will be converted to 631 sq. foot ADU. Approval includes removal of 8 existing windows and adding 6. Removal of existing interior stairs, new exterior stairway to upper floor ADU and remodel of detached garage. A new 28 sq. foot rear staircase (7'x4'x3') will be added to rear of garage. Property meets all zoning requirements.</t>
  </si>
  <si>
    <t>026 079303800</t>
  </si>
  <si>
    <t>2750 23RD AVE, Oakland, CA 94606</t>
  </si>
  <si>
    <t>DRX191091</t>
  </si>
  <si>
    <t>Construct / legalize lower basement into an ADU to existing single family residence. This includes the addition of one bedroom window on the left side. The work is to the rear of building. No other changes to the exterior of the building. NOTE: The removal of a bookshelf in the main floor of the residence requires review by Engineering (applicant proposes a new water heater inside and in the living room</t>
  </si>
  <si>
    <t>030 198204700</t>
  </si>
  <si>
    <t>3676 MADRONE AVE, Oakland, CA 94619</t>
  </si>
  <si>
    <t>DRX191114</t>
  </si>
  <si>
    <t>SDU - Cat 2, legalize and convert existing garage 11/20/19: Per ABR, final permit #B8802194 verifies that 576sf detached accessory structure is legal. Therefore, this DRX can be downgraded to a Category 1 ADU. -AMWx3717</t>
  </si>
  <si>
    <t>028 096002000</t>
  </si>
  <si>
    <t>3948 MIDVALE AVE, Oakland, CA 94602</t>
  </si>
  <si>
    <t>DRX191141</t>
  </si>
  <si>
    <t>Zoning ok for a Cat 1 ADU / secondary Unit.487 square-feet / 45%. conversion of the existing detached accessory structure at the rear and side of the lot.</t>
  </si>
  <si>
    <t>DRX191157</t>
  </si>
  <si>
    <t>DRX @ 206 GLENWOOD GLADE SECONDARY UNIT OF 300 SF ABOVE EXISTING 700 SF SFH. MEETS SETBACKS AND HEIGHT REQUIREMENTS. EXTERIOR SIDING TO MATCH HOUSE.</t>
  </si>
  <si>
    <t>040A342600902</t>
  </si>
  <si>
    <t>7609 SUNKIST DR, Oakland, CA 94605</t>
  </si>
  <si>
    <t>DRX191160</t>
  </si>
  <si>
    <t>DRX to legalize an unpermitted 600sf Category 1 ADU at the ground-level portion of a single-family residence. No expansion of the residence or exterior changes proposed.</t>
  </si>
  <si>
    <t>014 123600600</t>
  </si>
  <si>
    <t>5249 JAMES AVE, Oakland, CA 94618</t>
  </si>
  <si>
    <t>DRX191166</t>
  </si>
  <si>
    <t>new 537 square feet ADU with 240 square feet within the rear yard. 9.67 feet high in height. an additional 155 square feet shed with 110 square feet within the rear yard. 48% rear yard coverage.</t>
  </si>
  <si>
    <t>029 101800301</t>
  </si>
  <si>
    <t>2829 ALIDA ST, Oakland, CA 94602</t>
  </si>
  <si>
    <t>DRX191169</t>
  </si>
  <si>
    <t>DRX @ 2829 ALIDA ST. - CAT 1 SECONDARY UNIT. Within existing building. Existing 498 sf basement convert into a studio secondary unit with kitchen and 1 bath. Scope also includes new interior non - load bearing wall at existing stair. No exterior modification or window changes.</t>
  </si>
  <si>
    <t>043 455401300</t>
  </si>
  <si>
    <t>1603 86TH AVE, Oakland, CA 94621</t>
  </si>
  <si>
    <t>DRX191171</t>
  </si>
  <si>
    <t>DRX @ 1603 86TH AVE. CAT II - Detach Secondary Unit (734 sf ) in rear of main house. 2 Bedrooms, kitchen, &amp; 1 bath. 14'-0" max to roof ridge. Exterior materials to match existing house. Paver path from parking space to main house.</t>
  </si>
  <si>
    <t>010 078400700</t>
  </si>
  <si>
    <t>371 EUCLID AVE, Oakland, CA 94610</t>
  </si>
  <si>
    <t>DRX191180</t>
  </si>
  <si>
    <t>Existing garage converted to category 1 secondary unit in 1973, as per county assessor's records.</t>
  </si>
  <si>
    <t>027 086101400</t>
  </si>
  <si>
    <t>3061 PLEITNER AVE, Oakland, CA 94602</t>
  </si>
  <si>
    <t>DRX191210</t>
  </si>
  <si>
    <t>Design review exemption to create a category one 1,118sf secondary unit in the basement (excavating 2') in the RM-3 Zone. Approval includes replacement of existing wood siding cedar mill lap siding; replacement of an upper side window; replacement of existing iron fence with 4' wood fence with transparency (OK per ABR to downgrade to DRX); replacement of portion of front concrete with grass; movement of location of windows to match new floor plan.</t>
  </si>
  <si>
    <t>035 240200500</t>
  </si>
  <si>
    <t>4320 BOND ST, Oakland, CA 94601</t>
  </si>
  <si>
    <t>DRX191214</t>
  </si>
  <si>
    <t>Scope of work will convert an existing detached 580 square-foot accessory structure into an ADU and add a 126 square-foot addition. Total ADU square footage is 706 square-feet.</t>
  </si>
  <si>
    <t>015 136003400</t>
  </si>
  <si>
    <t>655 61ST ST, Oakland, CA 94609</t>
  </si>
  <si>
    <t>DRX191225</t>
  </si>
  <si>
    <t>New 282 sqft ADU to be built in the rear of lot. 12.5 ft height. less than 50% of rear lot</t>
  </si>
  <si>
    <t>032 204701300</t>
  </si>
  <si>
    <t>2178 HIGH ST, Oakland, CA 94601</t>
  </si>
  <si>
    <t>DRX191226</t>
  </si>
  <si>
    <t>Scope of work will create a 950 square-foot secondary unit within the basement of the single family residence. The basement space is an existing 8'-0" ceiling height unfinished area. The basement conversion will maintain finished floor height at 8' without raising the building or changing the envelope. Exterior changes will be limited to new window that will be wood/wood composite with 1-1/2 sash thickness with 2" recess to match historic character. Note: it is okay to construct 4' tall retaining wall/ stairs to provide access to lower floor ADU.</t>
  </si>
  <si>
    <t>005 045403200</t>
  </si>
  <si>
    <t>2930 LINDEN ST, Oakland, CA 94608</t>
  </si>
  <si>
    <t>DRX191230</t>
  </si>
  <si>
    <t>Convert part of the bottom floor into an ADU (781 sqft). The other part of the bottom floor will be converted into storage. No exterior changes to the house except the addition of a window</t>
  </si>
  <si>
    <t>046 549300800</t>
  </si>
  <si>
    <t>9841 ELMAR AVE, Oakland, CA 94603</t>
  </si>
  <si>
    <t>DRX191237</t>
  </si>
  <si>
    <t>DRX @ 9841 ELMAR AVE.CAT 2 Secondary Unit. 2 bedrooms, 1 bath - 790sf</t>
  </si>
  <si>
    <t>015 134700900</t>
  </si>
  <si>
    <t>895 61ST ST, Oakland, CA 94608</t>
  </si>
  <si>
    <t>DRX191253</t>
  </si>
  <si>
    <t>Category I, ADU / Secondary Unit. in rear accessory structure (art studio) built as RB9802318. 638 square feet of floor area (second story store loft not counted as habitable floor area due to ceiling height). Allowable floor area</t>
  </si>
  <si>
    <t>013 111503500</t>
  </si>
  <si>
    <t>4374 MONTGOMERY ST, Oakland, CA 94611</t>
  </si>
  <si>
    <t>DRX191283</t>
  </si>
  <si>
    <t>DRX @ 4374 Montgomery Street for a Category 2 secondary unit (ADU). The ADU will be 572 square feet, less than 75% of the 1274 single-family residence. The ADU will comply with setback and height requirements and is subordinate to the SFR. The exterior will be 8" horizontal wood lap siding and windows will be fiberglass exterior. Design okay per NG. Two trees less than 8" (not protected) will be removed.</t>
  </si>
  <si>
    <t>014 126102000</t>
  </si>
  <si>
    <t>5418 SHAFTER AVE, Oakland, CA 94618</t>
  </si>
  <si>
    <t>DRX191284</t>
  </si>
  <si>
    <t>Convert 400 sf of rear ground floor into cat I secondary unit, change a window into a French sliding door at rear of house, no change to building envelope</t>
  </si>
  <si>
    <t>027 089200300</t>
  </si>
  <si>
    <t>2745 BARTLETT ST, Oakland, CA 94602</t>
  </si>
  <si>
    <t>DRX191297</t>
  </si>
  <si>
    <t>DRX@2745 BARTLETT ST for Cat II ADU (480 sf); new construction. **07-05-2019: Staff reviewed and stamped three duplicate full-size copies for applicant.-MTM.</t>
  </si>
  <si>
    <t>037A273501700</t>
  </si>
  <si>
    <t>6008 CAMDEN ST, Oakland, CA 94605</t>
  </si>
  <si>
    <t>DRX191302</t>
  </si>
  <si>
    <t>Conversion of a Garage that was existing on the Sanborn map into an ADU. 492 sqft ADU. One new window resembling the existing opening in the existing opening.</t>
  </si>
  <si>
    <t>013 116503200</t>
  </si>
  <si>
    <t>685 46TH ST, Oakland, CA 94609</t>
  </si>
  <si>
    <t>DRX191311</t>
  </si>
  <si>
    <t>DRX at 685 46th Street for a Category 1 ADU within the existing building envelope in the basement. The basement will be dug out approximately 18 inches and the foundation will be replaced - no change to the existing building height of 25'6". Exterior changes will be to add entry steps with ornamental iron handrail and aluminum-clad door with trim to match existing at front of the residence and vinyl single-hung windows (2 at east side, 1 west side, and 1 at the rear) with trim, recess, sill, sash to match existing. The horizontal wood siding will be patched as needed. The interior staircase to the upper-floor will be removed. Design okay per MBA.</t>
  </si>
  <si>
    <t>026 076301300</t>
  </si>
  <si>
    <t>2309 MITCHELL ST, Oakland, CA 94601</t>
  </si>
  <si>
    <t>DRX191322</t>
  </si>
  <si>
    <t>DRX for 709 sq. foot Cat. 2 ADU at 2309 Mitchell St. (RM-3) ADU is 75% of primary residence sq. footage and meets zoning standards for RM-3 zone. Customer will build to roof height of 14'6" to ensure that ADU is visually inferior to the primary residence (roof height approx. 18'6"). Exterior finishes to match primary residence. Primary residence occupant to park on street and ADU occupant will park on existing driveway. Residence is 0.3 mile from closest bus stop on Foothill Blvd. Demolishing existing garage</t>
  </si>
  <si>
    <t>021 028602700</t>
  </si>
  <si>
    <t>2102 11TH AVE, Oakland, CA 94606</t>
  </si>
  <si>
    <t>DRX191333</t>
  </si>
  <si>
    <t>DRX - CAT1 Secondary Unit - double car garage ( 450 sf ) convert to 1 bedroom secondary unit with 1 bath and kitchen. NO change in foot print or height. Existing siding to remain. 2 new windows to comply with egress requirements.</t>
  </si>
  <si>
    <t>030 190501500</t>
  </si>
  <si>
    <t>3867 LOMA VISTA AVE, Oakland, CA 94619</t>
  </si>
  <si>
    <t>DRX191348</t>
  </si>
  <si>
    <t>Design review exemption to rebuild existing rear den and add 784sf secondary unit at rear, with 536sf on ground floor plus 248sf roof deck.</t>
  </si>
  <si>
    <t>004 010703500</t>
  </si>
  <si>
    <t>344 PERALTA ST, Oakland, CA 94607</t>
  </si>
  <si>
    <t>DRX191353</t>
  </si>
  <si>
    <t>Scope of work includes the basement conversion into a category 1 secondary unit. Proposed unit will be 849 square-feet entirely located within the building footprint. No changes to building envelope as existing ceiling height is at least 7'-8" in height. Only exterior change is a for an egress window for the bedroom located along the south interior side of the building. Window will be a casement window with matching trim, sill and recess.</t>
  </si>
  <si>
    <t>036 249702800</t>
  </si>
  <si>
    <t>5336 NORMANDIE AVE, Oakland, CA 94619</t>
  </si>
  <si>
    <t>DRX191371</t>
  </si>
  <si>
    <t>Project went beyond scope of DRX181811 to convert an existing garage into an ADU as existing walls were demolished. New project is for a Category 2 ADU for a 537sf unit (55% floor area of SFR). The rear and side setbacks will be 4' and the unit covers less than 50% of the required rear yard. The maximum wall height is 10' and height to roof ridge is 14'. The unit will be finished with smooth horizontal hardie board plank.</t>
  </si>
  <si>
    <t>043 461600800</t>
  </si>
  <si>
    <t>2445 89TH AVE, Oakland, CA 94605</t>
  </si>
  <si>
    <t>DRX191378</t>
  </si>
  <si>
    <t>Legalization of an ADU (garage conversion in 1997). An existing garage. Legalization of storage unit that is 8 feet tall.</t>
  </si>
  <si>
    <t>032 208202900</t>
  </si>
  <si>
    <t>2138 42ND AVE, Oakland, CA 94601</t>
  </si>
  <si>
    <t>DRX191379</t>
  </si>
  <si>
    <t>Scope of work will abate CE1803244 which includes the legalization of additional floor area to primary unit through a basement conversion. Basement will convert 800 square-feet of floor area. Project will create an internal connection through a rear addition of 28 square-feet to connect the upper floor and new lower floor. Includes two new windows at the rear. Project will convert an existing 220 (20'x11') detached garage and legalize a 352 square-foot addition into a Category 2 secondary unit. Results in a 572 square-foot secondary unit. Addition to garage will meet the 5' side yard setback and be less than 14' in height. Modification 12/6/19 to change the previously approved bathroom remodel as follows: The full bath will serve bedroom 1. The existing door from bedroom 1 to the bathroom will be eliminated and a new door will be installed to the hall. A new half bath will be added to serve bedroom 2. The existing door from bedroom 2 to the bathroom will be closed and a new door installed to the hall. Two additional doors will be installed one in each bathroom. Other aspects of the project remain unchanged. 12/06/19 RHL</t>
  </si>
  <si>
    <t>037A276400800</t>
  </si>
  <si>
    <t>3963 EDGEMOOR PL, Oakland, CA 94605</t>
  </si>
  <si>
    <t>DRX191383</t>
  </si>
  <si>
    <t>Legalization of Existing ADU. ADU will go into conformance by moving the side wall in by 4 feet. the structure is 498 sqft of 1000 sqft of rear yard. 10 ft 8 in height.</t>
  </si>
  <si>
    <t>023 039300400</t>
  </si>
  <si>
    <t>1244 E 33RD ST, Oakland, CA 94610</t>
  </si>
  <si>
    <t>DRX191385</t>
  </si>
  <si>
    <t>Legalize garage to amend code case #1900302. Rear garage is existing, Sanborn map 429 shows double garage in rear. Secondary unit to remove T1-11 and replace with horizontal siding, remove metal screen gate and new front door. Scope at Main house - Remove 2nd kitchen on main floor and replace with laundry room. 11-13-19: PER APPLICANT'S REQUEST, DRX191385 IS VOIDED. NO WORK HAS BEEN DONE. EWu.</t>
  </si>
  <si>
    <t>048A704403100</t>
  </si>
  <si>
    <t>5521 TAFT AVE, Oakland, CA 94618</t>
  </si>
  <si>
    <t>DRX191388</t>
  </si>
  <si>
    <t>DRX - CAT1 - Rear 2 car garage conversion to secondary unit. (454 sf). no envelope &amp; height expansion, new windows and doors at North and East elevations.</t>
  </si>
  <si>
    <t>040A343501800</t>
  </si>
  <si>
    <t>7949 CREST AVE, Oakland, CA 94605</t>
  </si>
  <si>
    <t>DRX191391</t>
  </si>
  <si>
    <t>Scope of work will create a Category 1 secondary unit through the conversion of the lower level of an existing Single Family Residence. Secondary unit is located within the existing building envelope/footprint. Secondary unit will be 1,289 square-feet of floor area. Includes seismic upgrade of foundation. Includes new windows and doors.</t>
  </si>
  <si>
    <t>026 078100600</t>
  </si>
  <si>
    <t>2654 GRANDE VISTA AVE, Oakland, CA 94601</t>
  </si>
  <si>
    <t>DRX191405</t>
  </si>
  <si>
    <t>DRX - CAT1 - Secondary Unit within existing garage. (E) 220.6 sf to studio unit with kitchen and bathroom. Garage door opening will be replaced with 1 door with window and another window at side to mimic carriage door look.</t>
  </si>
  <si>
    <t>015 128801200</t>
  </si>
  <si>
    <t>938 56TH ST, Oakland, CA 94608</t>
  </si>
  <si>
    <t>DRX191407</t>
  </si>
  <si>
    <t>Create a 668 sf cat I secondary unit on the ground floor of a single-family residence</t>
  </si>
  <si>
    <t>010 078501700</t>
  </si>
  <si>
    <t>357 MACARTHUR BLVD, Oakland, CA 94610</t>
  </si>
  <si>
    <t>DRX191409</t>
  </si>
  <si>
    <t>New 640 sq. ft. secondary unit, category 2 at 357 MacArthur Blvd. This new secondary unit will be made from a modular unit with corrugated steel and vertical wood siding, and contains two bedrooms. Two off-street parking spaces will be provided.</t>
  </si>
  <si>
    <t>013 115901100</t>
  </si>
  <si>
    <t>564 45TH ST, Oakland, CA 94609</t>
  </si>
  <si>
    <t>DRX191412</t>
  </si>
  <si>
    <t>Cat 1 secondary unit created within (e) building envelope at basement level. Secondary unit will be 480sf with 1 bath, kitchen, bedroom with new side entrance on west property line</t>
  </si>
  <si>
    <t>016 144700600</t>
  </si>
  <si>
    <t>1080 63RD ST, Oakland, CA 94608</t>
  </si>
  <si>
    <t>DRX191417</t>
  </si>
  <si>
    <t>DRX@1080 63RD St for Cat 1 Secondary Unit conversion of existing detached structure (469 sf). This abates code complaint 1900089.</t>
  </si>
  <si>
    <t>006 003300600</t>
  </si>
  <si>
    <t>1773 10TH ST, Oakland, CA 94607</t>
  </si>
  <si>
    <t>DRX191424</t>
  </si>
  <si>
    <t>431 SqFt Category 2 ADU in the Rear. 29% of Rear lot covered. 9'4" wall height.</t>
  </si>
  <si>
    <t>029A131200206</t>
  </si>
  <si>
    <t>2131 MELVIN RD, Oakland, CA 94602</t>
  </si>
  <si>
    <t>DRX191434</t>
  </si>
  <si>
    <t>New secondary unit in existing area beneath existing garage. No change to building envelope or height.</t>
  </si>
  <si>
    <t>048C718301201</t>
  </si>
  <si>
    <t>6521 LIGGETT DR, Oakland, CA 94611</t>
  </si>
  <si>
    <t>DRX191435</t>
  </si>
  <si>
    <t>Design Review Exemption at 6521 Liggett Drive to construct a 530 square foot detached Category 2 ADU in the rear. The ADU is located within the building envelope; has a maximum roof height of 15'; and will have vertical wood lap minimum of 6' reveal (not T1-11). Building Permit may not be issued until Tree Protection Permit is issued (T1900082). 1/30/2020 - Revision to plans include: move building footprint away from side property line, remove transom windows above the door, change siding from vertical to horizontal, material is stained wood. DPO'B</t>
  </si>
  <si>
    <t>013 116702200</t>
  </si>
  <si>
    <t>874 46TH ST, Oakland, CA 94608</t>
  </si>
  <si>
    <t>DRX191459</t>
  </si>
  <si>
    <t>it is okay to convert lower floor basement into 440 sq/ft ADU</t>
  </si>
  <si>
    <t>085 631600500</t>
  </si>
  <si>
    <t>12440 SKYLINE BLVD, Oakland, CA 94619</t>
  </si>
  <si>
    <t>DRX191467</t>
  </si>
  <si>
    <t>Design Review Exemption at 12440 Skyline Blvd for the conversion of an existing accessory structure to a category 1 ADU of 363 square feet (previously approved under C78339 as a "bath house"). Scope of work will include alterations to exterior siding, windows and doors and interior alterations for ADU with kitchen and bathroom - no changes or demo proposed to exterior walls except those needed for new/altered windows and doors.</t>
  </si>
  <si>
    <t>015 130401000</t>
  </si>
  <si>
    <t>1028 ARLINGTON AVE, Oakland, CA 94608</t>
  </si>
  <si>
    <t>DRX191470</t>
  </si>
  <si>
    <t>DRX@ 1028 Arlington Ave for Cat 1 Secondary Unit. Conversion of existing garage into 211 sf secondary unit. No change of footprint or existing building height. Offstreet parking in space to remain. Includes removal of illegal, unenclosed storage facility adjacent to Secondary Unit</t>
  </si>
  <si>
    <t>013 118301600</t>
  </si>
  <si>
    <t>1158 53RD ST, Oakland, CA 94608</t>
  </si>
  <si>
    <t>DRX191478</t>
  </si>
  <si>
    <t>DRX to convert an existing basement into 1,396 sq/ft ADU within an existing single family dwelling . one off street parking space provided on site. 12/31/19: plan revised to remove proposed window at ADU level at right side-AMWx3717</t>
  </si>
  <si>
    <t>009 070804900</t>
  </si>
  <si>
    <t>533 31ST ST, Oakland, CA 94609</t>
  </si>
  <si>
    <t>DRX191480</t>
  </si>
  <si>
    <t>DRX to construct a new ADU (800 sq/ft) located at rear portion of lot</t>
  </si>
  <si>
    <t>047 556200900</t>
  </si>
  <si>
    <t>9949 VOLTAIRE AVE, Oakland, CA 94603</t>
  </si>
  <si>
    <t>DRX191486</t>
  </si>
  <si>
    <t>DRX to construct a new Cat#2 332 sq/ft ADU. There are 4' side yard setback are provided, 14' max building height to n existing single family lot</t>
  </si>
  <si>
    <t>004 003302400</t>
  </si>
  <si>
    <t>1038 MAGNOLIA ST, Oakland, CA 94607</t>
  </si>
  <si>
    <t>DRX191489</t>
  </si>
  <si>
    <t>DRX to construct 729 sq/ft new ADU at the rear portion of single family dwelling lot.</t>
  </si>
  <si>
    <t>043 459600900</t>
  </si>
  <si>
    <t>1933 89TH AVE, Oakland, CA 94621</t>
  </si>
  <si>
    <t>DRX191497</t>
  </si>
  <si>
    <t>Category 1 secondary unit in basement of existing single family home. No exterior changes to building.</t>
  </si>
  <si>
    <t>009 069704401</t>
  </si>
  <si>
    <t>525 29TH ST, Oakland, CA 94609</t>
  </si>
  <si>
    <t>DRX191502</t>
  </si>
  <si>
    <t>DRX for Cat.1 ADU at 525 29th St within existing footprint of SFD. of Applicant is St. Augustine's Episcopal Church. Applicant will work with Betty prior to replacing windows under separate permit. (A1+, Trinity Episcopal Church-St. Augustine's, on local registry) Parcel is zoned CC-2 and has several structures on it, one of which is a SFD.</t>
  </si>
  <si>
    <t>039 328002600</t>
  </si>
  <si>
    <t>6415 BRANN ST, Oakland, CA 94605</t>
  </si>
  <si>
    <t>DRX191504</t>
  </si>
  <si>
    <t>Design Review Exemption at 6415 Brann Street for the conversion of an existing 644 sf 2-car garage to a category one ADU (category one determined under DET190061). No removal/replacement of building walls or roof, and new vinyl window and doors will be added.</t>
  </si>
  <si>
    <t>010 082704600</t>
  </si>
  <si>
    <t>526 MIRA VISTA AVE, Oakland, CA 94610</t>
  </si>
  <si>
    <t>DRX191506</t>
  </si>
  <si>
    <t>Addition of 146 sqft and conditioning of basement for ADU. The ADU will 795 sqft (less than 75% of existing). 415 sqft unconditioned space of height to be conditioned. 234 sqft to be excavated. 146 sqft addition to rear with deck to be retrofitted on the top. Adding 2 windows on each side and a patio door.</t>
  </si>
  <si>
    <t>037A274202200</t>
  </si>
  <si>
    <t>6135 LAIRD AVE, Oakland, CA 94605</t>
  </si>
  <si>
    <t>DRX191518</t>
  </si>
  <si>
    <t>Design Review Exemption at 6135 Laird Avenue for the conversion of a detached office (previously approved under RB0203150) to a category one ADU - no changes will be made to the exterior walls (including removal or alterations for doors/windows). Scope also includes the rebuilding and legalization of rear landing and stair attached to deck (previously approved under RB0103052), stair will maintain all setbacks required per RD-2 Zone. Related to Code Compliance #1901117.</t>
  </si>
  <si>
    <t>009 068504800</t>
  </si>
  <si>
    <t>2831 RICHMOND AVE, Oakland, CA 94611</t>
  </si>
  <si>
    <t>DRX191524</t>
  </si>
  <si>
    <t>Design Review Exemption to construct Cat# 2 ADU (319 sq/ft), by providing 4' side and rear yard setback and is limited to 14' in height located at rear portion of parcel.</t>
  </si>
  <si>
    <t>007 059601700</t>
  </si>
  <si>
    <t>3221 HELEN ST, Oakland, CA 94608</t>
  </si>
  <si>
    <t>DRX191531</t>
  </si>
  <si>
    <t>Legalize Lower unit as ADU. 876 sqft within existing structure. Legalize kitchen. **Update: includes demolition of unpermitted deck. ABR Revision 9/13 RW: Addition of 146 sqft deck. The deck meets setback and lot coverage. The decks height will be 8 feet 9 inches with a 3 feet 7.5 inches railing.</t>
  </si>
  <si>
    <t>047 556001500</t>
  </si>
  <si>
    <t>2267 103RD AVE, Oakland, CA 94603</t>
  </si>
  <si>
    <t>DRX191533</t>
  </si>
  <si>
    <t>DRX for a cat II secondary Unit / ADU 9expansion of an existing detached rear garage.</t>
  </si>
  <si>
    <t>033 213804402</t>
  </si>
  <si>
    <t>1602 38TH AVE, Oakland, CA 94601</t>
  </si>
  <si>
    <t>DRX191558</t>
  </si>
  <si>
    <t>Convert Existing 1st Floor Storage Space to ADU. Add one double pane vinyl window to the rear. Fixing rear roof to match existing main home. Entrance in the rear.</t>
  </si>
  <si>
    <t>011 089303800</t>
  </si>
  <si>
    <t>19 MANDANA CIR, Oakland, CA 94610</t>
  </si>
  <si>
    <t>DRX191562</t>
  </si>
  <si>
    <t>DRX to demolish an existing rear accessory structure and construct a new 799 sq/ft ADU located at rear portion of parcel ; keep rear 50% of rear yard setback requirement, provide 4' side and rear yard set back; 14' max building height and 10' wall plate .</t>
  </si>
  <si>
    <t>016 141401400</t>
  </si>
  <si>
    <t>6437 COLBY ST, Oakland, CA 94618</t>
  </si>
  <si>
    <t>DRX191573</t>
  </si>
  <si>
    <t>Category 2 secondary unit at existing single family home.</t>
  </si>
  <si>
    <t>010 079003500</t>
  </si>
  <si>
    <t>410 VERNON ST, Oakland, CA 94610</t>
  </si>
  <si>
    <t>DRX191574</t>
  </si>
  <si>
    <t>Design Review Exemption to construct a 792 square foot detached Category 2 ADU 4 feet from the rear and easterly side property lines. The ADU will have a maximum wall height of 9'3" and building height of 14'. The exterior building materials will be Hardie shingles painted to match the existing single-family residence. Scope also include the removal of a 10" fruit tree and protection of a 19" Oak tree. Building Permit not to be issued until Tree Permit issued.</t>
  </si>
  <si>
    <t>047 554200500</t>
  </si>
  <si>
    <t>1927 108TH AVE, Oakland, CA 94603</t>
  </si>
  <si>
    <t>DRX191575</t>
  </si>
  <si>
    <t>Category 1 secondary unit at existing single family home. No changes to building exterior.</t>
  </si>
  <si>
    <t>029 106200102</t>
  </si>
  <si>
    <t>2829 SYLHOWE RD, Oakland, CA 94602</t>
  </si>
  <si>
    <t>DRX191577</t>
  </si>
  <si>
    <t>Design Review Exemption at 2829 Sylhowe Road for a category 1 ADU. Scope of work includes legalization of garage and hobby shop to a category 1 secondary unit with 1 bedroom, bathroom, and kitchen/living room (building permitted under B17635 and B53375 under 1954 and 1955 as confirmed in 2014 3-R report under RRR1400115). ADU has separate entrance from upper story space (which is not included in this permit).</t>
  </si>
  <si>
    <t>046 548002300</t>
  </si>
  <si>
    <t>2317 94TH AVE, Oakland, CA 94603</t>
  </si>
  <si>
    <t>DRX191610</t>
  </si>
  <si>
    <t>Design Review Exemption at 2317 94th Avenue for the conversion of an existing accessory structure of 272 square feet (legality confirmed through violation #1702302 - ABR review and confirm ok). The scope of work include the demo of less than 50% of the perimeter walls, new siding where needed, new window and door openings, and a new skylight. No change in shape, location, size, or height of structure.</t>
  </si>
  <si>
    <t>030 198209600</t>
  </si>
  <si>
    <t>4431 MASTERSON ST, Oakland, CA 94619</t>
  </si>
  <si>
    <t>DRX191614</t>
  </si>
  <si>
    <t>DRX for 1800 sq.foot Cat.1 ADU at 4431 Masterson. Customer is converting existing legal detached garage into ADU and will replace with entirely new wood siding to match existing. Will remove evidence of previous garage door.</t>
  </si>
  <si>
    <t>029A130701100</t>
  </si>
  <si>
    <t>4069 LINCOLN AVE, Oakland, CA 94602</t>
  </si>
  <si>
    <t>DRX191626</t>
  </si>
  <si>
    <t>DRX for 1,083 sq. foot Category 1 ADU @ lower level of SFD at 4069 Lincoln. No expansion of footprint; ADU will have independent rear access. Customer removing and replacing existing windows to egress windows at left and rear elevations only.</t>
  </si>
  <si>
    <t>048B716400500</t>
  </si>
  <si>
    <t>5850 AMY DR, Oakland, CA 94618</t>
  </si>
  <si>
    <t>DRX191639</t>
  </si>
  <si>
    <t>category 1 secondary unit in existing garage structure. Existing single family home. 10/23/19: Alteration to scope of work to change from category 1 to category 2 secondary unit. Scope includes the addition of approximately 240 square feet to existing addition off garage - space will be utilized for storage and bathroom for adu. Resulting unit size will be 372 square feet. Changes will also be made to façade of garage door for new carriage doors. Otherwise all exterior materials of ADU to match existing garage including horizontal siding. BL x4977.</t>
  </si>
  <si>
    <t>015 127903100</t>
  </si>
  <si>
    <t>651 57TH ST, Oakland, CA 94609</t>
  </si>
  <si>
    <t>DRX191641</t>
  </si>
  <si>
    <t>DRX for a Category Two secondary Unit (ADU) located at the rear of an existing SFD in the area of an existing unfinished basement ( to be expanded). Note: 793 square-feet &amp; 69% of existing (floor area)</t>
  </si>
  <si>
    <t>048C718503001</t>
  </si>
  <si>
    <t>5958 HARBORD DR, Oakland, CA 94611</t>
  </si>
  <si>
    <t>DRX191642</t>
  </si>
  <si>
    <t>DRX to convert an existing basement level into 303 sq/ft living space to main dwelling and create 371 sq/ft ADU ; adding 8 new windows and one door to matc existing located within an existing building envelope.</t>
  </si>
  <si>
    <t>047 549901603</t>
  </si>
  <si>
    <t>10404 BIRCH ST, Oakland, CA 94603</t>
  </si>
  <si>
    <t>DRX191666</t>
  </si>
  <si>
    <t>Conversion of Existing Attached Garage into an ADU. The new ADU will 378 sqft. The garage door will be removed and replaced with new siding that matches the rest of the house. The two new windows will be vinyl. A door and a vinyl window will be added to the right side. A vinyl window will be added to the rear and the existing door will be removed.</t>
  </si>
  <si>
    <t>030 185001700</t>
  </si>
  <si>
    <t>4200 GREGORY ST, Oakland, CA 94619</t>
  </si>
  <si>
    <t>DRX191670</t>
  </si>
  <si>
    <t>New ADU on second floor. 494 sqft of addition to the second floor above the garage. 21 feet high. 11 new windows and 1 door. The new entry door will be French door. The new windows will match existing windows as aluminum clad.</t>
  </si>
  <si>
    <t>024 052201600</t>
  </si>
  <si>
    <t>3843 LA CRESTA AVE, Oakland, CA 94602</t>
  </si>
  <si>
    <t>DRX191673</t>
  </si>
  <si>
    <t>DRX to convert lower floor into ADU (918 sq/ft) located within an existing SFD, and replace one side window within same opening and add a new window to match existing windows, remove an existing chimney.</t>
  </si>
  <si>
    <t>048B713600400</t>
  </si>
  <si>
    <t>135 ALTA RD, Oakland, CA 94618</t>
  </si>
  <si>
    <t>DRX191678</t>
  </si>
  <si>
    <t>Design Review Exemption at 135 Alta Road to convert a portion of the existing basement within the building envelope into a 301 square-foot Category 1 ADU.</t>
  </si>
  <si>
    <t>005 047701800</t>
  </si>
  <si>
    <t>1178 34TH ST, Oakland, CA 94608</t>
  </si>
  <si>
    <t>DRX191682</t>
  </si>
  <si>
    <t>New attached ADU OF 973-SF in the lower level of the upper main residence. The existing front utility space/room stays as is. New access to the ADU is on the rear of building. The approval includes new side and rear windows on the lower level for the ADU. The existing front attached garage stays.</t>
  </si>
  <si>
    <t>027 086301200</t>
  </si>
  <si>
    <t>3121 MAPLE AVE, Oakland, CA 94602</t>
  </si>
  <si>
    <t>DRX191686</t>
  </si>
  <si>
    <t>New 567 sqft ADU in unconditioned basement. The new ADU will have a kitchen, living room, and bedroom 4 windows and 1 French door will be added. Vinyl windows. 3 windows on right side. 1 French door in rear. 1 window on left side. New deck of 113 sqft to the rear that will at the rightest will be 9 feet with redwood wood and wood siding.</t>
  </si>
  <si>
    <t>037A277100800</t>
  </si>
  <si>
    <t>6167 OVERDALE AVE, Oakland, CA 94605</t>
  </si>
  <si>
    <t>DRX191717</t>
  </si>
  <si>
    <t>DRX to demolish an existing illegal structure and construct new ADU 308 sq/ft 14' in height and 10' wall plate, 5' side and 5' rear yard set back, Shed roof is facing to main house therefore is okay to exceed 9' wall plate height Per ABR.</t>
  </si>
  <si>
    <t>015 130201800</t>
  </si>
  <si>
    <t>1043 57TH ST, Oakland, CA 94608</t>
  </si>
  <si>
    <t>DRX191724</t>
  </si>
  <si>
    <t>DRX - CAT II -486 SF ADU IN THE REAR OF SINGLE FAMILY DWELLING, SHED ROOF 14' MAX TO TOP OF RIDGE, METAL PANEL SIDING TO MATCH EXISTING HOUSE COLOR . 1 BED/1BATH/1KITCHEN.</t>
  </si>
  <si>
    <t>036 245705200</t>
  </si>
  <si>
    <t>3106 RAWSON ST, Oakland, CA 94619</t>
  </si>
  <si>
    <t>DRX191731</t>
  </si>
  <si>
    <t>Scope of work will convert an existing basement and construct a 255 square-foot rear one-story addition to create a 723 square-foot secondary unit.</t>
  </si>
  <si>
    <t>033 215501100</t>
  </si>
  <si>
    <t>1223 41ST AVE, Oakland, CA 94601</t>
  </si>
  <si>
    <t>DRX191748</t>
  </si>
  <si>
    <t>Scope of work will convert 647 square-feet of an existing basement space (not relate to DS180283 rear addition). Secondary unit will only occupy the existing building envelope prior to approved rear addition therefore qualifies as a CAT I. Exterior changes are limited to exterior windows (two new windows), no changes to footprint, building height or envelope.</t>
  </si>
  <si>
    <t>032 205807700</t>
  </si>
  <si>
    <t>3915 ALLENDALE AVE, Oakland, CA 94619</t>
  </si>
  <si>
    <t>DRX191752</t>
  </si>
  <si>
    <t>DRX@3915 ALLENDALE AVE for 720 Cat II Secondary Unit and 230 sf unconditioned rear addition to detached unit for storage. This legalizes an unpermitted conversion of an existing 550 sf detached garage and illegal rear addition of 170sf, totaling 720sf. This also includes a 400 sf rear addition to the detached structure for storage (1900971). Stucco to match existing home. 10/3/19 Applicant returned with new plans per Building. No changes to the proposed project. 10/25/19: City records could not verify if the garage in question (approximately 550sf) is legal. ABR and Building request that the applicant bring in the County Assessor's residential building record to see if staff can determine the structure's status.</t>
  </si>
  <si>
    <t>012 100102900</t>
  </si>
  <si>
    <t>4126 EMERALD ST, Oakland, CA 94609</t>
  </si>
  <si>
    <t>DRX191775</t>
  </si>
  <si>
    <t>Conversion of existing garage into secondary unit at rear of lot at 4126 Emerald St. Exterior materials will be smooth stucco, with two awning type windows and two French doors, none of which are on the rear or side property lines.</t>
  </si>
  <si>
    <t>026 076202300</t>
  </si>
  <si>
    <t>2322 26TH AVE, Oakland, CA 94601</t>
  </si>
  <si>
    <t>DRX191778</t>
  </si>
  <si>
    <t>Design Review Exemption at 2322 26th Avenue for a 1025 square-foot Category 1 ADU within an existing 2,050 square-foot single-family residence. No addition or exterior modifications included in the project scope. 10/17/19 Applicant returned with new set of plans with details for Building. No changes to the proposed scope of the project described above. DPD.</t>
  </si>
  <si>
    <t>005 047100800</t>
  </si>
  <si>
    <t>3251 LINDEN ST, Oakland, CA 94608</t>
  </si>
  <si>
    <t>DRX191790</t>
  </si>
  <si>
    <t>Category 1 secondary unit in existing sfh. Scope of work will also entail addressing violation 1802227 and lien L19000097</t>
  </si>
  <si>
    <t>030 194100407</t>
  </si>
  <si>
    <t>4287 FAIR AVE, Oakland, CA 94619</t>
  </si>
  <si>
    <t>DRX191792</t>
  </si>
  <si>
    <t>Design Review Exemption at 4287 Fair Avenue for a 459 square foot Category 2 ADU at rear portion of lot. ABR reviewed and confirmed shed roof height ok. Building will be more than 10' from any protected trees (measured from trunk).</t>
  </si>
  <si>
    <t>027 085900300</t>
  </si>
  <si>
    <t>2823 SCHOOL ST, Oakland, CA 94602</t>
  </si>
  <si>
    <t>DRX191801</t>
  </si>
  <si>
    <t>12/10/19 update: convert right side structure instead; keep left structure as accessory (interior partition walls OK because load bearing per engineer - ok to keep counter/cabinetry with kitchen sink removed - remove shower and stove, keep toilet and bathroom sink). ABR x 2071 9/12/19 Customer has demonstrated that structure has existed on site since 1950 with aerial photos and County records (see site plans). Customer is also adding a gas heater in the converted garage to accessory structure at rear which will be used by the occupants of the primary residence. Customer is abating CE 1902655</t>
  </si>
  <si>
    <t>022 035103400</t>
  </si>
  <si>
    <t>2550 HIGHLAND AVE, Oakland, CA 94606</t>
  </si>
  <si>
    <t>DRX191813</t>
  </si>
  <si>
    <t>DRX to construct a new ADU (600 sq/ft) located at the front portion of parcel, limited to 14' in height and 10' at wall plate (existing house is 808 sq/ft)</t>
  </si>
  <si>
    <t>021 025201500</t>
  </si>
  <si>
    <t>2228 E 20TH ST, Oakland, CA 94606</t>
  </si>
  <si>
    <t>DRX191822</t>
  </si>
  <si>
    <t>Design Review Exemption at 2228 E 20th Street for the demo of an existing garage and construction of a new 798 square foot category 2 ADU (meets all required setback for RM-2 Zone), which a maximum height of 25'-9". Floor area calculation reviewed and ok by HK. ADU will face San Antonio Way and will have materials to match existing SFD. Scope of work also includes demo of deck and storage space at ADU. ***Tree Permit to be processed for protection of 2 trees within 10' of construction activity.***</t>
  </si>
  <si>
    <t>044 497701602</t>
  </si>
  <si>
    <t>9928 E ST, Oakland, CA 94603</t>
  </si>
  <si>
    <t>DRX191831</t>
  </si>
  <si>
    <t>Legalize Garage Conversion and Create a CATII ADU. Legalize the existing One Car Garage conversion into a bedroom. Create a CATII ADU in the rear of 758 sqft. The height will be 14 feet and will contain a kitchen, living room and 2 bedrooms.</t>
  </si>
  <si>
    <t>015 127708600</t>
  </si>
  <si>
    <t>556 AILEEN ST, Oakland, CA 94609</t>
  </si>
  <si>
    <t>DRX191833</t>
  </si>
  <si>
    <t>New 736 square-foot ADU / Secondary Unit at rear of lot. Category II.</t>
  </si>
  <si>
    <t>030 198103200</t>
  </si>
  <si>
    <t>4004 QUIGLEY ST, Oakland, CA 94619</t>
  </si>
  <si>
    <t>DRX191870</t>
  </si>
  <si>
    <t>Convert existing garage and storage into a Cat I ADU. The ADU will be 355 sqft and encompass the existing garage and storage. 4 new windows will be added with one replacing an existing door, vinyl. The entrance will replace an existing garage door. The ADU will contain a living/kitchen area, bathroom, and a bedroom. *01/10/2020 building depo request - change to location of front door and window - swap. KA</t>
  </si>
  <si>
    <t>036 247903400</t>
  </si>
  <si>
    <t>5456 BROOKDALE AVE, Oakland, CA 94619</t>
  </si>
  <si>
    <t>DRX191880</t>
  </si>
  <si>
    <t>CAT1 - Garage convert to Secondary Unit. Applicant provided residential building record showing garage was 330 sf. There will be 1 bedroom ,1 bath, 1 kitchen</t>
  </si>
  <si>
    <t>024 056201700</t>
  </si>
  <si>
    <t>1015 GALVIN ST, Oakland, CA 94602</t>
  </si>
  <si>
    <t>DRX191889</t>
  </si>
  <si>
    <t>Category 1 secondary unit, with net addition of 226 sf. Existing triplex, removing two units, and adding one secondary unit. Remaining space will be folded into primary residence.</t>
  </si>
  <si>
    <t>045 531701900</t>
  </si>
  <si>
    <t>148 ISLETON AVE, Oakland, CA 94603</t>
  </si>
  <si>
    <t>DRX191894</t>
  </si>
  <si>
    <t>Conversion of Existing Workshop into an ADU. The existing structure is 507 sqft. Removing existing opening and adding two windows on right elevations and one window and one door on front elevation. The windows will be vinyl. There will be no windows along the sides that are on the property line. The ADU will contain a great room, bedroom, and bathroom.</t>
  </si>
  <si>
    <t>021 023802400</t>
  </si>
  <si>
    <t>1842 12TH AVE, Oakland, CA 94606</t>
  </si>
  <si>
    <t>DRX191909</t>
  </si>
  <si>
    <t>Convert 2nd Floor into ADU. The ADU will be 1,377 sqft. All the changes will be interior with one change to wall in the interior to separate the two units and adding a kitchen upstairs.</t>
  </si>
  <si>
    <t>024 054701100</t>
  </si>
  <si>
    <t>4335 EDGEWOOD AVE, Oakland, CA 94602</t>
  </si>
  <si>
    <t>DRX191926</t>
  </si>
  <si>
    <t>Design Review Exemption at 4335 Edgewood Road for a366-square-foot Category 1 Accessory Dwelling Unit located within the existing garage located at the northwest corner of the parcel. No expansion of the envelope or footprint. Exterior changes associated with DRX191925.</t>
  </si>
  <si>
    <t>047 550601200</t>
  </si>
  <si>
    <t>1745 103RD AVE, Oakland, CA 94603</t>
  </si>
  <si>
    <t>DRX191927</t>
  </si>
  <si>
    <t>CAT2 - Secondary Unit of 650sf attached to main house at the rear. Existing house is 874 sf ( 874*75%=655.5 sf max allowable ADU). 2 Bedroom, 1 bath, 1 kitchen Board &amp; Batten vertical siding to match existing house</t>
  </si>
  <si>
    <t>036 250002300</t>
  </si>
  <si>
    <t>3330 COURTLAND AVE, Oakland, CA 94619</t>
  </si>
  <si>
    <t>DRX191928</t>
  </si>
  <si>
    <t>Zoning approval to convert lower level of single family residence to a new ADU of 496-sf to be accessed from the new front entry of building. The ADU should be separate from the upper main residence. NOTE: There is no new building extension to the building. The existing two car garage should remain as garage, and the top of front attached two-car garage to remain as garage roof ( no buildings or structures allowed over this roof or outdoor area. This permit DOES NOT include any new or existing structures or building over the garage roof). No changes to the exterior of building. The front driveway should remain as driveway only.</t>
  </si>
  <si>
    <t>032 211501700</t>
  </si>
  <si>
    <t>2014 CROSBY AVE, Oakland, CA 94601</t>
  </si>
  <si>
    <t>DRX191935</t>
  </si>
  <si>
    <t>DRX@2014 CROSBY AVE for legalizing conversion of existing garage into Secondary Unit. This will be a category 1, 657 sf secondary unit. Existing garage is 712 sf and 55 sf will be demolished to meet the 50% maximum rear yard coverage requirement.</t>
  </si>
  <si>
    <t>029A131003900</t>
  </si>
  <si>
    <t>4174 FRUITVALE AVE, Oakland, CA 94602</t>
  </si>
  <si>
    <t>DRX191953</t>
  </si>
  <si>
    <t>Category II ADU (secondary unit). existing structure to be legalized. No new construction. Revision: replace window with patio door Revision: deck added, 96 square feet. 12 inches high.</t>
  </si>
  <si>
    <t>030 192700500</t>
  </si>
  <si>
    <t>4008 39TH AVE, Oakland, CA 94619</t>
  </si>
  <si>
    <t>DRX191980</t>
  </si>
  <si>
    <t>DRX to construct new ADU (800 sf) located out side required setback to an existing single family dwelling parcel (1192 sf)</t>
  </si>
  <si>
    <t>014 121001500</t>
  </si>
  <si>
    <t>770 56TH ST, Oakland, CA 94609</t>
  </si>
  <si>
    <t>DRX191982</t>
  </si>
  <si>
    <t>DRX CAT 1: finished basement converted to 1049sf adu with 2 bedroom &amp; 1 bath. House will be raised 1 foot maximum and excavate 1.5' down to result in 8' clear ceiling height inside. scope also includes foundation repair and new window at adu.</t>
  </si>
  <si>
    <t>048 559701200</t>
  </si>
  <si>
    <t>9891 THERMAL ST, Oakland, CA 94605</t>
  </si>
  <si>
    <t>DRX191995</t>
  </si>
  <si>
    <t>DRX for a new detached Category 2 ADU (728 square feet) with an existin 978 square foot single family residence. The ADU will be: no less than 4 feet to side or rear property lines; maximum building height of 14 feet; and will be finished with vertical exterior wood siding (T1-11).</t>
  </si>
  <si>
    <t>024 055802200</t>
  </si>
  <si>
    <t>4736 EL CENTRO AVE, Oakland, CA 94602</t>
  </si>
  <si>
    <t>DRX191999</t>
  </si>
  <si>
    <t>Secondary Unit (ADU) - Category 2 - 575 sf (518 sf habitable); includes demo of existing garage</t>
  </si>
  <si>
    <t>032 209101200</t>
  </si>
  <si>
    <t>1983 38TH AVE, Oakland, CA 94601</t>
  </si>
  <si>
    <t>DRX192000</t>
  </si>
  <si>
    <t>800 sf. Category 2 ADU on a 5890 sf. lot zoned RM-2. Customer is also removing 8 trees. Property meets all heights, setbacks, and lot coverage. Siding will match primary residence.</t>
  </si>
  <si>
    <t>023 043704200</t>
  </si>
  <si>
    <t>1000 TRESTLE GLEN RD, Oakland, CA 94610</t>
  </si>
  <si>
    <t>DRX192007</t>
  </si>
  <si>
    <t>Convert an existing 264 sf detached garage at South-Westerly rear corner of lot into a Cat I Secondary Unit. Existing garage door will be replaced with new French doors and two (2) windows will be added.</t>
  </si>
  <si>
    <t>014 119502000</t>
  </si>
  <si>
    <t>5316 MARKET ST, Oakland, CA 94608</t>
  </si>
  <si>
    <t>DRX192014</t>
  </si>
  <si>
    <t>New ADU in the new basement of an existing home. The ADU will be 800 square feet. The home will be raised 1 feet to accommodate new foundation and dug in 3.5 feet to provide a new floor. The total new basement will be 1198 square feet but 398 square feet will be storage. There will be 9 new windows, clad wood, 1 new French door, and 1 door. The roof will change in the rear. There will be a 12 feet by 14 feet deck, that is 5 feet above.</t>
  </si>
  <si>
    <t>DRX192019</t>
  </si>
  <si>
    <t>This is a DRX for a 462 square-foot ADU / secondary Unit. This is a revised version of DRX191371 that reduces the size of the ADU.</t>
  </si>
  <si>
    <t>045 519202000</t>
  </si>
  <si>
    <t>1334 104TH AVE, Oakland, CA 94603</t>
  </si>
  <si>
    <t>DRX192034</t>
  </si>
  <si>
    <t>Scope of project will add a 188 square feet one-story addition to the rear of a single family residence and a 288 square feet attached secondary unit.</t>
  </si>
  <si>
    <t>014 126402202</t>
  </si>
  <si>
    <t>350 FOREST ST, Oakland, CA 94618</t>
  </si>
  <si>
    <t>DRX192046</t>
  </si>
  <si>
    <t>Design review exemption to create secondary unit (add kitchen) in existing finished basement in the RM-1 Zone. No exterior changes.</t>
  </si>
  <si>
    <t>036 250311900</t>
  </si>
  <si>
    <t>3250 WYMAN ST, Oakland, CA 94619</t>
  </si>
  <si>
    <t>DRX192065</t>
  </si>
  <si>
    <t>Design Review Exemption at 3250 Wyman St for a Category 1 ADU (740 square feet) - partial conversion of first floor to existing 1,309 square foot SFD. Scope of work will also include the removal of a window and door to be replaced with French doors at rear and for replacement of garage door to custom accordion wood garage door. 12/19/19 Applicant brought new sets of plans to be stamped. No change in the scope of the project as described above.</t>
  </si>
  <si>
    <t>048E732703902</t>
  </si>
  <si>
    <t>7480 WOODROW DR, Oakland, CA 94611</t>
  </si>
  <si>
    <t>DRX192072</t>
  </si>
  <si>
    <t>DRX at 7480 Woodrow Drive for a 569 square-foot Category 2 ADU with exterior board and batten finish to match the existing home.</t>
  </si>
  <si>
    <t>003 003100300</t>
  </si>
  <si>
    <t>877 21ST ST, Oakland, CA 94607</t>
  </si>
  <si>
    <t>DRX192084</t>
  </si>
  <si>
    <t>Addressing violations 1903836. Applicant is adding enclosed patio at rear of property of 127 sf. Removing addition at rear of property on 3rd floor to bring it back to design of record. Pulling garage back 10 feet to be flush with building to match design of record. Converting basement into category 1 secondary unit. Legalizing wall adjacent to rear deck that was pushed out without permits. Existing single family home. 11.4.19 Approval revised to expand enclosed patio at rear of property from 127sf to 237sf. This is okay per lot coverage allowance. Also includes compatible replacement of 1 new window on elevation facing west. DPD</t>
  </si>
  <si>
    <t>015 130600300</t>
  </si>
  <si>
    <t>5663 GASKILL ST, Oakland, CA 94608</t>
  </si>
  <si>
    <t>DRX192099</t>
  </si>
  <si>
    <t>Design Review Exemption for a 567 square-foot Category 1 ADU within the basement of the existing single-family residence. Exterior changes limited to wood double-hung window at front of house at basement level, replace in kind window at left side and new bathroom window at right side and exterior below-grade stairs to unit.</t>
  </si>
  <si>
    <t>046 542500100</t>
  </si>
  <si>
    <t>1426 98TH AVE, Oakland, CA 94603</t>
  </si>
  <si>
    <t>DRX192104</t>
  </si>
  <si>
    <t>Legalize Existing Basement Conversion into ADU. The existing basement was converted from unconditioned basement without raising the roof. The ADU will be 3 bedrooms, a bath, kitchen and a living room. The exterior will remain the same, 5 windows and a door. Replace existing bathroom with a smaller, vinyl and double pane.</t>
  </si>
  <si>
    <t>047 555102000</t>
  </si>
  <si>
    <t>2100 108TH AVE, Oakland, CA 94603</t>
  </si>
  <si>
    <t>DRX192109</t>
  </si>
  <si>
    <t>Convert a part of existing sfr to 783 sf Cat I ADU</t>
  </si>
  <si>
    <t>038 316001000</t>
  </si>
  <si>
    <t>3001 58TH AVE, Oakland, CA 94605</t>
  </si>
  <si>
    <t>DRX192143</t>
  </si>
  <si>
    <t>Design Review Exemption at 3001 58th Avenue for the conversion of an accessory building and addition of 62sf for a category 2 secondary unit of 225 square feet.</t>
  </si>
  <si>
    <t>036 241501500</t>
  </si>
  <si>
    <t>2312 COURTLAND AVE, Oakland, CA 94601</t>
  </si>
  <si>
    <t>DRX192146</t>
  </si>
  <si>
    <t>Design review exemption to build 619sf secondary unit on second floor at rear of 1,440sf primary unit (accessed by stairs at rear of first floor), as well as add 178sf rear addition with bedroom and laundry room to first floor of existing unit. Design has been adjusted to respond to comments in ZW1900802 (reducing width and height of rear addition). No change to ground floor garage.</t>
  </si>
  <si>
    <t>014 121302300</t>
  </si>
  <si>
    <t>5420 DOVER ST, Oakland, CA 94609</t>
  </si>
  <si>
    <t>DRX192149</t>
  </si>
  <si>
    <t>Remodeling the main house (kitchen, entry, living room, bath 1&amp;2, bedroom 3) no addition, no change in building envelope &amp; footprint, convert (e) accessory structure to 369 sf category 1 ADU</t>
  </si>
  <si>
    <t>009 071302200</t>
  </si>
  <si>
    <t>880 31ST ST, Oakland, CA 94608</t>
  </si>
  <si>
    <t>DRX192150</t>
  </si>
  <si>
    <t>Convert Studio 1 at middle of lot into accessory building (not for habitation) Convert Studio 2 at rear of lot into accessory building (not for habitation) and add 24 sf. Remove unpermitted storage shed at rear of lot. Modification 12/3/19 The applicant revised the plan to reduce the area of the storage shed to less than 120 squared feet. As modified the shed complies with the coverage standard requiring that a minimum of 50% of the horizontal area of the required 15 foot rear yard remains open. The setback area is 750 square feet. The DRX is modified to allow the alteration of the rear yard storage shed to a maximum of 6.4 feet by 18 feet (115.2 feet). The remaining open area in the rear yard is to be 412 square feet. RHL 12/3/19 **1/30/2020 -- Modify approval to incl 1 CAT ADU addition to 5 plex (2 buildings) behind front building. ABR x 2071</t>
  </si>
  <si>
    <t>047 550200200</t>
  </si>
  <si>
    <t>2047 102ND AVE, Oakland, CA 94603</t>
  </si>
  <si>
    <t>DRX192157</t>
  </si>
  <si>
    <t>To remove detached rear accessory building (storage), and construct a new rear detached ADU unit (Type 2) of 619-sf. The required parking spaces will be within the property.</t>
  </si>
  <si>
    <t>029 099604200</t>
  </si>
  <si>
    <t>2521 WILBUR ST, Oakland, CA 94602</t>
  </si>
  <si>
    <t>DRX192184</t>
  </si>
  <si>
    <t>Remodel of primary unit. Partial foundation replacement and dryrot repair in the basement and crawls space. removing existing concrete and excavating 6-8 inches so that the ceiling height is 7'6". Demolition of 110 sf of existing mud room to expand the rear entry to a finished size of 172 sf. Installation of a staircase from the rear entry to the basement. Six new wall openings for windows. Closing an existing door opening in the east elevation and relocating the door with a new wall opening on same wall at a new location. Finishing is stucco with paint and material to match existing. Accessory Dwelling Unit. New category 2 ADU totaling 525 sf at the rear of the property. Total lot coverage with the addition a nd the ADU is 33%. Material is cement panels painted to match the primary structure. Entry include 2 sliding doors, on for the entry and one for the patio.</t>
  </si>
  <si>
    <t>014 123503800</t>
  </si>
  <si>
    <t>5261 LAWTON AVE, Oakland, CA 94618</t>
  </si>
  <si>
    <t>DRX192185</t>
  </si>
  <si>
    <t>Category II ADU / secondary unit. existing rear garage located on the property-lines is to be expanded with 118 Square-feet of new floor area / foot-print to allow for a 356 Square-foot secondary unit / ADU ( less than 75% ). New structure will be more that 4-feet from property-lines.</t>
  </si>
  <si>
    <t>037 253203502</t>
  </si>
  <si>
    <t>5115 DAISY ST, Oakland, CA 94619</t>
  </si>
  <si>
    <t>DRX192186</t>
  </si>
  <si>
    <t>Design Review Exemption for a Category 2 Accessory Dwelling Unit (ADU) at 5115 Daisy Street. The ADU will be located within the existing basement and includes a 95 square-foot addition outside of the existing building envelope. The ADU will be a total of 486 square feet. The existing parking will remain in the garage. Scope also includes reconfiguration of front entryway of main residence and interior remodel of the main home to add a bathroom, laundry room, and coat closet. The rear deck will be expanded by 49.5 square feet. All exterior building materials and windows will match the existing.</t>
  </si>
  <si>
    <t>036 249602200</t>
  </si>
  <si>
    <t>5448 ROBERTS AVE, Oakland, CA 94619</t>
  </si>
  <si>
    <t>DRX192187</t>
  </si>
  <si>
    <t>DRX for Category II secondary unit / ADU conversion of rear yard garage with minor addition ( less than 75% and 4-foot property-line setbacks). Total ADU floor area, 266 square-feet.</t>
  </si>
  <si>
    <t>023 043602001</t>
  </si>
  <si>
    <t>851 TRESTLE GLEN RD, Oakland, CA 94610</t>
  </si>
  <si>
    <t>DRX192190</t>
  </si>
  <si>
    <t>To construct a new rear upper story ADU -Type 2 over new two-car garage to the rear of existing single family residence with an existing attached two-car garage in front.</t>
  </si>
  <si>
    <t>012 096100400</t>
  </si>
  <si>
    <t>3915 LUSK ST, Oakland, CA 94608</t>
  </si>
  <si>
    <t>DRX192191</t>
  </si>
  <si>
    <t>New ADU in the rear of the lot and Addition of the 1st Floor to Habitable. The new ADU will be 525 square feet and contain a bedroom, kitchen, living room, and a bathroom. There will be 6 windows, vinyl and a door. On the first floor, the area will be dug down 1 feet. The new area will contain two bedrooms, two bathrooms, and a laundry room. There will be 3 new windows, vinyl. On the second floor, there will be remodeling and there will be a window replacement on the left side and there will be three new openings, two windows and one door.</t>
  </si>
  <si>
    <t>023 046601700</t>
  </si>
  <si>
    <t>668 CAPELL ST, Oakland, CA 94610</t>
  </si>
  <si>
    <t>DRX192202</t>
  </si>
  <si>
    <t>DRX to create basement level 503 sq. ft. secondary unit and additional 950 sq. ft. of floor area at the basement level for main residence at 668 Capell St. New double hung windows and one casement window in the addition and secondary unit (Marvin fiberglass), with similar recessed positioning (i.e. approx. 2.5 in. recess and not flush with exterior siding stucco). The existing finished floor to ceiling height in the basement exceeds 6ft., with a max. 8 ft. Exterior smooth stucco repair as needed to match existing. Revision RW 1.23.20: Remove 2 windows from the front of the basement.</t>
  </si>
  <si>
    <t>048D731106900</t>
  </si>
  <si>
    <t>12 EASTWOOD CT, Oakland, CA 94611</t>
  </si>
  <si>
    <t>DRX192204</t>
  </si>
  <si>
    <t>DRX to add 174 sq. ft. to existing accessory building to create new 284 sq. ft. secondary unit at rear of 12 Eastwood Ct.</t>
  </si>
  <si>
    <t>039 326602500</t>
  </si>
  <si>
    <t>2612 66TH AVE, Oakland, CA 94605</t>
  </si>
  <si>
    <t>DRX192222</t>
  </si>
  <si>
    <t>Conversion of Existing Garage and Basement to ADU. The ADU will be 794 sqft. The home will retain the same height and envelope. There will be an addition of 4 windows, vinyl and a new door, solid wood, and there will be the expansion of the existing door into a sliding door. The ADU will contain a living room, bedroom, study room, bathroom, and kitchen/dining room.</t>
  </si>
  <si>
    <t>040A343400602</t>
  </si>
  <si>
    <t>8105 MCCORMICK AVE, Oakland, CA 94605</t>
  </si>
  <si>
    <t>DRX192223</t>
  </si>
  <si>
    <t>DRX to convert three-garage into two- car garage and add front entrance and side stairs and convert upper floor into ADU category # 1 within an existing building envelope</t>
  </si>
  <si>
    <t>028 092000600</t>
  </si>
  <si>
    <t>2872 MONTANA ST, Oakland, CA 94602</t>
  </si>
  <si>
    <t>DRX192231</t>
  </si>
  <si>
    <t>Scope of work will allow the construction of a category 2, one-story detached 300 square-foot secondary. unit.</t>
  </si>
  <si>
    <t>044 496501200</t>
  </si>
  <si>
    <t>1327 93rd AVE, OAKLAND, CA</t>
  </si>
  <si>
    <t>DRX192248</t>
  </si>
  <si>
    <t>Scope of work will create an 811 square-foot category 1 secondary unit. All work to be completed within the existing building envelope (primary residence is 816 square-feet). No exterior changes or changes to building footprint or envelope.</t>
  </si>
  <si>
    <t>036 245704900</t>
  </si>
  <si>
    <t>3024 RAWSON ST, Oakland, CA 94619</t>
  </si>
  <si>
    <t>DRX192254</t>
  </si>
  <si>
    <t>DRX for Category One - a 1,229 sq. ft. secondary unit at ground floor at 3024 Rawson St. Two windows at the rear on ground floor (diamond 01, see window schedule) to be combined to create one casement window, and one new casement window (diamond 02) on the left side on the ground floor (no new sliders). Remove interior spiral staircase. Replace right side stairs and landing (already removed due to extensive dry rot) with new wood stairs and landing Revision 11.7.19 RW: The sunroom will now remain a sunroom, removing 1 bedroom. The windows that were proposed in the rear and the existing exterior will remain.</t>
  </si>
  <si>
    <t>036 242104500</t>
  </si>
  <si>
    <t>4830 CONGRESS AVE, Oakland, CA 94601</t>
  </si>
  <si>
    <t>DRX192261</t>
  </si>
  <si>
    <t>DRX for category II secondary unit at existing sfh. Total new square footage to be under 750 sf and 50% of existing floor area. Total lot coverage to be 39%.</t>
  </si>
  <si>
    <t>026 077500900</t>
  </si>
  <si>
    <t>0 23RD AVE, Oakland, CA 94608</t>
  </si>
  <si>
    <t>DRX192265</t>
  </si>
  <si>
    <t>Convert Proposed Attached Garage to ADU. The ADU will be 473 sqft. The ADU will contain two bedrooms, kitchen, bathroom, and living room. There will be a new door and 4 windows, fiberglass. The home was approved as PLN14235 and is currently under construction. The parking will be in the rear yard.</t>
  </si>
  <si>
    <t>040 337000201</t>
  </si>
  <si>
    <t>1761 81ST AVE, Oakland, CA 94621</t>
  </si>
  <si>
    <t>DRX192269</t>
  </si>
  <si>
    <t>Scope of work will construct a detached 710 square-foot secondary unit. Proposed secondary unit will meet the required side yard (5') and rear yard setback (15') therefore secondary unit height is ok at 17'. Meets all other development standards as lot coverage and within no parking Cat II area.</t>
  </si>
  <si>
    <t>020 014701300</t>
  </si>
  <si>
    <t>1844 INTERNATIONAL BLVD, Oakland, CA 94606</t>
  </si>
  <si>
    <t>DRX192270</t>
  </si>
  <si>
    <t>Scope of work will excavate 12"-24" into the 6'-6" basement to create a minimum of 7' ceiling height to construct a 800 square-foot secondary unit. All work within the existing envelope, no changes in building height or building footprint.</t>
  </si>
  <si>
    <t>048B714901800</t>
  </si>
  <si>
    <t>4608 JACOBUS AVE, Oakland, CA 94618</t>
  </si>
  <si>
    <t>DRX192273</t>
  </si>
  <si>
    <t>DRX to convert an existing workshop structure into 330 sq/ft as Cat.#1 ADU located at rear portion of single family dwelling parcel. There are two tandem parking spaces are provided within driveway</t>
  </si>
  <si>
    <t>016 144001800</t>
  </si>
  <si>
    <t>975 63RD ST, Oakland, CA 94608</t>
  </si>
  <si>
    <t>DRX192276</t>
  </si>
  <si>
    <t>DRX for 310 sf Category 2 ADU in RM-2 zone. Proposed project meets all Category 2 zoning requirements for setback, height, and lot coverage. Customer maintains that bus stop is 0.1 mile @ market/62nd st. **1/31/2020 -- update: ok for mechanical attached to side of new rear detached ADU w/in 4'. ABR x 2071**</t>
  </si>
  <si>
    <t>004 000703700</t>
  </si>
  <si>
    <t>920 MYRTLE ST, Oakland, CA 94607</t>
  </si>
  <si>
    <t>DRX192280</t>
  </si>
  <si>
    <t>Convert existing garage into 1 bedroom ADU. new north side entrance to ADU.</t>
  </si>
  <si>
    <t>032 210302700</t>
  </si>
  <si>
    <t>3642 NEVIL ST, Oakland, CA 94601</t>
  </si>
  <si>
    <t>DRX192282</t>
  </si>
  <si>
    <t>DRX for 500 sf Category 2 ADU in RD-2 zone. Primary residence and ADU at 46% lot coverage on a 4,066 sf. lot. meets all setback, height, and parking requirements. no creeks or trees identified on property.</t>
  </si>
  <si>
    <t>023 043702500</t>
  </si>
  <si>
    <t>859 SUNNYHILLS RD, Oakland, CA 94610</t>
  </si>
  <si>
    <t>DRX192287</t>
  </si>
  <si>
    <t>DF (11/8/19) at the moment this DRX is not approved. Architect to return with revised drawings and calculations due to inconsistencies with size of proposed ADU. As proposed (see notes below), lot coverage is at 40%. Architect seeks to maintain the 40% lot coverage and needs to demonstrate compliance with zoning requirements. Architect currently considering revising rear deck. Tree permit application has been submitted and invoice generated. DRX for new 392 sf category 2 ADU and 388 sf addition to single family house in RD-1 zone. Scope includes: demolish existing chimney replacing 6 windows with Marvin aluminum clad windows 11 windows will require new openings with Marvin aluminum clad windows 4 new windows on ADU relocate front door &amp; add foyer new 279 sf rear deck approximately 36" above grade interior remodel includes new master suite and bath renovations. Main house will have 2 total bedrooms. project is at 40% lot coverage and meets all requirements for RD-1 zone. Tree permit required for 2 protected trees and 3 Oak trees within 10' feet of construction</t>
  </si>
  <si>
    <t>026 076500300</t>
  </si>
  <si>
    <t>2321 FRUITVALE AVE, Oakland, CA 94601</t>
  </si>
  <si>
    <t>DRX192295</t>
  </si>
  <si>
    <t>Category 1 secondary unit at existing single family home. Converting existing 1st floor to secondary unit. No exterior changes. No additional habitable space being created.</t>
  </si>
  <si>
    <t>014 120102700</t>
  </si>
  <si>
    <t>832 53RD ST, Oakland, CA 94608</t>
  </si>
  <si>
    <t>DRX192309</t>
  </si>
  <si>
    <t>Design Review Exemption at 832 53rd Street for the construction of a category 2 ADU, which will be 30'x16', one-story at 480 square feet and 21'-10" in height. ADU will be shorter than primary SFD based off plans under DR10085 (showing 23' to top of ridge).</t>
  </si>
  <si>
    <t>037A276201000</t>
  </si>
  <si>
    <t>3923 GARDENIA PL, Oakland, CA 94605</t>
  </si>
  <si>
    <t>DRX192313</t>
  </si>
  <si>
    <t>Zoning approval to convert front portion of one-story residence to a new Type 1 ADU of 575-sf. No other changes to the main residence or rear detached one-car garage.</t>
  </si>
  <si>
    <t>011 086802400</t>
  </si>
  <si>
    <t>760 CALMAR AVE, Oakland, CA 94610</t>
  </si>
  <si>
    <t>DRX192316</t>
  </si>
  <si>
    <t>new ADU within existing basement. The ADU will be 863 sqft. There will be 2 windows removed. There was a previous application, DRX170898 that legalized the basement. There will be 2 bedrooms, living room, kitchen and bath.</t>
  </si>
  <si>
    <t>014 119102500</t>
  </si>
  <si>
    <t>904 54TH ST, Oakland, CA 94608</t>
  </si>
  <si>
    <t>DRX192322</t>
  </si>
  <si>
    <t>Convert Lower Level Basement to ADU. The existing basement will become a bedroom, kitchen, and living room. On the lower floor, two windows will be moved to different openings and two windows will be added, aluminum clad glazing. On the second floor, there will be 2 new deck-stairway on the left side and in the rear that will be 3 feet wide and 4 feet high with 3.5 feet railing</t>
  </si>
  <si>
    <t>029A135300901</t>
  </si>
  <si>
    <t>2368 LEIMERT BLVD, Oakland, CA 94602</t>
  </si>
  <si>
    <t>DRX192355</t>
  </si>
  <si>
    <t>The applicant proposes to change previously approved 789 sq. ft. of new lower level living space per DRX191759 by applying for a DRX for secondary unit at lower level within the existing footprint of this single family residence. This new proposal includes an expanded bathroom by using 65.8 sq. ft. of crawl space for a total secondary unit size of 854.8 sq. ft. For the primary dwelling: a new bathroom and laundry off of the kitchen for an addition of 32 sq. ft.; kitchen remodel including retrofit of kitchen bay window and two additional casement kitchen windows and a new patio folding door at the dining room. **12/23/19 UPDATE: No ADU at this time -- project is to convert existing basement already counted as floor area and containing an internal connection into 2 additional bedrooms to total four; only exterior change is minor window modification. ABR x 2071</t>
  </si>
  <si>
    <t>048D729802903</t>
  </si>
  <si>
    <t>6887 EXETER DR, Oakland, CA 94611</t>
  </si>
  <si>
    <t>DRX192362</t>
  </si>
  <si>
    <t>Cat I ADU. 430 square-foot ADU within the lower level ADU</t>
  </si>
  <si>
    <t>029 099901100</t>
  </si>
  <si>
    <t>2457 RAMPART ST, Oakland, CA 94602</t>
  </si>
  <si>
    <t>DRX192369</t>
  </si>
  <si>
    <t>Design Review Exemption at 2457 Rampart Street for the conversion of an existing garage (with an attached trellis) to an ADU (Category 1) of 243 square feet. Scope of work will also include new windows and doors, and no more than 50% of the perimeter walls will be demolished.</t>
  </si>
  <si>
    <t>036 244800200</t>
  </si>
  <si>
    <t>3114 HERRIOTT AVE, Oakland, CA 94619</t>
  </si>
  <si>
    <t>DRX192373</t>
  </si>
  <si>
    <t>DRX for Secondary Unit @ 3114 Herriott Ave. Converting garage/basement to a secondary unit. Removing garage doors in front of building and replacing with siding to match existing siding in material and color. 8 news windows and a new door. Windows and doors to be mullioned to match existing using a wood clad product (not white vinyl).</t>
  </si>
  <si>
    <t>040A344501500</t>
  </si>
  <si>
    <t>7601 VALENTINE ST, Oakland, CA 94605</t>
  </si>
  <si>
    <t>DRX192376</t>
  </si>
  <si>
    <t>DRX to convert an existing rear garage into 320 sq/ft ADU. There is one parking space is provided on site for main house. **01-21-2020: Vapor barrier was added to the foundation. Staff approved and restamped the plans. - MTM</t>
  </si>
  <si>
    <t>048 614004800</t>
  </si>
  <si>
    <t>11764 CRANFORD WY, Oakland, CA 94605</t>
  </si>
  <si>
    <t>DRX192380</t>
  </si>
  <si>
    <t>Convert basement of existing single family residence into a 1,308 sf category I ADU. Primary dwelling unit remains 2,575 sf.</t>
  </si>
  <si>
    <t>048 561900200</t>
  </si>
  <si>
    <t>9911 STANLEY AVE, Oakland, CA 94605</t>
  </si>
  <si>
    <t>DRX192398</t>
  </si>
  <si>
    <t>Convert Storage to ADU. The ADU will be 847.5 square feet. The existing storage will maintain its existing height and size. The windows on the interior property line will be removed. The windows on the other side will be replaced and go from 4 windows to 3 windows, aluminum clad to match existing. There will also be a new deck that will 24 square feet. The ADU will contain 2 bedrooms, kitchen, living room, and a bathroom.</t>
  </si>
  <si>
    <t>044 497800400</t>
  </si>
  <si>
    <t>9637 E ST, Oakland, CA 94603</t>
  </si>
  <si>
    <t>DRX192402</t>
  </si>
  <si>
    <t>new Cat ADU at rear of lot. size ok at 75% (less than 700 square-feet of floor area). Height ok at 14' to top of pitch. NOTE: ADU porch must remain open on two sides to meet 75% floor area requirement.</t>
  </si>
  <si>
    <t>040 339702100</t>
  </si>
  <si>
    <t>2627 76TH AVE, Oakland, CA 94605</t>
  </si>
  <si>
    <t>DRX192405</t>
  </si>
  <si>
    <t>DRX for a Cat II ADU. 392 square-feet ( meets 75%), 14' height ok, rear lot coverage ok.</t>
  </si>
  <si>
    <t>039 330801100</t>
  </si>
  <si>
    <t>7107 HOLLY ST, Oakland, CA 94621</t>
  </si>
  <si>
    <t>DRX192406</t>
  </si>
  <si>
    <t>Zoning approval to construct a rear detached ADU of 745-sf as an accessory unit to a main residential building located on the front. The existing driveway remains for at least one vehicle.</t>
  </si>
  <si>
    <t>039 325603100</t>
  </si>
  <si>
    <t>2116 64TH AVE, Oakland, CA 94621</t>
  </si>
  <si>
    <t>DRX192446</t>
  </si>
  <si>
    <t>Primary residence + ADU lot coverage = 1,737 sf and conforms to zoning regs pertaining to 2 family dwelling units on lots less than 5,000 sf. Building is outside required setbacks; height of ADU proposed @ 22' and complies with zoning regs for RD-1. Project complies with reduced setbacks per Table 17.15.04 (4' sideyard) and 9' @ rear per ADU zoning regs. Tandem parking will be provided. No protected trees.</t>
  </si>
  <si>
    <t>048G741000400</t>
  </si>
  <si>
    <t>641 MOUNTAIN BLVD, Oakland, CA 94611</t>
  </si>
  <si>
    <t>DRX192457</t>
  </si>
  <si>
    <t>DRX to allow for a Category I ADU / Secondary Unit in an existing 320 square-foot rear yard accessory structure ( permitted office)</t>
  </si>
  <si>
    <t>048A705201800</t>
  </si>
  <si>
    <t>5809 OCEAN VIEW DR, Oakland, CA 94618</t>
  </si>
  <si>
    <t>DRX192467</t>
  </si>
  <si>
    <t>Zoning approval to convert rear detached 348-sf accessory one-story building to a new class 1 ADU. The existing driveway remains. The ADU would be secondary to the existing main residence.</t>
  </si>
  <si>
    <t>037A277901500</t>
  </si>
  <si>
    <t>6853 SIMSON ST, Oakland, CA 94605</t>
  </si>
  <si>
    <t>DRX192482</t>
  </si>
  <si>
    <t>New ADU in existing Basement. The ADU will be 823 square feet. The ADU will contain a bedroom, living room, kitchen, and bathroom. The garage conversion that had occurred will turn into a conditioned area with a office and half bath. The first floor will be converted back to one unit, removing additional kitchen. The deck will be legalized at 184 sqft with 8 feet height.</t>
  </si>
  <si>
    <t>013 108900301</t>
  </si>
  <si>
    <t>4315 WEST ST, Oakland, CA 94608</t>
  </si>
  <si>
    <t>DRX192488</t>
  </si>
  <si>
    <t>Scope of work will convert an existing 7'-4" (finished floor) basement space into a 971 square-feet secondary unit (into a 7'-0" finished floor) no change in envelope and parking space to remain. Includes a kitchen remodel and new full bathroom at the primary level. Includes modification of window openings along the interior side and rear. Windows will be eliminated or modified (some reduced or increased in size as note on plans). Windows will be a vinyl sash and of a color tan or similar) Update 1/14/2020: Zoning Ok for in-kind replacement of 13 upper story side-facing windows. No other review or changes to previous plans. GQ.</t>
  </si>
  <si>
    <t>048A704000500</t>
  </si>
  <si>
    <t>5449 BELGRAVE PL, Oakland, CA 94618</t>
  </si>
  <si>
    <t>DRX192515</t>
  </si>
  <si>
    <t>Second Story Addition of 141 square feet and conversion of basement into an ADU. Part of the second story addition of 56 square feet is already existing balcony while the rest of the second story addition is new square foot over the existing first floor. There will be 11 new windows on the second floor, marvin wood. The second story will go from 3 bedrooms to 4 bedrooms. The basement will be lowered by 2 feet to be converted into an ADU with a bedroom, living room with kitchen, and bathroom. There will be an addition of 5 windows, marvin wood.</t>
  </si>
  <si>
    <t>029A136700331</t>
  </si>
  <si>
    <t>4282 WHITTLE AVE, Oakland, CA 94602</t>
  </si>
  <si>
    <t>DRX192519</t>
  </si>
  <si>
    <t>Construct a 986 sf Category I secondary unit on the ground floor, and convert attached garage area into floor area for secondary unit</t>
  </si>
  <si>
    <t>044 497101100</t>
  </si>
  <si>
    <t>1321 99TH AVE, Oakland, CA 94603</t>
  </si>
  <si>
    <t>DRX192525</t>
  </si>
  <si>
    <t>Customer bought property with unpermitted ADU. Zoning reviewed site plans and confirmed that ADU as presented meets Cat.2 requirements.</t>
  </si>
  <si>
    <t>030 198202600</t>
  </si>
  <si>
    <t>4419 TULIP AVE, Oakland, CA 94619</t>
  </si>
  <si>
    <t>DRX192533</t>
  </si>
  <si>
    <t>Design Review Exemption at 4419 Tulip Avenue for the conversion of a basement storage space to a Category 1 ADU of 240 square feet. Scope of work also includes removing landing and stair at left elevation and to covert closet in SFD to washer/dryer. Related to code case #1904914.</t>
  </si>
  <si>
    <t>013 111901000</t>
  </si>
  <si>
    <t>127 GLENEDEN AVE, Oakland, CA 94611</t>
  </si>
  <si>
    <t>DRX192542</t>
  </si>
  <si>
    <t>New Category I Secondary Unit within an existing rear detached structure on a lot with an existing single-family residence. No change in building envelope, height, floor area, or dimensions. No change in grade. New Pavers only at existing grade.</t>
  </si>
  <si>
    <t>048G744202800</t>
  </si>
  <si>
    <t>6407 HEATHER RIDGE WY, Oakland, CA 94611</t>
  </si>
  <si>
    <t>DRX192554</t>
  </si>
  <si>
    <t>DRX to allow for the creation of a new 1,010 square-foot category one ADU located on the lower level of an existing 2,032 square-foot SFD. the scope of work will include the conversion of unfinished crawl space into habitable area for the ADU. no expansion of foot print or envelope.</t>
  </si>
  <si>
    <t>043 460101100</t>
  </si>
  <si>
    <t>2001 87TH AVE, Oakland, CA 94621</t>
  </si>
  <si>
    <t>DRX192557</t>
  </si>
  <si>
    <t>New 448 sqft ADU in the rear. The ADU will be bedroom, bathroom, kitchen, and living room. The left elevation will contain 2 windows and door. The wall facing the house will have 2 windows as well as the wall facing the right side will as well. The rear elevation will be blank. The door will be metal and the windows will be vinyl. The height is less than 14 feet.</t>
  </si>
  <si>
    <t>048 617703400</t>
  </si>
  <si>
    <t>3640 MALCOLM AVE, Oakland, CA 94605</t>
  </si>
  <si>
    <t>DRX192560</t>
  </si>
  <si>
    <t>Proposal is to expand footprint of existing house @ basement level. Scope includes replacing like-for-like nine vinyl windows on primary residence. Decorative brick to removed at garage level and wood siding to be removed @ front (north) elevation and replaced with compatible stucco finish. Proposed Category 2 ADU meets all zoning requirements, no creeks or protected trees identified.</t>
  </si>
  <si>
    <t>085 010700500</t>
  </si>
  <si>
    <t>5133 SADDLE BROOK DR, Oakland, CA 94619</t>
  </si>
  <si>
    <t>DRX192563</t>
  </si>
  <si>
    <t>Category II secondary unit in RH-4 zone. Secondary unit is above existing garage, which will be converted to living space as part of existing single family home. Secondary unit will be under 800sf, and total structure will be under 25 feet.</t>
  </si>
  <si>
    <t>048H766202800</t>
  </si>
  <si>
    <t>7360 CLAREMONT AVE, Oakland, CA 94705</t>
  </si>
  <si>
    <t>DRX192577</t>
  </si>
  <si>
    <t>DRX to convert lower floor into ADU (324 sq/ft) within existing single family dwelling, the existing garage will remain for the main dwelling unit.</t>
  </si>
  <si>
    <t>032 203112200</t>
  </si>
  <si>
    <t>3924 PENNIMAN AVE, Oakland, CA 94619</t>
  </si>
  <si>
    <t>DRX192589</t>
  </si>
  <si>
    <t>New Detached ADU in the Rear, 600 square feet. There will be 2 bedrooms, bathroom, kitchen, and living room. There will be 3 windows in the rear, aluminum clad. There will be no windows on the sides. On the front, there will be 3 windows, aluminum clad and a door, wood. There will be a exterior pad of a foot that is 128 square feet large. The height is 14 feet to the setback and 16 feet past the setback.</t>
  </si>
  <si>
    <t>029A138000401</t>
  </si>
  <si>
    <t>4167 LINCOLN AVE, Oakland, CA 94602</t>
  </si>
  <si>
    <t>DRX192608</t>
  </si>
  <si>
    <t>DRX for new 771 sf secondary unit at rear yard of 4167 Lincoln Ave. Stucco exterior, vinyl windows.</t>
  </si>
  <si>
    <t>027 089002700</t>
  </si>
  <si>
    <t>3014 BARTLETT ST, Oakland, CA 94602</t>
  </si>
  <si>
    <t>DRX192609</t>
  </si>
  <si>
    <t>Convert Existing Garage into an ADU. The existing garage is 357 square feet and the addition is 192 square feet. The total ADU will be 549 square feet and include kitchen, living room, bedroom, and a bathroom.</t>
  </si>
  <si>
    <t>048 562402400</t>
  </si>
  <si>
    <t>2800 FRAZIER AVE, Oakland, CA 94605</t>
  </si>
  <si>
    <t>DRX192622</t>
  </si>
  <si>
    <t>Scope of work involves the conversion of a detached garage. Garage appears on 1957 sanborn map and has original carriage/barn doors. The existing footprint has increased away from the setback and therefore conforms with CAT II setbacks of 4' for the new addition. Results in a 415 square-foot secondary unit.</t>
  </si>
  <si>
    <t>036 249300700</t>
  </si>
  <si>
    <t>5139 CAMDEN ST, Oakland, CA 94619</t>
  </si>
  <si>
    <t>DRX192623</t>
  </si>
  <si>
    <t>DRX to convert basement into 341 sf ADU and replacing foundation</t>
  </si>
  <si>
    <t>029 107802500</t>
  </si>
  <si>
    <t>2800 FRYE ST, Oakland, CA 94602</t>
  </si>
  <si>
    <t>DRX192632</t>
  </si>
  <si>
    <t>DRX - 2800 FRYE ST. CAT1 ADU conversation of double garage to 1 bedroom ADU within an existing single family home. Total 640SF . Demo double garage door and replace with new entry door and windows.</t>
  </si>
  <si>
    <t>037A277901400</t>
  </si>
  <si>
    <t>6817 SIMSON ST, Oakland, CA 94605</t>
  </si>
  <si>
    <t>DRX192644</t>
  </si>
  <si>
    <t>DRX for 800 sf. category 2 ADU at 6817 Simson St. (RD-1) Site is naturally on a slope and customer maintains that site was already graded when assigned project. Owner/applicant will build a 4' and 6' retaining wall as part of submittal. ADU meets all zoning standards. ADU will match existing stucco finish and color, window trim to be consisten with primary residence. No new parking required as busstop is 0.2 mile</t>
  </si>
  <si>
    <t>042 427502000</t>
  </si>
  <si>
    <t>1140 88TH AVE, Oakland, CA 94621</t>
  </si>
  <si>
    <t>DRX192655</t>
  </si>
  <si>
    <t>Design Review Exemption / DRX @ 1140 88TH AVE (Secondary Unit / ADU / CAT II) varied ht sloping towards rear OK per ABR</t>
  </si>
  <si>
    <t>028 097104100</t>
  </si>
  <si>
    <t>3106 MADELINE ST, Oakland, CA 94602</t>
  </si>
  <si>
    <t>DRX192658</t>
  </si>
  <si>
    <t>DRX @ 3106 MADELINE ST (ADU / SECONDARY UNIT / CAT II)</t>
  </si>
  <si>
    <t>022 032502100</t>
  </si>
  <si>
    <t>1925 E 24TH ST, Oakland, CA 94606</t>
  </si>
  <si>
    <t>DRX192660</t>
  </si>
  <si>
    <t>DRX at 1925 E 24th Street to construct a 510 square foot Category 2 ADU, no more than 75% the square footage of the existing single-family residence (680sf). The ADU will have a maximum overall height of 14 feet and wall plate height of 10 feet within the required rear yard setback area (15 feet). Beyond the rear yard setback, the building has an overall height of 17 feet. One Plum tree 9 inch dbh to be protected. ****Building permit may not be issued until Tree Protection Permit is issued****</t>
  </si>
  <si>
    <t>040A344201302</t>
  </si>
  <si>
    <t>4053 EDWARDS AVE, Oakland, CA 94605</t>
  </si>
  <si>
    <t>DRX192661</t>
  </si>
  <si>
    <t>Zoning ok for a new 800 square-foot Cat II ADU/ Secondary Unit. ok per review notes on ZW1901162.</t>
  </si>
  <si>
    <t>048A703903500</t>
  </si>
  <si>
    <t>5512 BROADWAY, Oakland, CA 94618</t>
  </si>
  <si>
    <t>DRX192662</t>
  </si>
  <si>
    <t>DRX for a new 554 Square-foot Cat II ADU / Secondary Unit.</t>
  </si>
  <si>
    <t>015 128202800</t>
  </si>
  <si>
    <t>823 58TH ST, Oakland, CA 94608</t>
  </si>
  <si>
    <t>DS190086</t>
  </si>
  <si>
    <t>Lift home (NOT A HOUSE DEMOLITION) by approx. 5ft and shift 12" to conform with side setback; new lower level will include 592 sf Cat 2 ADU (secondary unit) + 1 car garage + laundry/storage area; in kind window change on upper level. New rear attached 137 square foot wood deck.</t>
  </si>
  <si>
    <t>023 046301500</t>
  </si>
  <si>
    <t>674 MONTCLAIR AVE, Oakland, CA 94610</t>
  </si>
  <si>
    <t>DS190095</t>
  </si>
  <si>
    <t>To demolish front one car garage and replace with a new one inkind(same location, mass and height and use). This includes the removal of a rear detached storage and construct a new detached one-story 220 square foot Inlaw unit/ granny unit/ on a parcel that has a single family residence. Tree Permit required. 9/12/19: replacement front entry stairs revised from straight run from house to street by off-setting first 5 treads from the property line with a landing. The stairs will be concrete with wrought iron decorative handrail. The stairs are permitted to encroach into the front setback as height is no more than 6; and the decorative entryway columns may encroach given the maximum height and width is less than 10'. The columns will be finished in concrete painted to match existing color. AND, ADU water heater relocated from rear to south side elevation not within side setback -AMWx3717 SEE UPLOADED REVISED PLAN</t>
  </si>
  <si>
    <t>DS190303</t>
  </si>
  <si>
    <t>Scope of work is a reasonable accommodations request for ADA accessibility. Project includes the re-configuration an existing non-conforming driveway bridge slope (non-conforming due to severe downslope). Re-configuration of driveway will allow the new approach to to meet minimum driveway slope of 0% from Crest into a ADA accessible garage. Includes the construction of an upper-story addition to create a 999 square-foot upper-story addition to create ADA accessible floor area. Includes a Category 1 secondary unit through the conversion of the lower level (under separate permit). Includes seismic upgrade of foundation. Subject property contains a greater than 20% building footprint down slope from Crest Ave.</t>
  </si>
  <si>
    <t>022 033202300</t>
  </si>
  <si>
    <t>1134 E 24TH ST, Oakland, CA 94606</t>
  </si>
  <si>
    <t>DS190434</t>
  </si>
  <si>
    <t>Scope of project includes a rear 496 square-foot, two-story (248 square-foot at upper-story) addition to the existing Single-Family Residence (SFR) and conversion of basement into a category 1 secondary unit (777 square-foot secondary unit). The garage area will be maintained as off-street parking. All exterior treatments will match existing residence (Siding, Window Finishes and Roof Details).</t>
  </si>
  <si>
    <t>045 520300400</t>
  </si>
  <si>
    <t>1129 107TH AVE, Oakland, CA 94603</t>
  </si>
  <si>
    <t>DS190531</t>
  </si>
  <si>
    <t>Small Project Design Review Track 1 at 1129 107th Avenue for an as-built legalization of a 155-square-foot single-story addition for a master bedroom and bathroom to an existing single-family residence and legalization of a garage conversion to a Category 1 ADU, which includes the demolition of a 148 square foeet of unpermitted addition to the detached garage. The addition will match the existing exterior building materials and finishes.</t>
  </si>
  <si>
    <t>001 018702500</t>
  </si>
  <si>
    <t>346 7TH ST, Oakland, CA 94607</t>
  </si>
  <si>
    <t>ZW1900707</t>
  </si>
  <si>
    <t>SFA</t>
  </si>
  <si>
    <t>Conversion of offices to residential live-work unit. The unit is in the zone where residentially oriented live-work are allowed. No exterior changes. Ground floor to remain commercial. The number of dwelling units is still below maximum.</t>
  </si>
  <si>
    <t>048A710701800</t>
  </si>
  <si>
    <t>6268 ACACIA AVE</t>
  </si>
  <si>
    <t>PLN19241</t>
  </si>
  <si>
    <t>Regular Design Review for the construction of a three-story 3,641square-foot single-family residence on a vacant upslope parcel with approximate 40% slope. Parcel is 7,334-square foot lot in between two existing single-family residences.</t>
  </si>
  <si>
    <t>009 070901902</t>
  </si>
  <si>
    <t>3008 WEST ST</t>
  </si>
  <si>
    <t>PLN19226</t>
  </si>
  <si>
    <t>Design Review to raise the building by 10" to create a second residential unit with 8'-0" ceiling height at lower level. The existing parcel is 5,750 sq/ft. Two parking spaces are provided on site</t>
  </si>
  <si>
    <t>023 048000500</t>
  </si>
  <si>
    <t>3635 13TH AVE</t>
  </si>
  <si>
    <t>PLN19103</t>
  </si>
  <si>
    <t>Scope of work involves the construction of a two-story single family residence on a vacant corner parcel. Proposed residence is a 2,900 square-foot residence with an attached 438 square-foot attached garage on a 3,700 square foot parcel.</t>
  </si>
  <si>
    <t>026 075701300</t>
  </si>
  <si>
    <t>2222 23RD AVE</t>
  </si>
  <si>
    <t>PLN19189</t>
  </si>
  <si>
    <t>To construct a new single-family dwelling and attached secondary unit.</t>
  </si>
  <si>
    <t>015 127900100</t>
  </si>
  <si>
    <t>5699 Shattuck AVE</t>
  </si>
  <si>
    <t>PLN19188</t>
  </si>
  <si>
    <t>The applicant proposes to convert an existing two-story church structure with two dwelling units located on the side corner property line into a residential facility by adding an additional unit, for a total of three dwelling units. The existing duplex does not provide any parking spaces at the site. The project will include a new driveway off Shattuck Avenue to provide one, on-site parking space, by providing 10-foot separation between driveways.</t>
  </si>
  <si>
    <t>048E732202502</t>
  </si>
  <si>
    <t>0 SKYLINE BLVD</t>
  </si>
  <si>
    <t>PLN19034</t>
  </si>
  <si>
    <t>Regular Design Review for the construction of a three-story 3,285 square-foot Single Family Residence. Subject property is a vacant 6,573 square-foot down slope parcel with an approximately 40% slope from Skyline Boulevard.  (Vacant lot next door to 7555 Skyline Blvd.)</t>
  </si>
  <si>
    <t>(Jan. 1 - Dec. 31)</t>
  </si>
  <si>
    <t>A2_1_Prior</t>
  </si>
  <si>
    <t>A2_1_Current</t>
  </si>
  <si>
    <t>A2_1_Address</t>
  </si>
  <si>
    <t>A2_1_Name</t>
  </si>
  <si>
    <t>A2_1_ID</t>
  </si>
  <si>
    <t>A2_2_Unit</t>
  </si>
  <si>
    <t>A2_3_Tenure</t>
  </si>
  <si>
    <t>A2_4_vLowDeed</t>
  </si>
  <si>
    <t>A2_4_vLowNone</t>
  </si>
  <si>
    <t>A2_4_LowDeed</t>
  </si>
  <si>
    <t>A2_4_LowNone</t>
  </si>
  <si>
    <t>A2_4_ModDeed</t>
  </si>
  <si>
    <t>A2_4_ModNone</t>
  </si>
  <si>
    <t>A2_4_Above</t>
  </si>
  <si>
    <t>A2_5_Date</t>
  </si>
  <si>
    <t>A2_6_Units</t>
  </si>
  <si>
    <t>A2_7_vLowDeed</t>
  </si>
  <si>
    <t>A2_7_vLowNone</t>
  </si>
  <si>
    <t>A2_7_LowDeed</t>
  </si>
  <si>
    <t>A2_7_LowNone</t>
  </si>
  <si>
    <t>A2_7_ModDeed</t>
  </si>
  <si>
    <t>A2_7_ModNone</t>
  </si>
  <si>
    <t>A2_7_Above</t>
  </si>
  <si>
    <t>A2_8_Date</t>
  </si>
  <si>
    <t>A2_9_Units</t>
  </si>
  <si>
    <t>A2_10_vLowDeed</t>
  </si>
  <si>
    <t>A2_10_vLowNone</t>
  </si>
  <si>
    <t>A2_10_LowDeed</t>
  </si>
  <si>
    <t>A2_10_LowNone</t>
  </si>
  <si>
    <t>A2_10_ModDeed</t>
  </si>
  <si>
    <t>A2_10_ModNone</t>
  </si>
  <si>
    <t>A2_10_Above</t>
  </si>
  <si>
    <t>A2_10_Date</t>
  </si>
  <si>
    <t>A2_10_Units</t>
  </si>
  <si>
    <t>A2_13_xLow</t>
  </si>
  <si>
    <t>A2_14_Stream</t>
  </si>
  <si>
    <t>A2_15_Infill</t>
  </si>
  <si>
    <t>A2_16_Assist</t>
  </si>
  <si>
    <t>A2_17_Deed</t>
  </si>
  <si>
    <t>A2_18_Affordable</t>
  </si>
  <si>
    <t>A2_19_Terms</t>
  </si>
  <si>
    <t>A2_20_Units</t>
  </si>
  <si>
    <t>A2_20_Dest</t>
  </si>
  <si>
    <t>A2_20_Demo</t>
  </si>
  <si>
    <t>A2_21_Notes</t>
  </si>
  <si>
    <t>Table A2</t>
  </si>
  <si>
    <t>Annual Building Activity Report Summary - New Construction, Entitled, Permits and Completed Units</t>
  </si>
  <si>
    <t>Affordability by Household Incomes - Completed Entitlement</t>
  </si>
  <si>
    <t>Affordability by Household Incomes - Building Permits</t>
  </si>
  <si>
    <t>Affordability by Household Incomes - Certificates of Occupancy</t>
  </si>
  <si>
    <t>Infill</t>
  </si>
  <si>
    <t>Housing with Financial Assistance and/or Deed Restrictions</t>
  </si>
  <si>
    <t>Housing without Financial Assistance or Deed Restrictions</t>
  </si>
  <si>
    <t>Term of Affordability or Deed Restriction</t>
  </si>
  <si>
    <t>Demolished/Destroyed Units</t>
  </si>
  <si>
    <r>
      <t xml:space="preserve">Unit Category               </t>
    </r>
    <r>
      <rPr>
        <sz val="10"/>
        <color theme="1"/>
        <rFont val="Arial"/>
        <family val="2"/>
      </rPr>
      <t>(SFA,SFD,2 to 4,5+,ADU,MH)</t>
    </r>
  </si>
  <si>
    <t>Very Low- Income Deed Restricted</t>
  </si>
  <si>
    <t>Very Low- Income   Non Deed Restricted</t>
  </si>
  <si>
    <t>Low- Income Deed Restricted</t>
  </si>
  <si>
    <t>Low- Income   Non Deed Restricted</t>
  </si>
  <si>
    <t>Moderate- Income Deed Restricted</t>
  </si>
  <si>
    <t>Moderate- Income Non Deed Restricted</t>
  </si>
  <si>
    <r>
      <t xml:space="preserve">Entitlement
</t>
    </r>
    <r>
      <rPr>
        <b/>
        <u/>
        <sz val="10"/>
        <color theme="1"/>
        <rFont val="Arial"/>
        <family val="2"/>
      </rPr>
      <t>Date Approved</t>
    </r>
    <r>
      <rPr>
        <b/>
        <sz val="10"/>
        <color theme="1"/>
        <rFont val="Arial"/>
        <family val="2"/>
      </rPr>
      <t xml:space="preserve">
</t>
    </r>
  </si>
  <si>
    <t># of Units issued Entitlements</t>
  </si>
  <si>
    <r>
      <t xml:space="preserve">Building Permits </t>
    </r>
    <r>
      <rPr>
        <b/>
        <u/>
        <sz val="10"/>
        <color theme="1"/>
        <rFont val="Arial"/>
        <family val="2"/>
      </rPr>
      <t>Date Issued</t>
    </r>
  </si>
  <si>
    <t xml:space="preserve"># of Units Issued Building Permits </t>
  </si>
  <si>
    <r>
      <t xml:space="preserve">Certificates of Occupancy or other forms of readiness          (see instructions)    </t>
    </r>
    <r>
      <rPr>
        <b/>
        <u/>
        <sz val="10"/>
        <color theme="1"/>
        <rFont val="Arial"/>
        <family val="2"/>
      </rPr>
      <t>Date Issued</t>
    </r>
  </si>
  <si>
    <t># of  Units issued Certificates of Occupancy or other forms of readiness</t>
  </si>
  <si>
    <r>
      <t>How many of the units were Extremely Low Income?</t>
    </r>
    <r>
      <rPr>
        <b/>
        <vertAlign val="superscript"/>
        <sz val="10"/>
        <color theme="1"/>
        <rFont val="Arial"/>
        <family val="2"/>
      </rPr>
      <t>+</t>
    </r>
  </si>
  <si>
    <r>
      <t xml:space="preserve">Was Project    </t>
    </r>
    <r>
      <rPr>
        <b/>
        <u/>
        <sz val="10"/>
        <color theme="1"/>
        <rFont val="Arial"/>
        <family val="2"/>
      </rPr>
      <t>APPROVED</t>
    </r>
    <r>
      <rPr>
        <b/>
        <sz val="10"/>
        <color theme="1"/>
        <rFont val="Arial"/>
        <family val="2"/>
      </rPr>
      <t xml:space="preserve"> using GC 65913.4(b)?  
(SB 35 Streamlining)            Y/N</t>
    </r>
  </si>
  <si>
    <r>
      <t>Infill Units?
Y/N</t>
    </r>
    <r>
      <rPr>
        <b/>
        <vertAlign val="superscript"/>
        <sz val="10"/>
        <color theme="1"/>
        <rFont val="Arial"/>
        <family val="2"/>
      </rPr>
      <t>+</t>
    </r>
  </si>
  <si>
    <t>Assistance Programs for Each Development         (see instructions)</t>
  </si>
  <si>
    <t>Deed Restriction Type
(see instructions)</t>
  </si>
  <si>
    <t xml:space="preserve">For units affordable without financial assistance or deed restrictions, explain how the locality determined the units were affordable
(see instructions)
  </t>
  </si>
  <si>
    <t xml:space="preserve">Term of Affordability or Deed Restriction (years) (if affordable in perpetuity enter 1)+ </t>
  </si>
  <si>
    <r>
      <t>Number of Demolished/Destroyed Units</t>
    </r>
    <r>
      <rPr>
        <b/>
        <vertAlign val="superscript"/>
        <sz val="10"/>
        <color theme="1"/>
        <rFont val="Arial"/>
        <family val="2"/>
      </rPr>
      <t>+</t>
    </r>
  </si>
  <si>
    <r>
      <t>Demolished or Destroyed Units</t>
    </r>
    <r>
      <rPr>
        <b/>
        <vertAlign val="superscript"/>
        <sz val="10"/>
        <color theme="1"/>
        <rFont val="Arial"/>
        <family val="2"/>
      </rPr>
      <t>+</t>
    </r>
  </si>
  <si>
    <r>
      <t>Demolished/Destroyed Units    Owner or Renter</t>
    </r>
    <r>
      <rPr>
        <b/>
        <vertAlign val="superscript"/>
        <sz val="10"/>
        <color theme="1"/>
        <rFont val="Arial"/>
        <family val="2"/>
      </rPr>
      <t xml:space="preserve">+ </t>
    </r>
  </si>
  <si>
    <t>004 004900100</t>
  </si>
  <si>
    <t>500 KIRKHAM ST</t>
  </si>
  <si>
    <t>PLN17428</t>
  </si>
  <si>
    <t>N</t>
  </si>
  <si>
    <t>Y</t>
  </si>
  <si>
    <t>DB</t>
  </si>
  <si>
    <t>To construct a 1,032 residential units (market rate and affordable) with ground-floor commercial area. Related to Final Development Plan, PUDF07-PUDF01 (Phase 1: On &amp; Off Site horizontal Improvements and Mid-rise building), PUDF07-PUDF02 (Phase 2: Mid-rise building), and PUDF07-PUDF03 (Phase 3: High-rise building with 59-space parking garage). The revised plans includes a Tract Map/TR8525. Lot merge, 3 new horizontal lots &amp; 6 vertical lots for new Condos.</t>
  </si>
  <si>
    <t>006 001701700</t>
  </si>
  <si>
    <t>0 7TH ST</t>
  </si>
  <si>
    <t>PLN16056</t>
  </si>
  <si>
    <t>PBS8, SHMHP, LHTF, Other</t>
  </si>
  <si>
    <t>Other</t>
  </si>
  <si>
    <t>1 rent-free manager's unit. Property manager's salary range within moderate income band.</t>
  </si>
  <si>
    <t>Other funding sources: Local bond funds (City), Local bond funds (County); Deed Restriction Type: Regulatory Agreement</t>
  </si>
  <si>
    <t>041 415301302</t>
  </si>
  <si>
    <t>905 72nd AVE</t>
  </si>
  <si>
    <t>PLN15237-R01</t>
  </si>
  <si>
    <t>LIHTC, AHSC, IIG, HOPWA, AHP, NHTF, PBS8, Other</t>
  </si>
  <si>
    <t>020 010600100</t>
  </si>
  <si>
    <t>2227 INTERNATIONAL BLVD</t>
  </si>
  <si>
    <t>PLN18381</t>
  </si>
  <si>
    <t>Other, NPLH, LHTF</t>
  </si>
  <si>
    <t>003 002501100</t>
  </si>
  <si>
    <t>2201 BRUSH ST</t>
  </si>
  <si>
    <t>PLN14220-R01</t>
  </si>
  <si>
    <t>SHMHP, PBS8, AHP, LHTF, Other</t>
  </si>
  <si>
    <t>005 040603000</t>
  </si>
  <si>
    <t>1842 ADELINE ST</t>
  </si>
  <si>
    <t>PLN18202</t>
  </si>
  <si>
    <t>LHTF, HOME, PBS8</t>
  </si>
  <si>
    <t>Deed Restriction type: Regulatory Agreement</t>
  </si>
  <si>
    <t>025 071900701</t>
  </si>
  <si>
    <t>3050 INTERNATIONAL BLVD</t>
  </si>
  <si>
    <t>PLN19116</t>
  </si>
  <si>
    <t>Deed Restriction Type: Regulatory Agreement (forthcoming)</t>
  </si>
  <si>
    <t>019 002701400</t>
  </si>
  <si>
    <t>101 E 12TH ST</t>
  </si>
  <si>
    <t>PLN19215</t>
  </si>
  <si>
    <t>AHSC, LIHTC, CDLAC</t>
  </si>
  <si>
    <t>Deed Restriction Type: Regulatory Agreement</t>
  </si>
  <si>
    <t>012 096400700</t>
  </si>
  <si>
    <t>3829 M L King Jr WY</t>
  </si>
  <si>
    <t>PLN19104</t>
  </si>
  <si>
    <t>LHTF, PBS8, Other</t>
  </si>
  <si>
    <t>Other funding sources: Local bond funds (City), land donation; Deed Restriction Type: Regulatory Agreement</t>
  </si>
  <si>
    <t>009 072200700</t>
  </si>
  <si>
    <t>3268 SAN PABLO AVE</t>
  </si>
  <si>
    <t>PLN17026</t>
  </si>
  <si>
    <t>HOME, LIHTC, AHSC, IIG, PBS8, AHP, Other</t>
  </si>
  <si>
    <t>012 098602501</t>
  </si>
  <si>
    <t>230 W MACARTHUR BLVD</t>
  </si>
  <si>
    <t>PLN17257-R01</t>
  </si>
  <si>
    <t>The previous Planning application approval has been revised as follow: The proposal is two merge two existing parcels into one parcel for a total of 23,540 sq/ft, and demolish existing gas station/ auto body shop structures. The Project development includes a 57- units, six-story mixed use residential development over approximately 5,424 sf of ground floor commercial/retail space. The Project includes 74 parking stalls (60 spaces in multi-parking lift and 14 standard) located at-grade garage, _x000D_
Group usable open space consists of the roof deck (4,400 sf) and a podium-level open space (1,280 sf).  Of the 57 dwelling units, 46 would have private balconies, comprising 9,500 sf of usable open space. Private balconies are proposed for 10 units on the Podium level (averaging 200 sf); seven units on Level 3 (250 sf each); eleven units on level 4 (90 sf each); nine units on Level 5 (110 sf each); and nine units on Level 6 (110 sf each). Ground floor ceiling height raised 3'. Floor to floor heights of levels above reduced to maintain maximum building height of 75'. Mezzanine (3,090 sf) added to ground floor for resident storage lockers. _x000D_
The ground floor exterior features a stone veneer with aluminum storefront windows and doors. Back-lit metal signage would be erected on the West MacArthur Blvd frontage and the frontages on Piedmont and Howe; each frontage would include a dedicated commercial door to accommodate three different commercial tenants. The exterior of Level 2 features cedar siding, while the floors above are addressed with cement board shingle siding and exterior plaster trim. Residential windows are vinyl; private balconies are surrounded by steel cable guardrails._x000D_
The project will include 35% density bonus under Density Bonus Law. and would provide 11% of its units to very Low-income households.</t>
  </si>
  <si>
    <t>008 063800500</t>
  </si>
  <si>
    <t>1900 BROADWAY</t>
  </si>
  <si>
    <t>PLN15179-R01</t>
  </si>
  <si>
    <t>Revision of a proposal to construct a new 36-story building with 451 residential units  and approximately 50,000 square-feet of commercial space.  the project includes reconditioning an existing four story, historically-rated (Cb+1+) building and demolishing a one story commercial building that has no historic rating.</t>
  </si>
  <si>
    <t>018046501800</t>
  </si>
  <si>
    <t>8th AVE Lot J</t>
  </si>
  <si>
    <t>PUD06010-PUDF011</t>
  </si>
  <si>
    <t>BB Parcel J. New construction of a multi-unit family building over a parking podium,  378 residential units, 329 parking spaces, 2700 sf retail.  Located within the Brooklyn Basin (Parcel J, 8th Avenue: APN# 018-0465-018-00), and Minor Variance for parking.</t>
  </si>
  <si>
    <t>018 043000114</t>
  </si>
  <si>
    <t>845 EMBARCADERO Lot G</t>
  </si>
  <si>
    <t>PLN18325</t>
  </si>
  <si>
    <t>FDP for Parcel G for 356 residential units, up to 45,957 ground-floor commercial, and 480 parking spaces in an 86' tall building._x000D_
_x000D_
Preliminary PUD for Oak to 9th Project. 67 acres bounded by Fallon Street, Embarcadero Road, Tenth Avenue,  and the Oakland Estuary.  APNS 0430-001-02, 0430-001-04  (POR), 0460-003, 004, 0465-002, 0470-002 (por)</t>
  </si>
  <si>
    <t>008 062301300</t>
  </si>
  <si>
    <t>1750 BROADWAY</t>
  </si>
  <si>
    <t>PLN18369</t>
  </si>
  <si>
    <t>Appeal of an approved project by the Planning Commission on March 20, 2019 to construct a 385,436-sf, 37-story building containing 307 residential units, 5,000-sf of ground floor retail area and five levels of parking garage accessed from 19th Street in downtown. The existing commercial three-story building will be demolished.</t>
  </si>
  <si>
    <t>018 046500204</t>
  </si>
  <si>
    <t>101 10TH AVE</t>
  </si>
  <si>
    <t>PUDF12</t>
  </si>
  <si>
    <t>Related to PUD06010 - Brooklyn Basin - Parcel A.  Construction of a six-story 254 residential unit building. Project will contain two phases. Phase A: Construct 130 units Phase B: Construct 124 units. Project is a 100% affordable housing development.</t>
  </si>
  <si>
    <t>008 065600201</t>
  </si>
  <si>
    <t>2270 BROADWAY</t>
  </si>
  <si>
    <t>PLN14363</t>
  </si>
  <si>
    <t>Proposal for a new 24 story building that will include 223 dwelling units a 261 stall parking garage and approximately 5,000 square feet of ground floor commercial.</t>
  </si>
  <si>
    <t>008 062400400</t>
  </si>
  <si>
    <t>0 WEBSTER ST</t>
  </si>
  <si>
    <t>PLN19162</t>
  </si>
  <si>
    <t>Scope of project consist of construction of a seven-story mixed-use building on an unimproved 9,675 square-foot interior mid-block parcel on Webster Street. The ground floor consist of a residential lobby, amenity space and a 1,000 square-feet commercial space. The six-story above consist of 108 residential units. Project incorporates 10% moderate income affordability (11 units total) to receive a concession for open space (requirement is 8,100 square feet (75sf/unit), proposed is 3,991 square feet, including roof deck).Project will merge two adjacent parcels (APNs: 008-062400400 and 008-062400500). Includes proposed Tree removal of three protected street tree's with a proposed re-planting plan.</t>
  </si>
  <si>
    <t>008 067200701</t>
  </si>
  <si>
    <t>0 VALDEZ ST</t>
  </si>
  <si>
    <t>PLN18191</t>
  </si>
  <si>
    <t>to construct a new six-story mixed-use building with ground floor non-residential commercial space and 79 micro-living quarters and 10 affordable housing dwelling units. (Site adjacent to 2425 Valdez Street)</t>
  </si>
  <si>
    <t>005 043301805</t>
  </si>
  <si>
    <t>2400 FILBERT ST</t>
  </si>
  <si>
    <t>PLN19025</t>
  </si>
  <si>
    <t>Application for a Major CUP and Design Review to convert portion of existing warehouse building into 10 work&amp; live (11,282 sf) units and demo remaining warehouse facility and construct 77 residential units for total of 87 units. The project includes 88 parking spaces and 67 bicycle spaces located at ground level; provide 9,200 open space at the second floor court yard; Building height is at 50' height where 35' is required; the building will comply with required setback; The project will include 20% affordable units; applicant is requesting a concession for density bonus from 56 based density to 77 residential units and a waiver for building height from 35' to 50'.The project will includes a Tentative Parcel Map (10955) to merge two lots into one and create 77 residential and 10 commercial work &amp; live condominiums</t>
  </si>
  <si>
    <t>011 083708000</t>
  </si>
  <si>
    <t>500 LAKE PARK AVE</t>
  </si>
  <si>
    <t>PLN16276</t>
  </si>
  <si>
    <t>DR for new mixed-use building, 50 housing units and 3,000 square feet retail. Variance for not meeting open space requirements (the one strip of open space is only 13 feet wide) and variance for a retaining wall that is taller than 6 feet in height. Tree permit for removing 4 trees. Demolition of existing historic building, Merritt Bakery. Still needs to submit a Parcel Map Waiver to join all 3 lots to meet density requirements.</t>
  </si>
  <si>
    <t>003 007102600</t>
  </si>
  <si>
    <t>1414 M L KING JR WY</t>
  </si>
  <si>
    <t>PLN17389</t>
  </si>
  <si>
    <t>To construct a six-story building with 45 residential units on a vacant parcel.</t>
  </si>
  <si>
    <t>041 384800401</t>
  </si>
  <si>
    <t>5701 INTERNATIONAL BLVD</t>
  </si>
  <si>
    <t>PLN19195</t>
  </si>
  <si>
    <t>Minor CUP to convert an existing warehouse buildings ( building #D and E) into 43 live &amp; work spaces ( building foot prints for both buildings are 24,534 sq/ft. ( there are existing artist living in the building  see attached letter) located in IG zone.</t>
  </si>
  <si>
    <t>010 078001507</t>
  </si>
  <si>
    <t>500 GRAND AVE</t>
  </si>
  <si>
    <t>PLN15015</t>
  </si>
  <si>
    <t>Regular Design Review for demolition of an existing structure and construction of a new six story mixed use building containing 40 dwelling units and approximately 3,000 square feet of ground floor commercial. The proposal will include 47 off-street parking stalls in the ground level to the rear of the commercial with access off of Euclid Avenue. The proposed development will include 10% of the units as low income units and will be taking advantage of the affordable unit density bonus concessions and waivers. The density bonus allows an additional 8 dwelling units, the concession is to allow an increase above the 45 foot height limit, and the waiver is to waiver the required visitor parking.</t>
  </si>
  <si>
    <t>033 219701503</t>
  </si>
  <si>
    <t>1242 35TH AVE</t>
  </si>
  <si>
    <t>CMDV03035-R01</t>
  </si>
  <si>
    <t>To construct a new, five-story, mixed-use building containing 41 dwelling units and approximately 6,700 square feet of commercial space.  This is a revision of CMDV03-035, which is a four-story project with 30 dwelling units approved by the Planning Commission on May 7, 2003.</t>
  </si>
  <si>
    <t>009 068403001</t>
  </si>
  <si>
    <t>451 28TH ST</t>
  </si>
  <si>
    <t>PLN17083</t>
  </si>
  <si>
    <t>Regular Design Review to demolish an existing one-story commercial building, and construct a new 6-story, 40 unit mixed-use building.</t>
  </si>
  <si>
    <t>037 254401701</t>
  </si>
  <si>
    <t>4690 TOMPKINS AVE</t>
  </si>
  <si>
    <t>CMD13067</t>
  </si>
  <si>
    <t>To create a total of 40 units in the RM-3 zone as part of the conversion of a previously existing nursing home. Demo &amp; Construction. 2.35 acres  SDS-4 CD-4</t>
  </si>
  <si>
    <t>PLN17389-R01</t>
  </si>
  <si>
    <t>To construct a six-story 39 unit residential building (four of which are moderate rate affordable units).</t>
  </si>
  <si>
    <t>009 068800600</t>
  </si>
  <si>
    <t>424 28TH ST</t>
  </si>
  <si>
    <t>PLN18329</t>
  </si>
  <si>
    <t>To construct a seven-story residential building on a 10,150-square foot interior parcel, with 36 residential units of six- studio; eight - one bedroom; and twenty two - two bedroom units ranging from 489-square foot to 1,210-square foot in area. Four affordable moderate income units including concession for overall building height and reduction in required parking from 36 to 21 off-street parking spaces.</t>
  </si>
  <si>
    <t>025 066000301</t>
  </si>
  <si>
    <t>3129 ELMWOOD AVE</t>
  </si>
  <si>
    <t>PLN16157</t>
  </si>
  <si>
    <t>To rehabilitate and convert an existing two-story industrial building into a 30-unit residential building. Scope of work includes demolition of a section of the existing building and construction of an addition._x000D_
_x000D_
Sign returned, ready for refund 8/12/16.</t>
  </si>
  <si>
    <t>020 012801101</t>
  </si>
  <si>
    <t>1240 1ST AVE</t>
  </si>
  <si>
    <t>PLN18395</t>
  </si>
  <si>
    <t>To demolish and existing single story structure and construct twenty-four (24) residential condominium units within a new eighty-one (81') foot high seven-story building on an existing 5,891 square-foot lot; with community open space at rear second floor and seventh floor and; twenty-three (23) off-street parking spaces.</t>
  </si>
  <si>
    <t>012 101400302</t>
  </si>
  <si>
    <t>4127 M L KING JR WY</t>
  </si>
  <si>
    <t>PLN19170</t>
  </si>
  <si>
    <t>Regular  Design Review to construct a 22 unit residential and commercial mixed use building including 2 on-site affordable units with density bonus and development waivers for parking (no parking proposed) and for open space (substandard open space dimensions).</t>
  </si>
  <si>
    <t>027 089603602</t>
  </si>
  <si>
    <t>2443 HUMBOLDT AVE</t>
  </si>
  <si>
    <t>PLN18326</t>
  </si>
  <si>
    <t>Scope of project includes the demolition of an existing Single Family Residence to allow for the construction of a three-story, 23 unit (includes 2 affordable units) multi-family building. Proposal includes reduction of parking requirement by 50% to provide 14 parking spaces on-site . Proposed building footprint is within 40' of a creek site property, therefore subject to a Category III Creek Protection Permit. Project includes site improvements that includes removal of 14 trees to be removed and 27 trees to be preserved.</t>
  </si>
  <si>
    <t>037A314908002</t>
  </si>
  <si>
    <t>11880 SKYLINE BLVD</t>
  </si>
  <si>
    <t>PLN19004</t>
  </si>
  <si>
    <t>Mixed use development with 20 residential units on the upper level and 3,000 square feet of ground floor of commercial space and 20 off-street parking spaces.</t>
  </si>
  <si>
    <t>023 040401400</t>
  </si>
  <si>
    <t>2805 PARK BLVD</t>
  </si>
  <si>
    <t>CMDV13321-R01</t>
  </si>
  <si>
    <t>Revision to previously approved case #CMDV13321 to allow the construction of 20 residential units (20% of units will be very low income affordability) includes a 35% density bonus and development waivers for the following 1. Interior side yard setback (5' required - 0' proposed) 2. Overall building height (previously approved 58' - proposed 67') 3. Maximum number of stories (5 allowed - 6 proposed) additional story only at front elevation due to subject property slope. Revision will change the overall mass, scale, and composition of usable outdoor space from the previous project. Revision will maintain existing number of units and unit types (3-4 bedroom units). Compliant on following development regulations: 1. 20 parking spaces provided on-site 2. 20 - Total Short/Long Term bicycle parking spaces 3.Compliant group/private open space 4. Public Art provided on-site.</t>
  </si>
  <si>
    <t>040 339600500</t>
  </si>
  <si>
    <t>7525 MACARTHUR BLVD</t>
  </si>
  <si>
    <t>PLN18409</t>
  </si>
  <si>
    <t>038 320000501</t>
  </si>
  <si>
    <t>6125 FOOTHILL BLVD</t>
  </si>
  <si>
    <t>PLN18401</t>
  </si>
  <si>
    <t>Regular Design Review for a 5-story 18-unit residential building (with 2 to 3 affordable units, and a density bonus and concession for 57-foot height in a 45-foot height corridor.).</t>
  </si>
  <si>
    <t>005 041300402</t>
  </si>
  <si>
    <t>1007 W GRAND AVE</t>
  </si>
  <si>
    <t>PLN16262</t>
  </si>
  <si>
    <t>To construct a 15-unit residential development that includes two ground floor commercial spaces.</t>
  </si>
  <si>
    <t>033 213500100</t>
  </si>
  <si>
    <t>3651 FOOTHILL BLVD</t>
  </si>
  <si>
    <t>PLN18511</t>
  </si>
  <si>
    <t>The Proposed development is to convert an existing 3,269 square feet warehouse facility into Three (3) work/live commercial units on ground floor, and construct three-story (12) new residential units above. The project includes six (6) one bedroom and six (6) two bedroom units for a total of 6,030 square feet. The Commercial  work/live spaces will be 1,993 square feet. The proposed project is applying for 35% bonus density in exchange for 11% affordable housing units. The project will use concession / waivers to make this project feasible to meet requirements as follow: 1. The project provide no parking space at site due to existing ground floor conversion to work/live units, where nine (9) parking space are required. 2. Reduction of group open space (1800 square feet is required 1,241 square feet of group open space is proposed as roof deck and 620 square feet of private open space are provided. 3. Allow portion of the elevator tower exceed height limit to access group open space at roof deck.(10' allowed, 14' is proposed). Tentative Parcel Map (TPM 10928) to create (12) Residential and (3) commercial condominium units.</t>
  </si>
  <si>
    <t>015 130701400</t>
  </si>
  <si>
    <t>5630 SAN PABLO AVE</t>
  </si>
  <si>
    <t>PLN18423</t>
  </si>
  <si>
    <t>Regular Design Review for a 15-unit residential mix-use building, and a Minor variance to allow for development within the rear and street side setback areas (for a single-story ground floor podium level garage) adjacent to a residential zone (RM-2).</t>
  </si>
  <si>
    <t>040A340901200</t>
  </si>
  <si>
    <t>7540 MACARTHUR BLVD</t>
  </si>
  <si>
    <t>PLN17266-R01</t>
  </si>
  <si>
    <t>To revise a previously-approved 11- unit senior housing development application (PLN17266), and allow a 771 square-feet floor area expansion, and add four (4) additional senior dwelling units for a total of fifteen (15) senior residential units.</t>
  </si>
  <si>
    <t>016 145301701</t>
  </si>
  <si>
    <t>6518 SAN PABLO AVE</t>
  </si>
  <si>
    <t>PLN19001</t>
  </si>
  <si>
    <t>To construct a new approximately 60-foot tall (5-story) building with 13 residential dwelling units and 621 square-feet of ground-floor commercial space on a vacant parcel.</t>
  </si>
  <si>
    <t>030 198113300</t>
  </si>
  <si>
    <t>4255 MACARTHUR BLVD</t>
  </si>
  <si>
    <t>PLN16214</t>
  </si>
  <si>
    <t>Design Review to construct 4 story mixed use building. The project consist of  ground floor retail space (2,996 sq/ft) and 11 residential units and provide 11 parking spaces at the rear portion of lot.</t>
  </si>
  <si>
    <t>021 027701700</t>
  </si>
  <si>
    <t>0 PARK BLVD</t>
  </si>
  <si>
    <t>PLN19044</t>
  </si>
  <si>
    <t>Regular Design Review for the construction of a four-story, mixed-use building with 979 square-feet of ground floor retail space, and containing 10 residential units. Minor Variance to provide more than the 25 percent of the required Group Usable Open Space on the roof. Conditional Use Permit to create one residential unit at the ground floor.</t>
  </si>
  <si>
    <t>003 007101400</t>
  </si>
  <si>
    <t>623 15TH ST</t>
  </si>
  <si>
    <t>PLN18528</t>
  </si>
  <si>
    <t>To construct a three-story 10 unit residential facility on a vacant parcel. 10% of total amount of units to be designated as affordable housing at a moderate income percentage.</t>
  </si>
  <si>
    <t>009 073103902</t>
  </si>
  <si>
    <t>3416 PIEDMONT AVE</t>
  </si>
  <si>
    <t>PLN15197-R02</t>
  </si>
  <si>
    <t>Revision to a previously approved project for a new four story building containing six dwelling units over ground floor commercial under Planning Case number PLN15-197-R01. The revised project would increase to nine dwelling units and add an additional Minor Variance for driveway separation on Croxton Avenue as well as a Tentative Parcel Map for a lot merger and New Condominiums.</t>
  </si>
  <si>
    <t>040 340702401</t>
  </si>
  <si>
    <t>7964 HILLSIDE ST</t>
  </si>
  <si>
    <t>PLN19184</t>
  </si>
  <si>
    <t>The proposal is to expand a previously approved regular design review and minor variance of an existing church with live /work units.  The previously approved 4 live /work units will be slightly reconfigured and an addition 8 units will be added to the second-story of the fellowship hall building for a total of 12 live /work units.  Design Review is required for exterior alteration and a minor variance is required to allow for the creation of live /work units in a civic facility.  the proposal deed restricts 2 units as affordable (low , 50-80% AMI)</t>
  </si>
  <si>
    <t>009 068201700</t>
  </si>
  <si>
    <t>2618 M L KING JR WY</t>
  </si>
  <si>
    <t>PLN18377</t>
  </si>
  <si>
    <t>To construct eight (8), three-story Townhouses on two vacant parcels that are being merged.</t>
  </si>
  <si>
    <t>002 000301802</t>
  </si>
  <si>
    <t>1150 MARKET ST</t>
  </si>
  <si>
    <t>PLN18357</t>
  </si>
  <si>
    <t>to merge two adjacent parcels (under common ownership) into one-lot to accommodate the addition to an existing commercial space and construction of two-stories of residential above consisting of 8 units. Ground floor will remain commercial and meets proviso for corner lot commercial construction.</t>
  </si>
  <si>
    <t>015 137401500</t>
  </si>
  <si>
    <t>5900 SHATTUCK AVE</t>
  </si>
  <si>
    <t>PLN18280</t>
  </si>
  <si>
    <t>The conversion of an existing two-story commercial office building into an 8-unit residential building. Regular Design Review for the creation of 8-residential units within the building envelope. Major Conditional Use Permit for Density: to allow the creation of 7 or more (8 proposed)residential units. Minor Variance to allow the creation of a residential unit within the side (4' required / 0' proposed and rear (15' required and 11'-9" proposed) setbacks and minor variance for no group open space (property is adjacent to Bushrod Park).</t>
  </si>
  <si>
    <t>014 124905900</t>
  </si>
  <si>
    <t>5346 COLLEGE AVE</t>
  </si>
  <si>
    <t>PLN19019</t>
  </si>
  <si>
    <t>The proposal is to remove or demolish an existing one-story commercial building (PDHP: C3 rated)  and construct 8,789 square feet mixed use building on a 2,722 square foot parcel. The project is consist of four-story mixed use building with 560 square feet of front ground- floor commercial retail space; one residential unit at rear portion of ground floor and six residential units above for a total of seven (7) residential units. The project will include 35% density bonus under Density Bonus Law by providing six (6) market-rate and one VLM affordable unit. The Project qualifies for concession/waiver from otherwise applicable development standards, specifically to increase the maximum permitted building height from 35 feet, to a roof height of 45 feet; locate one residential unit at the ground floor in CN-1 zone; provide roof deck as group and private open space  (OMC Section 17.107.080.A.3, Gov’t Code Section 65915(d)(1)(C)(2).)  This increased height is necessary to accommodate the full range of affordable housing and mixed-use program proposed under Affordable State Law . No parking space is required for a parcel less than 40' in width located in the CN-1 Zone.</t>
  </si>
  <si>
    <t>037A275501200</t>
  </si>
  <si>
    <t>3425 68TH AVE</t>
  </si>
  <si>
    <t>PLN18183</t>
  </si>
  <si>
    <t>Scope of project will allow for the construction of a three-story, four-unit multi-family building to the rear of an interior parcel which contains a detached single family residence. Project results in 5 total unit on the site. Minor conditional use permit to allow a density at 1 per 1,500-square foot.</t>
  </si>
  <si>
    <t>016 144401900</t>
  </si>
  <si>
    <t>1048 62ND ST</t>
  </si>
  <si>
    <t>PLN18079</t>
  </si>
  <si>
    <t>To demolish an existing one dwelling unit and construct five new dwelling units.</t>
  </si>
  <si>
    <t>025 067600100</t>
  </si>
  <si>
    <t>2855 FORD ST</t>
  </si>
  <si>
    <t>PLN16302</t>
  </si>
  <si>
    <t>Convert existing commercial structure (warehouse) at a site with another commercial building into a work/live space, construct two new residential units (resulting mixed use condominium units). Minor Variances to allow for new habitable space within the side yard set-backs and allow one of the required parking spaces to be less than 1.5 feet from an obstruction.</t>
  </si>
  <si>
    <t>039 327901302</t>
  </si>
  <si>
    <t>6620 FOOTHILL BLVD</t>
  </si>
  <si>
    <t>PLN18404</t>
  </si>
  <si>
    <t>Regular Design Review to construct a two-story mixed use building on a vacant 15,000-square foot interior parcel. Ground floor consists of four commercial spaces ranging 850-square feet to 3,540-square feet. Upper floor consist of 4 residential units with 3 bedrooms each ranging from 1,100-1,200-square feet. Proposal incorporates 20 parking spaces and group open spaces. Minor Conditional Use Permit for consumer service coin laundry activity.</t>
  </si>
  <si>
    <t>004 008501600</t>
  </si>
  <si>
    <t>1012 CHESTER ST</t>
  </si>
  <si>
    <t>DRX190101</t>
  </si>
  <si>
    <t>Scope of work involves the historic restoration of an existing two-unit building and construction of a new detached building. Existing building: will add one additional unit total of three units by structurally altering the layout of the first floor into units A &amp; B with existing 2nd floor as unit C with structural changes remove 1 bedroom, remove walls to have open area between living room, dining room and kitchen per engineered plans and calcs. No change to  2,387sqft foot print. MEPs under separate permits.</t>
  </si>
  <si>
    <t>010 080703800</t>
  </si>
  <si>
    <t>3400 RICHMOND BLVD</t>
  </si>
  <si>
    <t>PLN16228</t>
  </si>
  <si>
    <t>DR for a new Triplex and a lot with an existing single-family house for a total of 4 units. CUP for a total of 4 units in the RM-3 Zone, Mini-lot subdivision with shared access facility( TPM10566), and condominium conversion.</t>
  </si>
  <si>
    <t>044 497901600</t>
  </si>
  <si>
    <t>1083 98TH AVE</t>
  </si>
  <si>
    <t>PLN18440</t>
  </si>
  <si>
    <t>to construct a two-story three-unit residential building at the rear of a property containing an existing Single Family Residence resulting in a total of 4 residential units on the parcel.</t>
  </si>
  <si>
    <t>022 030901200</t>
  </si>
  <si>
    <t>335 HANOVER AVE</t>
  </si>
  <si>
    <t>PLN18073</t>
  </si>
  <si>
    <t>To allow a one ft. increase in existing building height of 29' 1"; relocation of an existing building to 15' from the front property line; an approximately 673 sq. ft. rear addition to an existing 2,151 sq. ft. building; construction of an approximately 450 sq. ft. rear detached dwelling unit and an approximately 700 sq. ft. rear garage; addition of three units to an existing single-family property; and associated site improvements.</t>
  </si>
  <si>
    <t>008 066301700</t>
  </si>
  <si>
    <t>671 24TH ST</t>
  </si>
  <si>
    <t>PLN17490</t>
  </si>
  <si>
    <t>To create a forth level residential addition of five residential units to an approved project for 13 Live/Work units within the existing envelope of a building.</t>
  </si>
  <si>
    <t>043A464200312</t>
  </si>
  <si>
    <t>2693 ALVINGROOM CT</t>
  </si>
  <si>
    <t>REV190016</t>
  </si>
  <si>
    <t>Scope of work is contained to Parcel #7 of Alvingroom Court aka E.C. Reems Apartments (building # 2693-2701). The existing building contains 19 residential units.The proposal will convert an existing community room into two market-rate residences. Community room was originally constructed as two residences under B17107. Project results in a total of 21 units (the two units will be market rate). All proposed work is within the existing envelope.</t>
  </si>
  <si>
    <t>006 001300700</t>
  </si>
  <si>
    <t>1675 12TH ST</t>
  </si>
  <si>
    <t>PLN18420</t>
  </si>
  <si>
    <t>This project involves dividing one parcel into a three-lot Mini-Lot Development which requires a Major Conditional Use Permit for this RM-2 zoned property, and a Shared Access Facility which will require a Minor Conditional Use Permit. Regular Design Review for the addition and alteration of the existing residence which has a C1+ historical rating is required, as is a Minor Variance to allow less than the Group Open Space requirement. The proposal includes the demolition of the existing detached garage and commercial space at the front of the subject parcel, and construction of a 390 square-foot rear addition to the existing single family residence and new attached garage on Lot #1 of the proposed development. New Lots #2 and #3 will each include a detached two-story, single-family residence with attached garages.</t>
  </si>
  <si>
    <t>029 098202100</t>
  </si>
  <si>
    <t>2932 CARMEL ST</t>
  </si>
  <si>
    <t>PLN18416</t>
  </si>
  <si>
    <t>A four (4) lot mini-lot development of a 10,839 square-foot lot with three existing structures to be demolished and replaced with four new detached single-family dwellings. Vehicular access will be provided by means of a proposed Shared Access Facility.</t>
  </si>
  <si>
    <t>016 143900700</t>
  </si>
  <si>
    <t>968 63RD ST</t>
  </si>
  <si>
    <t>PLN18297</t>
  </si>
  <si>
    <t>To subdivide a parcel into two new parcels with a new shared-access easement and construction two (2) new single-family dwellings. The project includes a separate Tree Protection Permit (T1800099) to remove one tree from the subject parcel.</t>
  </si>
  <si>
    <t>012 094501400</t>
  </si>
  <si>
    <t>462 37TH ST</t>
  </si>
  <si>
    <t>PLN18379</t>
  </si>
  <si>
    <t>To convert an existing Single Family Dwelling into a legal Duplex by raising the building approximately 2'-6".</t>
  </si>
  <si>
    <t>012 095803400</t>
  </si>
  <si>
    <t>867 W MACARTHUR BLVD</t>
  </si>
  <si>
    <t>PLN17088</t>
  </si>
  <si>
    <t>To construct a new dwelling unit at a new rear detached structure at rear of yard, expansion of an existing dwelling, and condo subdivision resulting in two units on the lot</t>
  </si>
  <si>
    <t>048H760704400</t>
  </si>
  <si>
    <t>0 GRAVATT DR</t>
  </si>
  <si>
    <t>PLN19192</t>
  </si>
  <si>
    <t>Regular Design Review for the construction of a three-story 5,270 square-foot Single Family Residence on a vacant down slope parcel adjacent to128 Gravatt Drive. Subject property contains a 54% downslope. Includes a 487 square-foot secondary unit.</t>
  </si>
  <si>
    <t>036 244204100</t>
  </si>
  <si>
    <t>4622 PENNIMAN AVE</t>
  </si>
  <si>
    <t>PLN17339</t>
  </si>
  <si>
    <t>To construct a new single-family dwelling on a vacant lot.</t>
  </si>
  <si>
    <t>004 009901200</t>
  </si>
  <si>
    <t>533 HENRY ST</t>
  </si>
  <si>
    <t>PLN19198</t>
  </si>
  <si>
    <t>Scope of work will construct a two-story 2,120 square-foot Single Family Residence on a vacant 3,125 square-foot parcel.</t>
  </si>
  <si>
    <t>048C717902300</t>
  </si>
  <si>
    <t>0 WOOD DR</t>
  </si>
  <si>
    <t>PLN18513</t>
  </si>
  <si>
    <t>To construct a 3,157-square foot single-family residence and attached garage on a vacant 0.28-acre downslope parcel. The project includes a Tree Protection Permit (T1900008) to protect 5 trees and remove 1 tree.</t>
  </si>
  <si>
    <t>016 145301302</t>
  </si>
  <si>
    <t>1094 65TH ST</t>
  </si>
  <si>
    <t>PLN19137</t>
  </si>
  <si>
    <t>To construct a two story, 1,550 square foot single-family residence, and a detached two story, 439 square-foot secondary unit on a vacant 3,073 square foot interior lot.</t>
  </si>
  <si>
    <t>022 033800700</t>
  </si>
  <si>
    <t>2417 IVY DR</t>
  </si>
  <si>
    <t>PLN19098</t>
  </si>
  <si>
    <t>To construct a sixth living unit in the basement of an existing five-unit building.  The project also includes a rear deck. Four existing parking spaces will remain and transit passes will be provided to tenants in lieu of creating a new parking space.</t>
  </si>
  <si>
    <t>014 120001200</t>
  </si>
  <si>
    <t>019 010100100</t>
  </si>
  <si>
    <t>048D730308700</t>
  </si>
  <si>
    <t>0 WESTOVER DR</t>
  </si>
  <si>
    <t>PLN18408</t>
  </si>
  <si>
    <t>To construct a new single family dwelling on an existing vacant up-sloping lot, south and adjacent to 6448 Westover Drive.</t>
  </si>
  <si>
    <t>048D730902604</t>
  </si>
  <si>
    <t>6868 MOORE DR</t>
  </si>
  <si>
    <t>PLN19068</t>
  </si>
  <si>
    <t>The proposal is to construct new 2,712 sq. ft., three-story single-family dwelling with a 463 sq. ft. two-car garage on a 38% up-slope vacant parcel.</t>
  </si>
  <si>
    <t>048E732201500</t>
  </si>
  <si>
    <t>0 ARROWHEAD DR</t>
  </si>
  <si>
    <t>PLN15192</t>
  </si>
  <si>
    <t>Construct a new 2,539 sq. ft. single-family dwelling on a downslope lot involving driveway access from Skyline Road</t>
  </si>
  <si>
    <t>004 007503600</t>
  </si>
  <si>
    <t>325 CENTER ST</t>
  </si>
  <si>
    <t>PLN19141</t>
  </si>
  <si>
    <t>Regular  Design Review for a new SFD and attached ADU /Secondary Unit, on an existing vacant lot.</t>
  </si>
  <si>
    <t>041 413500403</t>
  </si>
  <si>
    <t>1191 72ND AVE</t>
  </si>
  <si>
    <t>PLN19169</t>
  </si>
  <si>
    <t>Regular Design Review to allow for a deed restricted affordable single family dwelling totaling 1,406 SF with 4 beds and 2.5 baths on vacant corner lot.</t>
  </si>
  <si>
    <t>048E731700901</t>
  </si>
  <si>
    <t>0 VILLANOVA DR</t>
  </si>
  <si>
    <t>PLN19054</t>
  </si>
  <si>
    <t>Regular Design Review to construct a new Single Family Dwelling on an existing vacant lot located between 38 Villanova Lane and 175 Villanova Drive.</t>
  </si>
  <si>
    <t>029 106100609</t>
  </si>
  <si>
    <t>0 MONTEREY BLVD</t>
  </si>
  <si>
    <t>PLN19149</t>
  </si>
  <si>
    <t>Scope of work is related to a three lot subdivision (TPM10694). Construction will occur on Parcel D. Proposal will construct a  three-story 3,333 square-foot Single Family Residence (SFR) with a 772 square-foot secondary unit. Total floor area is 4,102. Building Footprint slope of greater than 20%.</t>
  </si>
  <si>
    <t>009 071401100</t>
  </si>
  <si>
    <t>688 31ST ST</t>
  </si>
  <si>
    <t>PLN18503</t>
  </si>
  <si>
    <t>Regular Design Review to construct a new detached two-story second dwelling unit of 1,442 square feet on a lot with an existing single-family home. Proposal will also include the demolition of a rear storage and patio area on the existing single-family home and the construction of a new rear second story deck of 200 square feet.</t>
  </si>
  <si>
    <t>048A710207501</t>
  </si>
  <si>
    <t>6143 CONTRA COSTA RD</t>
  </si>
  <si>
    <t>PLN19093</t>
  </si>
  <si>
    <t>Regular Design Review to construct a new 3,322 sf single family dwelling on an existing vacant downslope lot of 40% or greater.</t>
  </si>
  <si>
    <t>015 128301400</t>
  </si>
  <si>
    <t>5600 GENOA ST</t>
  </si>
  <si>
    <t>PLN19072</t>
  </si>
  <si>
    <t>The proposal is to construct a 1,783 square-foot two-story single family dwelling with a 527 square-foot Accessory Dwelling Unit on a 2,933 sf lot. (This project is  the result of demolition of over 50% of the existing building envelope of a previously approved Small Project Design Review application DS170186).</t>
  </si>
  <si>
    <t>029 106100707</t>
  </si>
  <si>
    <t>3069 MONTEREY BLVD</t>
  </si>
  <si>
    <t>PLN17047</t>
  </si>
  <si>
    <t>New Single family dwelling and attached Secondary Unit. Regular Design Review and Tree Permit.</t>
  </si>
  <si>
    <t>048E733905800</t>
  </si>
  <si>
    <t>5909 ZINN DR</t>
  </si>
  <si>
    <t>PLN18432</t>
  </si>
  <si>
    <t>The proposal is to construct a single-family dwelling (2,567 sf.) with an attached two-car garage on a 6,669 sf. vacant up-sloped parcel.</t>
  </si>
  <si>
    <t>003 000701300</t>
  </si>
  <si>
    <t>852 MEAD AVE</t>
  </si>
  <si>
    <t>PLN18356</t>
  </si>
  <si>
    <t>The construction of a 2,955 square foot two-story single family residence which includes an attached 786 square foot accessory dwelling (secondary) unit on a vacant 3,562 square foot parcel.</t>
  </si>
  <si>
    <t>048G740701400</t>
  </si>
  <si>
    <t>860 LEO WY</t>
  </si>
  <si>
    <t>PLN19031</t>
  </si>
  <si>
    <t>To construct a 3,100-square-foot, two-story single-family residence with an attached garage on a downslope (approximately 30%) vacant parcel.</t>
  </si>
  <si>
    <t>003 003101300</t>
  </si>
  <si>
    <t>878 20TH ST</t>
  </si>
  <si>
    <t>PLN17272</t>
  </si>
  <si>
    <t>Regular Design Review @ 878 20th  Street: construct new 1,326 square-foot 2-story 1-car single-family home on vacant lot</t>
  </si>
  <si>
    <t>040A342602100</t>
  </si>
  <si>
    <t>0 SUNKIST DR</t>
  </si>
  <si>
    <t>PLN15014</t>
  </si>
  <si>
    <t>Re-design of a previously noticed proposal to construct a new single-family residence. The revision includes a Detached two-car garage and relocation of the main house approximately 100 feet down-slope on the parcel.</t>
  </si>
  <si>
    <t>037A316701900</t>
  </si>
  <si>
    <t>0 CAMPUS DR</t>
  </si>
  <si>
    <t>PLN18163</t>
  </si>
  <si>
    <t>To construct a new single-family dwelling on a vacant downsloping parcel.</t>
  </si>
  <si>
    <t>015 134602000</t>
  </si>
  <si>
    <t>925 61ST ST</t>
  </si>
  <si>
    <t>PLN17013</t>
  </si>
  <si>
    <t>To convert garage and storage area into  a new 1,829 sf residential unit, located on a building that has four existing residential units.</t>
  </si>
  <si>
    <t>009 071000200</t>
  </si>
  <si>
    <t>3041 WEST ST</t>
  </si>
  <si>
    <t>PLN19045</t>
  </si>
  <si>
    <t>To construct a 27 foot-high  two-story SFD 1,998 square-foot  with attached one car garage located on a 2,730 square-foot residential vacant lot._x000D_ Note: project was modified to eliminate Variance application. Refund variance fee or remove from invoice fee. Thanks. Jason 5/20.19</t>
  </si>
  <si>
    <t>048B714001201</t>
  </si>
  <si>
    <t>217 SHERIDAN RD</t>
  </si>
  <si>
    <t>PLN19049</t>
  </si>
  <si>
    <t>To construct a 3,236 square foot single family dwelling on a 36% up-slope vacant lot. Project includes the removal of two trees / tree clusters.</t>
  </si>
  <si>
    <t>043A469200601</t>
  </si>
  <si>
    <t>3535 CALANDRIA AVE</t>
  </si>
  <si>
    <t>PLN19060</t>
  </si>
  <si>
    <t>To construct a new 3,622 square feet two-story single family dwelling on a 6,000 square feet vacant lot.</t>
  </si>
  <si>
    <t>023 041004601</t>
  </si>
  <si>
    <t>636 HILLSBOROUGH ST</t>
  </si>
  <si>
    <t>PLN18519</t>
  </si>
  <si>
    <t>To subdivide an existing 8,555 square-foot through parcel (two-street frontage) containing a single-family dwelling into two mini-lot development by constructing a new three-story, single-family dwelling on a newly created lot. The proposed Lot #1 is 5,401 square-foot and Lot #2 is 3,154 square-foot.</t>
  </si>
  <si>
    <t>045 525300700</t>
  </si>
  <si>
    <t>10733 PIPPIN ST</t>
  </si>
  <si>
    <t>PLN19027</t>
  </si>
  <si>
    <t>To construct a 2,185-square feet single family residence with a 798-square feetsecondary unit on a vacant lot with one uncovered parking space.</t>
  </si>
  <si>
    <t>007 055401300</t>
  </si>
  <si>
    <t>1502 CAMPBELL ST</t>
  </si>
  <si>
    <t>PLN18364</t>
  </si>
  <si>
    <t>Construction of a two-story 1,780-square foot single family residence with an attached 800-square foot secondary unit on a vacant lot.</t>
  </si>
  <si>
    <t>048G742407600</t>
  </si>
  <si>
    <t>0 CAPRICORN AVE</t>
  </si>
  <si>
    <t>PLN17301</t>
  </si>
  <si>
    <t>construct a new 3,373 sq/ft single-family dwelling with two car garage on a 86% up-sloped vacant parcel located adjacent to 450 Capricorn Avenue .</t>
  </si>
  <si>
    <t>048G744806105</t>
  </si>
  <si>
    <t>6881 SOBRANTE RD</t>
  </si>
  <si>
    <t>PLN18314</t>
  </si>
  <si>
    <t>To construct a new 3,512 sq. ft. single family residence with a 612 sq. ft. detached garage on an upslope (60% slope gradient) vacant parcel within 60" of an existing creek.</t>
  </si>
  <si>
    <t>048D729900600</t>
  </si>
  <si>
    <t>0 EXETER DR</t>
  </si>
  <si>
    <t>PLN16220</t>
  </si>
  <si>
    <t>Construct a three-story 3,012 sq. ft. SFD with attached garage on a down slope lot (67% slope), and adjacent to 6701 Exeter Drive. Related tree permit (T1600096) to remove 8 protected trees</t>
  </si>
  <si>
    <t>048H760603400</t>
  </si>
  <si>
    <t>0 PERTH PL</t>
  </si>
  <si>
    <t>PLN14159</t>
  </si>
  <si>
    <t>To construct a 3,696-sf new single family residence with attached garage on an upslope and creekside property of approximately 75,000 sf._x000D_
John Newton / 510-526-7370_x000D_
Dan Eakins_x000D_
PLN14159_x000D_
Regular Design Review for a new One-Family Residentila Facility;_x000D_
Category 4 Creek Protection Permit  for construction  work within 20'-0" of the top of creek bank, and revegetation efforts along the creek bank_x000D_
Hillside Residential_x000D_
RH-4 Hillside Residential_x000D_
Exempt, Section 15303 of the State CEQA Guidelines - New Construction_x000D_
15183 - Projects Consistent with a Community Plan or Zoning_x000D_
Vacant Lot_x000D_
SDS 2_x000D_
CCD 1_x000D_
Pending_x000D_
Appealable to Planning Commission_x000D_
Contact case planner Caesar Quitevis at (510)238-6343 or by email: clquitevis@oaklandnet.com</t>
  </si>
  <si>
    <t>048D730308101</t>
  </si>
  <si>
    <t>PLN16172</t>
  </si>
  <si>
    <t>To construct a new 3,480 square foot single-family dwelling on a vacant uphill lot. Related Tree Permit to remove two protected trees (T1600080) Located directly across from 6389 Westover Drive</t>
  </si>
  <si>
    <t>013 109202803</t>
  </si>
  <si>
    <t>723 44TH ST</t>
  </si>
  <si>
    <t>PLN17216</t>
  </si>
  <si>
    <t>To raise and relocate an existing single-family residence and add an additional dwelling unit; condominium conversion (TPM #10746) of one (1) existing dwelling unit and one (1) new dwelling unit.</t>
  </si>
  <si>
    <t>014 121900700</t>
  </si>
  <si>
    <t>530 52ND ST</t>
  </si>
  <si>
    <t>PLN18295</t>
  </si>
  <si>
    <t>To raise the building to create a new 1084 sq. ft. ground floor dwelling unit with a 375 sq. ft. attached rear storage area, and renovate the existing 1355 sq. ft. raised unit.  The project includes the  demolition of the existing rear detached garage to provide two uncovered parking spaces.</t>
  </si>
  <si>
    <t>036 244902802</t>
  </si>
  <si>
    <t>3128 COURTLAND AVE</t>
  </si>
  <si>
    <t>PLN18078</t>
  </si>
  <si>
    <t>To construct a two-story 2,541 sq. ft. Single-Family Dwelling with a 796 sq. ft. Secondary Dwelling Unit on an upslope vacant lot, located north of, and adjacent to 3124 Courtland Avenue.</t>
  </si>
  <si>
    <t>027 088701900</t>
  </si>
  <si>
    <t>2428 BARTLETT ST</t>
  </si>
  <si>
    <t>PLN18323</t>
  </si>
  <si>
    <t>To construct an attached two-story 1,048 square-foot addition to the rear of an existing single-family residence, and convert a portion of the front of the residence into a Secondary Unit (In-Law/Accessory Dwelling Unit).</t>
  </si>
  <si>
    <t>048G744600107</t>
  </si>
  <si>
    <t xml:space="preserve"> BONNINGTON CT</t>
  </si>
  <si>
    <t>PLN18265</t>
  </si>
  <si>
    <t>To construct a 2,588 sq. ft.  Single-Family Dwelling on a downslope (41% slope gradient) lot. Proposal also includes Tree Permit (T1800090) for the removal of seven protected trees. .Bonnington Ct will be a new roadway cul de sac serving nine parcels located off of Thorndale Drive and situated north of Jewell Ct. The parcel is reflected on Assessor Records as located on Thorndale Drive.</t>
  </si>
  <si>
    <t>048G744600108</t>
  </si>
  <si>
    <t>PLN18296</t>
  </si>
  <si>
    <t>To construct a 2,717 sq. ft. single-family dwelling on a downslope (49% slope gradient) lot.  Proposal also includes Tree permit (T1800098) for the removal of two Redwood trees from the lot. .Bonnington Ct will be a new roadway cul de sac serving nine parcels located off of Thorndale Drive and situated north of Jewell Ct.The parcel is currently on Assessor Records as located on Thorndale Drive.</t>
  </si>
  <si>
    <t>015 135201300</t>
  </si>
  <si>
    <t>834 60TH ST</t>
  </si>
  <si>
    <t>PLN18375</t>
  </si>
  <si>
    <t>To subdivide a single parcel into two parcels under a mini lot, and construct a rear detached two story single family residence. The property has a front one-story single family residence to remain.</t>
  </si>
  <si>
    <t>016 145301200</t>
  </si>
  <si>
    <t>1092 65TH ST</t>
  </si>
  <si>
    <t>PLN18431</t>
  </si>
  <si>
    <t>Regular Design Review to construct two detached two-story single-family residential units on a 4,424 square foot parcel. The existing unoccupied 1,153 square foot single-family residence will be demolished.</t>
  </si>
  <si>
    <t>037 253207100</t>
  </si>
  <si>
    <t>4716 REINHARDT DR</t>
  </si>
  <si>
    <t>PLN18150</t>
  </si>
  <si>
    <t>To construct a 1,380 sq. ft. one-story single family residence on a vacant lot in the approximate footprint of the prior residence.  The proposed development is a pre-fabricated manufactured structure.</t>
  </si>
  <si>
    <t>048G744600110</t>
  </si>
  <si>
    <t>7120 THORNDALE DR</t>
  </si>
  <si>
    <t>PLN18417</t>
  </si>
  <si>
    <t>Regular Design Review for a new single family dwelling on an existing 63% down-slope lot, and Minor Conditional Use Permit to allow for a 39-foot height.</t>
  </si>
  <si>
    <t>006 003104400</t>
  </si>
  <si>
    <t>1014 PINE ST</t>
  </si>
  <si>
    <t>PLN18499</t>
  </si>
  <si>
    <t>Scope of project involves the construction of a two-story 1,885-square feet single family residence with a 612-square foot secondary unit on a vacant 2,375-square foot parcel.</t>
  </si>
  <si>
    <t>048D725100701</t>
  </si>
  <si>
    <t>2578 SCOUT RD</t>
  </si>
  <si>
    <t>PLN18262</t>
  </si>
  <si>
    <t>Construct a 3,014 sq. ft. three-story detached single family residence on a vacant up-slope (66% slope gradient) parcel. Related Tree Permit (T1800142) will remove a protected 24" dbh multi-trunk oak.The parcel is located 58' north of the intersection of Scout Road and Ascot Drive.</t>
  </si>
  <si>
    <t>007 055900700</t>
  </si>
  <si>
    <t>1650 16TH ST</t>
  </si>
  <si>
    <t>PLN18298</t>
  </si>
  <si>
    <t>Project consist of the construction of a three-story (30' to ridge) 3,024-square foot Single Family Residence with an attached secondary unit. Parcel is 2,400-square foot vacant lot in an ASI (West Oakland Marsh). Primary Residence is 1,364-square foot and Secondary us 1,248-square foot.</t>
  </si>
  <si>
    <t>009 072403600</t>
  </si>
  <si>
    <t>833 34TH ST</t>
  </si>
  <si>
    <t>PLN18425</t>
  </si>
  <si>
    <t>Scope of work will construct a two-story single family residence with an attached secondary unit on a vacant lot 3,186-square foot parcel. Parcel is a mid-block interior parcel surrounded by two-story neo-classic box row homes.</t>
  </si>
  <si>
    <t>048D725100601</t>
  </si>
  <si>
    <t>2588 SCOUT RD</t>
  </si>
  <si>
    <t>PLN18246</t>
  </si>
  <si>
    <t>Construct a 3,096 sq. ft. three-story detached single family residence on a vacant up-slope  (72% slope gradient) parcel. Related Tree Permit (T180077)will remove 5 protected trees (1 pine and 4 Oak).The application had been previously approved under DR05-608 on September 25, 2006 for the same design. The vacant parcel is located approximately 29 feet north of the intersection of Scout Road and Ascot Drive.</t>
  </si>
  <si>
    <t>013 109001700</t>
  </si>
  <si>
    <t>878 42ND ST</t>
  </si>
  <si>
    <t>PLN17362</t>
  </si>
  <si>
    <t>DR for new single-family house that is1,879 square feet, CUP and TPM10320 for mini-lot to subdivide into two lots, and Variance for not meeting open space.</t>
  </si>
  <si>
    <t>048H761202300</t>
  </si>
  <si>
    <t>1034 AMITO</t>
  </si>
  <si>
    <t>PLN18321</t>
  </si>
  <si>
    <t>Scope of project will construct a two-story over a basement 3,150-square foot single family residence on a vacant downslope property approx. 12% building footprint slope. Includes a two-car garage and landscape plan.</t>
  </si>
  <si>
    <t>040 339402600</t>
  </si>
  <si>
    <t>7620 GARFIELD AVE</t>
  </si>
  <si>
    <t>PLN18335</t>
  </si>
  <si>
    <t>To construct a new one-story, single family residence on a vacant lot.</t>
  </si>
  <si>
    <t>010 080802200</t>
  </si>
  <si>
    <t>3324 KEMPTON AVE</t>
  </si>
  <si>
    <t>PLN18327</t>
  </si>
  <si>
    <t>Scope of work will add one-residential unit within the basement of an existing three-story Single Family Residence. Subject property will become a duplex. No expansion to building envelope or footprint proposed. Rebuild of "tail" portion of structure proposed to add a deck. All exterior treatments, materials and details to remain in-tact or replaced to match historic architecture. Minor Variance to add no additional parking (existing two-spaces-tandem- via driveway).</t>
  </si>
  <si>
    <t>048D725101100</t>
  </si>
  <si>
    <t>0 SCOUT RD</t>
  </si>
  <si>
    <t>PLN16175</t>
  </si>
  <si>
    <t>To construct a new single family dwelling on a vacant up-sloping lot and construct a shared driveway designed to serve the subject lot and two  adjacent parcels.</t>
  </si>
  <si>
    <t>036 250303200</t>
  </si>
  <si>
    <t>0 WYMAN ST</t>
  </si>
  <si>
    <t>PLN18158</t>
  </si>
  <si>
    <t>(Vacant Lot across from 3368 Wyman St.) To construct a new  1,592 square-foot Single-Family dwelling and an 800 square-foot Secondary Unit for a total of 2,392 sf on a vacant up-slope lot.</t>
  </si>
  <si>
    <t>006 003506400</t>
  </si>
  <si>
    <t>834 PINE ST</t>
  </si>
  <si>
    <t>PLN18301</t>
  </si>
  <si>
    <t>To construct a 2201 square foot two-story, single family residence on a vacant 1,840 square foot parcel.</t>
  </si>
  <si>
    <t>009 069902301</t>
  </si>
  <si>
    <t>445 30TH ST, Oakland, CA 94609</t>
  </si>
  <si>
    <t>Nova</t>
  </si>
  <si>
    <t>B1903353</t>
  </si>
  <si>
    <t>LHTF, PBS8, AHP, Other</t>
  </si>
  <si>
    <t>Other funding sources: Local bond funds (County); Deed Restriction Type: Regulatory Agreement. To construct a new six-story 57 affordable residential unit building. No commercial space on ground floor.</t>
  </si>
  <si>
    <t>3268 SAN PABLO AVE, Oakland, CA 94608</t>
  </si>
  <si>
    <t>3268 San Pablo</t>
  </si>
  <si>
    <t>B1803759</t>
  </si>
  <si>
    <t>Other funding sources: Local bond funds (City), Local bond funds (County); Deed Restriction Type: Regulatory Agreement. To construct 5 story mixed-use building consisting of 51 senior housing units (all of which are to be affordable units) PLN17026</t>
  </si>
  <si>
    <t xml:space="preserve">047 550900101, 047 550900300, 047 550900400, 047 550900500, 047 550900600, 047 550900700, 047 550901000, 047 550904100, 047 551900502
</t>
  </si>
  <si>
    <t>1428 105TH AVE, Oakland, CA 94603</t>
  </si>
  <si>
    <t>B1801277</t>
  </si>
  <si>
    <t>018 046501400</t>
  </si>
  <si>
    <t>219 9TH AVE, #lot C, Oakland, CA 94607</t>
  </si>
  <si>
    <t>B1801885</t>
  </si>
  <si>
    <t>Permit for a new 8 story mixed-use development with 241 residential units with 2,925 sq.ft. of ground floor commercial space. 67 acres bounded by Fallon Street, Embarcadero Road, Tenth Avenue, and the Oakland Estuary. APNS 0430-001-02, 0430-001-04 (POR), 0460-003, 004, 0465-002, 0470-002 - Parcel C</t>
  </si>
  <si>
    <t>008 064900900, 008 064901000</t>
  </si>
  <si>
    <t>2016 TELEGRAPH AVE, Oakland, CA 94612</t>
  </si>
  <si>
    <t>B1803055</t>
  </si>
  <si>
    <t>To construct 24 story mixed-use building consisting of 223 residential units (0 of which are to be affordable units) and approximately 3,700 sf commercial space and parking at lower levels</t>
  </si>
  <si>
    <t>008 063601801, 008 063601900</t>
  </si>
  <si>
    <t>1940 WEBSTER ST, Oakland, CA 94612</t>
  </si>
  <si>
    <t>B1803063</t>
  </si>
  <si>
    <t>New eight story residential building with 173 dwelling units and approximately 2,000 square feet of ground floor commercial.</t>
  </si>
  <si>
    <t>004 004300400</t>
  </si>
  <si>
    <t>532 UNION ST, OAKLAND, CA 94607</t>
  </si>
  <si>
    <t>B1604032</t>
  </si>
  <si>
    <t>To construct a new mixed-use development involving 110 units and 3,646 square feet of commercial space at a vacant site.(Site does not have its own APN yet so the current APN is the same as that associated with 500 Kirkham Street across the street)</t>
  </si>
  <si>
    <t>009 068503601</t>
  </si>
  <si>
    <t>295 29TH ST, Oakland, CA 94611</t>
  </si>
  <si>
    <t>B1802764</t>
  </si>
  <si>
    <t>New 7 story residential apartment development which will consist of 91 individual units with ground floor consisting of parking, lobby, and leasing office PLN17327</t>
  </si>
  <si>
    <t>008 067200800</t>
  </si>
  <si>
    <t>2415 VALDEZ ST, Oakland, CA 94612</t>
  </si>
  <si>
    <t>Nook Valdez II</t>
  </si>
  <si>
    <t>B1901566</t>
  </si>
  <si>
    <t>Construct a new six-story mixed-use building with ground floor non-residential commercial space and 79 efficiency units and 10 affordable housing dwelling units. (Site adjacent to 2425 Valdez Street)</t>
  </si>
  <si>
    <t>008 062601700, 008 062601800</t>
  </si>
  <si>
    <t>1411 ALICE ST, Oakland, CA 94612</t>
  </si>
  <si>
    <t>B1801444</t>
  </si>
  <si>
    <t>New 6 story residential building containing 79 dwelling units and approximately 2,700 square feet of ground floor commercial.</t>
  </si>
  <si>
    <t>008 067400301, 008 067400400, 008 067400500, 008 067403600</t>
  </si>
  <si>
    <t>2401 BROADWAY, Oakland, CA 94612</t>
  </si>
  <si>
    <t>B1802663</t>
  </si>
  <si>
    <t>New construction for a 7 story mixed-use building consisting of 72 dwelling units, a 159 room hotel, and approximately 27,000 sf commercial space with a total of 129 parking spaces on the ground floor. Project name to be: Broadway Hotel. PLN16246 04/30/19 REV # 1 Foundation and Podium 02/13/20 REV # 2 Rated Detail.</t>
  </si>
  <si>
    <t>038 319201200</t>
  </si>
  <si>
    <t>5932 FOOTHILL BLVD, Oakland, CA 94605</t>
  </si>
  <si>
    <t>B1803921</t>
  </si>
  <si>
    <t>Construct new four-story mixed use building containing (17) residential units above two ground floor commercial spaces including rooftop elevator &amp; penthouse in excess of 12 feet above the height limit. CDV07-231-R01</t>
  </si>
  <si>
    <t>007 056200100</t>
  </si>
  <si>
    <t>1688 17TH ST, Oakland, CA 94607</t>
  </si>
  <si>
    <t>B1802717</t>
  </si>
  <si>
    <t>New construction of a 3 story, 11 unit townhouse style condominium structure (Building #10 - Type E) as part of an 18 building residential development. Structure will contain a total of 29 bedrooms and address to be 1688-1698 17th Street &amp; 1770-1782 Boxcar Circle. PLN16007</t>
  </si>
  <si>
    <t>1653 18TH ST, Oakland, CA 94607</t>
  </si>
  <si>
    <t>B1802719</t>
  </si>
  <si>
    <t>New construction of a 3 story, 11 unit townhouse style condominium structure (Building #12 - Type C) as part of an 18 building residential development. Structure will contain a total of 18 bedrooms and address to be 1653-1673 18th Street. PLN16007</t>
  </si>
  <si>
    <t>005 043001304</t>
  </si>
  <si>
    <t>2221 MYRTLE ST, #BLDG 2, Oakland, CA 94607</t>
  </si>
  <si>
    <t>B1900572</t>
  </si>
  <si>
    <t>Construct a new 11 unit condominium building which consists of 15 separate residential structures. This is building #2 which consists of 11 residential units containing a total of 23 bedrooms and 3,181 square feet of commercial space. - Rebuild entire structure including foundation due to fire (see B1600247 for details)</t>
  </si>
  <si>
    <t>007 056300100</t>
  </si>
  <si>
    <t>1712 17TH ST, Oakland, CA 94607</t>
  </si>
  <si>
    <t>B1802713</t>
  </si>
  <si>
    <t>New construction of a 3 story, 11 unit townhouse style condominium structure (Building #6 - Type C) as part of an 18 building residential development. Structure will contain a total of 18 bedrooms and address to be 1712-1738 17th Street. PLN16007</t>
  </si>
  <si>
    <t>1709 18TH ST, Oakland, CA 94607</t>
  </si>
  <si>
    <t>B1802711</t>
  </si>
  <si>
    <t>New construction of a 3 story, 11 unit townhouse style condominium structure (Building #4 - Type E) as part of an 18 building residential development. Structure will contain a total of 29 bedrooms and address to be 1701-1709 18th Street &amp; 1761-1769 Railway Circle. PLN16007</t>
  </si>
  <si>
    <t>113 UPTOWN CIR, #BLDG 12, Oakland, CA 94607</t>
  </si>
  <si>
    <t>B1900576</t>
  </si>
  <si>
    <t>Construct a new 9 unit condominium structure which will be one of a stand alone 15 building residential development project. This will be building #12 which will contain a total of 18 bedrooms. The actual address for this building will be 2307 Uptown Circle - Rebuild entire structure including foundation due to fire (see B1600288 for details)</t>
  </si>
  <si>
    <t>164 UPTOWN CIR, #BLDG 11, Oakland, CA 94607</t>
  </si>
  <si>
    <t>B1900575</t>
  </si>
  <si>
    <t>Construct a new 9 unit condominium structure which will be one of a stand alone 15 building residential development project. This will be building #11 which will contain a total of 18 bedrooms. The actual address for this building will be 2300 Uptown Circle - Rebuild entire structure including foundation due to fire (see B1600287 for details)</t>
  </si>
  <si>
    <t>2260 FILBERT ST, #BLDG 4, Oakland, CA 94607</t>
  </si>
  <si>
    <t>B1900574</t>
  </si>
  <si>
    <t>Construct a new 9 unit condominium building which consists of 15 separate residential structures. This will be building #4 which consists of 9 units and 18 bedroom - Rebuild entire structure including foundation due to fire (see B1600259 for details)</t>
  </si>
  <si>
    <t>009 073103902, 009 073104001</t>
  </si>
  <si>
    <t>3416 PIEDMONT AVE, Oakland, CA 94611</t>
  </si>
  <si>
    <t>B1901063</t>
  </si>
  <si>
    <t>Construct new 4-story mixed use bldg. with 9 residential dwelling units and ground floor commercial space.</t>
  </si>
  <si>
    <t>1662 17TH ST, Oakland, CA 94607</t>
  </si>
  <si>
    <t>B1802721</t>
  </si>
  <si>
    <t>New construction of a 3 story, 8 unit townhouse style condominium structure (Building #14 - Type F) as part of an 18 building residential development. Structure will contain a total of 21 bedrooms and address to be 1658-1662 17th Street &amp; 1703-1715 Campbell Street. PLN16007</t>
  </si>
  <si>
    <t>033 216901601, 033 216901602, 033 217000300</t>
  </si>
  <si>
    <t>3947 WATTLING ST, OAKLAND, CA</t>
  </si>
  <si>
    <t>B1803261</t>
  </si>
  <si>
    <t>New construction of a 3 story, 8 unit townhouse style condominium structure (Building #8) as part of a 9 building residential development. Structure will contain a total of 16 bedrooms and address to be 3947-3961 Wattling St. PUD06606</t>
  </si>
  <si>
    <t>1708 17TH ST, Oakland, CA 94607</t>
  </si>
  <si>
    <t>B1802712</t>
  </si>
  <si>
    <t>New construction of a 3 story, 8 unit townhouse style condominium structure (Building #5 - Type D) as part of an 18 building residential development. Structure will contain a total of 18 bedrooms and address to be 1702-1708 17th Street &amp; 1751-1759 Railway Circle. PLN16007</t>
  </si>
  <si>
    <t>1726 WOOD ST, Oakland, CA 94607</t>
  </si>
  <si>
    <t>B1802710</t>
  </si>
  <si>
    <t>New construction of a 3 story, 8 unit townhouse style condominium structure (Building #2 - Type F) as part of an 18 building residential development. Structure will contain a total of 21 bedrooms and address to be 1726-1736 Wood Street &amp; 1725-1729 18th Street. PLN16007</t>
  </si>
  <si>
    <t>3801 WATTLING ST, OAKLAND, CA</t>
  </si>
  <si>
    <t>B1803271</t>
  </si>
  <si>
    <t>New construction of a 3 story, 8 unit townhouse style condominium structure (Building #1) as part of a 9 building residential development. Structure will contain a total of 16 bedrooms and address to be 3801-3829 Wattling St. PUD06606</t>
  </si>
  <si>
    <t>1721 CAMPBELL ST, Oakland, CA 94607</t>
  </si>
  <si>
    <t>B1802720</t>
  </si>
  <si>
    <t>New construction of a 3 story, 7 unit townhouse style condominium structure (Building #13 - Type A2) as part of an 18 building residential development. Structure will contain a total of 18 bedrooms and address to be 1721-1733 Campbell Street. PLN16007</t>
  </si>
  <si>
    <t>1668 17TH ST, Oakland, CA 94607</t>
  </si>
  <si>
    <t>B1802722</t>
  </si>
  <si>
    <t>New construction of a 3 story, 7 unit townhouse style condominium structure (Building #15 - Type A1) as part of an 18 building residential development. Structure will contain a total of 18 bedrooms and address to be 1668-1686 17th Street. PLN16007</t>
  </si>
  <si>
    <t>181 UPTOWN CIR, #BLDG 3, Oakland, CA 94607</t>
  </si>
  <si>
    <t>B1900573</t>
  </si>
  <si>
    <t>Construct a new 7 unit condominium building which consists of 15 separate residential structures. This will be building #3 which consists of 7 residential units containing a total of 21 bedrooms - Rebuild entire structure including foundation due to fire (see B1600255 for details)</t>
  </si>
  <si>
    <t>033 217000300</t>
  </si>
  <si>
    <t>3933 WATTLING ST, Oakland, CA 94608</t>
  </si>
  <si>
    <t>B1803262</t>
  </si>
  <si>
    <t>New construction of a 3 story, 7 unit townhouse style condominium structure (Building #7) as part of a 9 building residential development. Structure will contain a total of 14 bedrooms and address to be 3933-3945 Wattling St. PUD06606</t>
  </si>
  <si>
    <t>1711 18TH ST, Oakland, CA 94607</t>
  </si>
  <si>
    <t>B1802709</t>
  </si>
  <si>
    <t>New construction of a 3 story, 7 unit townhouse style condominium structure (Building #3 - Type A1) as part of an 18 building residential development. Structure will contain a total of 18 bedrooms and address to be 1711-1723 18th Street. PLN16007</t>
  </si>
  <si>
    <t>1706 WOOD ST, Oakland, CA 94607</t>
  </si>
  <si>
    <t>B1802689</t>
  </si>
  <si>
    <t>New construction of a 3 story, 7 unit townhouse style condominium structure (Building #1 - Type A2) as part of an 18 building residential development. Structure will contain a total of 18 bedrooms and address to be 1706-1720 Wood Street. PLN16007</t>
  </si>
  <si>
    <t>014 121001700</t>
  </si>
  <si>
    <t>5614 M L KING JR WY, OAKLAND, CA 94609</t>
  </si>
  <si>
    <t>B1803275</t>
  </si>
  <si>
    <t>Construct 3 story 4144 SF 6 unit apartment building behind 5612 M L King JR. Units to be addressed 5614 m L King JR Way units A, B, C, D, E, &amp; F. Units A-D to be studio units &amp; Units E &amp; F are 2 bedroom units</t>
  </si>
  <si>
    <t>005 040702102</t>
  </si>
  <si>
    <t>1054 18TH ST, Oakland, CA 94609</t>
  </si>
  <si>
    <t>B1803777</t>
  </si>
  <si>
    <t>New 11,728 square-foot 6 unit, 24 bedrooms, 12 bathrooms 3 story residential townhome development on an existing 8, 080 square-foot vacant corner lot. (APN: 005-0407-021-02) at Linden Street &amp; 18th Street. To be addressed as 1054 18th St.</t>
  </si>
  <si>
    <t>008 066500700</t>
  </si>
  <si>
    <t>2325 VALLEY ST, Oakland, CA 94612</t>
  </si>
  <si>
    <t>B1804419</t>
  </si>
  <si>
    <t>Construct new 8538 sf. three-story residential condominium consisting of (6) units and mezzanine. PLN18283</t>
  </si>
  <si>
    <t>2241 MYRTLE ST, #BLDG 1, Oakland, CA 94607</t>
  </si>
  <si>
    <t>B1900560</t>
  </si>
  <si>
    <t>Construct a new 6 unit condominium building part of a 15 unit development project. This is unit #1 with 12 bedrooms consisting of 2 bedrooms per unit - Rebuild entire structure including foundation due to fire (see B1600227 for details)</t>
  </si>
  <si>
    <t>3921 WATTLING ST, OAKLAND, CA</t>
  </si>
  <si>
    <t>B1803264</t>
  </si>
  <si>
    <t>New construction of a 3 story, 6 unit townhouse style condominium structure (Building #6) as part of a 9 building residential development. Structure will contain a total of 12 bedrooms and address to be 3921-3931 Wattling St. PUD06606</t>
  </si>
  <si>
    <t>033 220100100</t>
  </si>
  <si>
    <t>700 FRUITVALE AVE, Oakland, CA 94601</t>
  </si>
  <si>
    <t>B1803191</t>
  </si>
  <si>
    <t>Construct 6 attached 3 level 1 bedroom &amp; 1 bath townhome condominiums on vacant lot. Unit addresses to be 700, 702 Fruitvale Ave and 3202, 3204, 3206, 3208 Elmwood Ave. 3585 total SF</t>
  </si>
  <si>
    <t>669 24TH ST, Oakland, CA 94612</t>
  </si>
  <si>
    <t>B1901331</t>
  </si>
  <si>
    <t>Add 2,475 sq. ft. 4th-story consisting of 4 - 2bed/1bath and 1 - 3bed/2bath Residential Units (5 total) to existing Live/Work units. Construction of lower levels under B1704532.</t>
  </si>
  <si>
    <t>3901 WATTLING ST, OAKLAND, CA</t>
  </si>
  <si>
    <t>B1803267</t>
  </si>
  <si>
    <t>New construction of a 3 story, 5 unit townhouse style condominium structure (Building #4) as part of a 9 building residential development. Structure will contain a total of 10 bedrooms and address to be 3901-3909 Wattling St. PUD06606</t>
  </si>
  <si>
    <t>3911 WATTLING ST, OAKLAND, CA</t>
  </si>
  <si>
    <t>B1803266</t>
  </si>
  <si>
    <t>New construction of a 3 story, 5 unit townhouse style condominium structure (Building #5) as part of a 9 building residential development. Structure will contain a total of 10 bedrooms and address to be 3911-3919 Wattling St. PUD06606</t>
  </si>
  <si>
    <t>1758 BOXCAR CIR, Oakland, CA 94607</t>
  </si>
  <si>
    <t>B1802724</t>
  </si>
  <si>
    <t>New construction of a 3 story, 4 unit townhouse style condominium structure (Building #17 - Type B) as part of an 18 building residential development. Structure will contain a total of 8 bedrooms and address to be 1758-1761 Boxcar Circle. PLN16007</t>
  </si>
  <si>
    <t>1750 BOXCAR CIR, Oakland, CA 94607</t>
  </si>
  <si>
    <t>B1802725</t>
  </si>
  <si>
    <t>New construction of a 3 story, 4 unit townhouse style condominium structure (Building #18 - Type B) as part of an 18 building residential development. Structure will contain a total of 8 bedrooms and address to be 1750-1757 Boxcar Circle. PLN16007</t>
  </si>
  <si>
    <t>032 204701900</t>
  </si>
  <si>
    <t>2154 HIGH ST, Oakland, CA 94601</t>
  </si>
  <si>
    <t>B1804797</t>
  </si>
  <si>
    <t>Construct new two-story 4-unit building on a vacant parcel to the rear of 2152 High Street. (No access from Courtland Ave.) PLN17330</t>
  </si>
  <si>
    <t>3963 WATTLING ST, OAKLAND, CA</t>
  </si>
  <si>
    <t>B1803220</t>
  </si>
  <si>
    <t>New construction of a 3 story, 4 unit townhouse style condominium structure (Building #9) as part of a 9 building residential development. Structure will contain a total of 8 bedrooms and address to be 3963-3969 Wattling St. PUD06606</t>
  </si>
  <si>
    <t>2616 M L KING JR WY, UNIT A-D, OAKLAND, CA 94612</t>
  </si>
  <si>
    <t>B1903066</t>
  </si>
  <si>
    <t>To construct 4 attached (abutting) town homes. To be addressed 2616 M L King Jr. Way (Units A,B,C, and D).</t>
  </si>
  <si>
    <t>1778 RAILWAY CIR, Oakland, CA 94607</t>
  </si>
  <si>
    <t>B1802715</t>
  </si>
  <si>
    <t>New construction of a 3 story, 4 unit townhouse style condominium structure (Building #8 - Type B) as part of an 18 building residential development. Structure will contain a total of 8 bedrooms and address to be 1778-1781 Railway Circle. PLN16007</t>
  </si>
  <si>
    <t>1782 RAILWAY CIR, Oakland, CA 94607</t>
  </si>
  <si>
    <t>B1802714</t>
  </si>
  <si>
    <t>New construction of a 3 story, 4 unit townhouse style condominium structure (Building #7 - Type B) as part of an 18 building residential development. Structure will contain a total of 8 bedrooms and address to be 1782-1787 Railway Circle. PLN16007</t>
  </si>
  <si>
    <t>1772 RAILWAY CIR, Oakland, CA 94607</t>
  </si>
  <si>
    <t>B1802716</t>
  </si>
  <si>
    <t>New construction of a 3 story, 4 unit townhouse style condominium structure (Building #9 - Type B) as part of an 18 building residential development. Structure will contain a total of 8 bedrooms and address to be 1772-1777 Railway Circle. PLN16007</t>
  </si>
  <si>
    <t>3833 WATTLING ST, OAKLAND, CA</t>
  </si>
  <si>
    <t>B1803269</t>
  </si>
  <si>
    <t>New construction of a 3 story, 4 unit townhouse style condominium structure (Building #2) as part of a 9 building residential development. Structure will contain a total of 8 bedrooms and address to be 3833-3845 Wattling St. PUD06606</t>
  </si>
  <si>
    <t>3849 WATTLING ST, OAKLAND, CA</t>
  </si>
  <si>
    <t>B1803268</t>
  </si>
  <si>
    <t>New construction of a 3 story, 4 unit townhouse style condominium structure (Building #3) as part of a 9 building residential development. Structure will contain a total of 8 bedrooms and address to be 3849-3861 Wattling St. PUD06606</t>
  </si>
  <si>
    <t>2614 M L KING JR WY, UNIT A-C, OAKLAND, CA 94612</t>
  </si>
  <si>
    <t>B1903067</t>
  </si>
  <si>
    <t>To construct (3) attached (abutting) town homes (5,745 sq.ft. total). To be addressed 2614 M L King Jr. Way (Units A, B, and C).</t>
  </si>
  <si>
    <t>007 055301200</t>
  </si>
  <si>
    <t>1626 14TH ST, Oakland, CA 94607</t>
  </si>
  <si>
    <t>RB1803260</t>
  </si>
  <si>
    <t>Construct two story duplex on vacant lot.</t>
  </si>
  <si>
    <t>029A130403700</t>
  </si>
  <si>
    <t>2201 COLOMA ST, Oakland, CA 94602</t>
  </si>
  <si>
    <t>RB1801251</t>
  </si>
  <si>
    <t>Complete work started under RB1503938 - To complete RB1401868 : Raise existing SFD, to create 1 bedroom unit &amp; a studio unit on the ground floor (3 units total) - 40% of work remaining</t>
  </si>
  <si>
    <t>010 080900600</t>
  </si>
  <si>
    <t>3317 HARRISON ST, #A&amp;B, Oakland, CA 94611</t>
  </si>
  <si>
    <t>RB1703798</t>
  </si>
  <si>
    <t>Construction of two-story duplex total 2109 sf with 6 bedrooms on vacant lot. Proposed address is 3317A and 3317B</t>
  </si>
  <si>
    <t>009 070300800</t>
  </si>
  <si>
    <t>53 RANDWICK AVE, Oakland, CA 94611</t>
  </si>
  <si>
    <t>RB1802645</t>
  </si>
  <si>
    <t>Construct a detached 3-story 2,759sf duplex (each unit 2 bedrooms) at rear of (E) SFD at 49 Randwick Av. New units to be addressed 55 and 57 Randwick Ave. PLN14344</t>
  </si>
  <si>
    <t>3319 HARRISON ST, Oakland, CA 94611</t>
  </si>
  <si>
    <t>RB1703799</t>
  </si>
  <si>
    <t>Construction of two-story duplex total 2093 sf with 6 bedrooms on vacant lot. Proposed address is 3319A and 3319B</t>
  </si>
  <si>
    <t>007 059400800</t>
  </si>
  <si>
    <t>3253 HOLLIS ST, Oakland, CA 94608</t>
  </si>
  <si>
    <t>RBC1900940</t>
  </si>
  <si>
    <t>Construct 4-story 2,735sq.ft. new duplex in mini lot. "Bldg 5" (Unit A: 1,290sqft, 2bed/2bath, Unit B: 1,455 sqft, 2bed/ 2bath) PLN18142 (Plans shared with 4 new other duplexes)</t>
  </si>
  <si>
    <t>3251 HOLLIS ST, Oakland, CA 94608</t>
  </si>
  <si>
    <t>RBC1900939</t>
  </si>
  <si>
    <t>Construct 4-story 2,965sq.ft. new duplex in mini lot. "Bldg 4" (Unit A: 1,250sqft, 2bed/2bath, Unit B: 1,715sqft, 3bed/ 2bath) PLN18142 (Plans shared with 4 new other duplexes)</t>
  </si>
  <si>
    <t>3249 HOLLIS ST, Oakland, CA 94608</t>
  </si>
  <si>
    <t>RBC1900938</t>
  </si>
  <si>
    <t>Construct 4-story 2,965sq.ft. new duplex in mini lot. "Bldg 3" (Unit A: 1,250sqft, 2bed/2bath, Unit B: 1,715sqft, 3bed/ 2bath) PLN18142 (Plans shared with 4 new other duplexes)</t>
  </si>
  <si>
    <t>3247 HOLLIS ST, Oakland, CA 94608</t>
  </si>
  <si>
    <t>RBC1900926</t>
  </si>
  <si>
    <t>Construct 4-story 2,965sq.ft. new duplex in mini lot. "Bldg 2" (Unit A: 1,250sqft, 2bed/2bath, Unit B: 1,715sqft, 3bed/ 2bath) PLN18142 (Plans shared with 4 new other duplexes)</t>
  </si>
  <si>
    <t>3245 HOLLIS ST, Oakland, CA 94608</t>
  </si>
  <si>
    <t>RBC1900914</t>
  </si>
  <si>
    <t>Construct 4-story 2,470sq.ft. new duplex in mini lot. "Bldg1" (Unit A: 1,171sqft, 2bed/2bath, Unit B: 1,300sqft, 2bed/ 2bath) PLN18142 (Plans shared with 4 new other duplexes)</t>
  </si>
  <si>
    <t>039 327500803</t>
  </si>
  <si>
    <t>6682 BANCROFT AVE, Oakland, CA 94605</t>
  </si>
  <si>
    <t>B1901947</t>
  </si>
  <si>
    <t>Reconstruct substantial portion of ground floor commercial space to create limited service restaurant to include new two-story rear addition containing (2) dwelling units. PLN18211 (New addresses 6684 and 6686) To abate CE #1700146</t>
  </si>
  <si>
    <t>048C718301500</t>
  </si>
  <si>
    <t>6552 ESTATES DR, Oakland, CA 94611</t>
  </si>
  <si>
    <t>RB1705806</t>
  </si>
  <si>
    <t>Construct 1130 sf. 2-story secondary unit w/ 567 sf. rear deck &amp; parking pad behind 6545 Liggett Drive DRX170693</t>
  </si>
  <si>
    <t>005 047102501</t>
  </si>
  <si>
    <t>3226 CHESTNUT ST, Oakland, CA 94608</t>
  </si>
  <si>
    <t>RB1704123</t>
  </si>
  <si>
    <t>Construct new 2-story 1,978sq.ft. SFD with 4 bed/ 2.5 bath and 234sq.ft attached garage on vacant lot. (1,744 conditioned sq.ft.) PLN16426 New detached secondary unit under separate permit.</t>
  </si>
  <si>
    <t>3228 CHESTNUT ST, Oakland, CA 94608</t>
  </si>
  <si>
    <t>RB1704124</t>
  </si>
  <si>
    <t>Construct new 1-story 494sq.ft secondary unit with 1 bedroom at rear of new 2-story SFD. New SFD under RB1704123 PLN16426</t>
  </si>
  <si>
    <t>026 074901000</t>
  </si>
  <si>
    <t>2009 AUSTIN ST, Oakland, CA 94601</t>
  </si>
  <si>
    <t>RBC1800082</t>
  </si>
  <si>
    <t>Convert existing family room and bedrooms at rear portion of SFD into attached 978sq.ft. secondary unit.by adding kitchen and 1 hour fire rated walls and sound separation. DRX180108 - *Include MEP 10/23/18: Per owner Sandra, the rear awning/patio cover will be demolished/removed.</t>
  </si>
  <si>
    <t>027 089202400</t>
  </si>
  <si>
    <t>2622 HUMBOLDT AVE, Oakland, CA 94602</t>
  </si>
  <si>
    <t>RBC1800471</t>
  </si>
  <si>
    <t>Demo existing sunroom at rear of existing SFD to create new 798 sf. secondary unit attached at rear. DRX181107 (Includes Mechanical, Electrical, Plumbing) (New address will be 2624 Humboldt Ave)</t>
  </si>
  <si>
    <t>046 545400600</t>
  </si>
  <si>
    <t>9811 OLIVE ST, Oakland, CA 94603</t>
  </si>
  <si>
    <t>RBC1804491</t>
  </si>
  <si>
    <t>To add additional bedroom and half bath to existing secondary unit. To include MEP: lights, switches, bath fan, circuit, toilet, sink, etc. To include windows.</t>
  </si>
  <si>
    <t>009 069403200</t>
  </si>
  <si>
    <t>821 30TH ST, Oakland, CA 94608</t>
  </si>
  <si>
    <t>RBC1804932</t>
  </si>
  <si>
    <t>Construct new 606 sf detached secondary unit with 2 beds/ 1 bath at the rear of (E) SFD at 819 30th St. DRX182353</t>
  </si>
  <si>
    <t>004 006100700</t>
  </si>
  <si>
    <t>1412 12TH ST, Oakland, CA 94607</t>
  </si>
  <si>
    <t>RBC1804174</t>
  </si>
  <si>
    <t>2-story rear addition (60sqft at SFD and 77sqft at basement) and convert 500sqft basement into secondary unit, reconfigure/ remodel SFD throughout, add 144sqft rear deck, also includes foundation replacement and seismic strengthning . ADU to be addressed as 1414 12th st. DRX181258 *Including MEP</t>
  </si>
  <si>
    <t>038 322500800</t>
  </si>
  <si>
    <t>5523 HARVEY AVE, Oakland, CA 94621</t>
  </si>
  <si>
    <t>RBC1804155</t>
  </si>
  <si>
    <t>To convert 635 sq. ft. detached garage to 430 sq. ft. secondary unit at rear of existing SFD. To include windows. To include MEP's: water heater, sink, toilet, sub-panel, circuits, lights, wall furnace, range vent, etc. (located behind 5521 Harvey Ave)</t>
  </si>
  <si>
    <t>048A710502900</t>
  </si>
  <si>
    <t>6028 ROMANY RD, Oakland, CA 94618</t>
  </si>
  <si>
    <t>RBC1800480</t>
  </si>
  <si>
    <t>Convert 205 SF of basement into habitable space to create 883 SF secondary unit w/ 1 bedroom, 1 bath, kitchen, living &amp; laundry room. Includes Mechanical, Plumbing &amp; Electrical. Unit to be addressed as 6026 Romany Rd. Remodel main level unit's kitchen, dining and mud room. Replace doors and windows throughout. No change to bldg. footprint. 12-20-19 Includes 200 service upgrade &amp; replacement of main gas line</t>
  </si>
  <si>
    <t>026 077002900</t>
  </si>
  <si>
    <t>3008 BLOSSOM ST, Oakland, CA 94601</t>
  </si>
  <si>
    <t>RB1704989</t>
  </si>
  <si>
    <t>Legalize existing basement area of SFD to 1104 sf. secondary unit. New address will be 3010 Blossom Street DRX171915 To abate CE#1701091</t>
  </si>
  <si>
    <t>015 137102100</t>
  </si>
  <si>
    <t>5942 MACCALL ST, Oakland, CA 94609</t>
  </si>
  <si>
    <t>RBC1805238</t>
  </si>
  <si>
    <t>11/8/19 Scope expanded to include RBC1800764 remodel kitchen, and (2) bathrooms at existing SFD. (no change to wall layout). To include MEP's: sinks, FAU, bath fan, circuits, lights, receptacles, etc. 12/2/18 To convert lower level of existing SFD to create 933 sq. ft. secondary unit, (to be addressed 5944 Maccall Ave.), construct second story addition of 958 sq. ft. consisting of 2 bedrooms and 2 bathrooms. To include MEP's: toilets, lights, gas test low, garbage disposal, (zone)coil/radiant, bath and kitchen fans, range vent, water alteration, water heater, main service upgrade, circuits, switches, etc.</t>
  </si>
  <si>
    <t>5338 NORMANDIE AVE, Oakland, CA 94619</t>
  </si>
  <si>
    <t>RBC1800681</t>
  </si>
  <si>
    <t>Convert detached garage in rear of SFD into 529 SF secondary unit by adding 229 SF to garage footprint. Includes MEPs. New unit to be addressed as 5338 Normandie Ave</t>
  </si>
  <si>
    <t>040 337703501</t>
  </si>
  <si>
    <t>2204 80TH AVE, OAKLAND, CA 94605</t>
  </si>
  <si>
    <t>RBC1804150</t>
  </si>
  <si>
    <t>10/24/19 Scope expanded to include additional electrical meter for (e) service. 10/11/18 Legalize conversion of 420 SF detached garage in rear of SFD into secondary unit, to be addressed as 2204 80th Ave. MEP included. No change to footprint. To abate CE# 1105353</t>
  </si>
  <si>
    <t>045 525300100</t>
  </si>
  <si>
    <t>826 107TH AVE, Oakland, CA 94603</t>
  </si>
  <si>
    <t>RBC1805205</t>
  </si>
  <si>
    <t>Construct 901 sf. secondary unit at rear of existing SFD. DRX182447 (Includes Mech, Elec, Plumb)</t>
  </si>
  <si>
    <t>005 040700400</t>
  </si>
  <si>
    <t>1059 21ST ST, Oakland, CA 94607</t>
  </si>
  <si>
    <t>RBC1805118</t>
  </si>
  <si>
    <t>Construct new 2-story 1885 SF SFD with 4 bed / 3 bath and attached garage. New house to be addressed as 1059 21st St. MEPs included.PLN1805118</t>
  </si>
  <si>
    <t>1061 21ST ST, Oakland, CA 94607</t>
  </si>
  <si>
    <t>RBC1805119</t>
  </si>
  <si>
    <t>Construct new 2-story 1885 SF SFD with 4 bed / 3 bath and attached garage. New house to be addressed as 1061 21st St. MEPs included. PLN18248</t>
  </si>
  <si>
    <t>048 560102400</t>
  </si>
  <si>
    <t>9342 THERMAL ST, OAKLAND, CA 94605</t>
  </si>
  <si>
    <t>RBC1800676</t>
  </si>
  <si>
    <t>Construct 300 SF 1 story 1 bedroom &amp; 1 bath detached ADU located behind 9340 Thermal St. Includes MEP work 6/28/19-REV#1:revised window and door openings</t>
  </si>
  <si>
    <t>048 686000803</t>
  </si>
  <si>
    <t>4190 ST ANDREWS RD, Oakland, CA 94605</t>
  </si>
  <si>
    <t>RBC1800724</t>
  </si>
  <si>
    <t>Construct new 426sq.ft. detached secondary unit at rear of SFD located at 4188 Saint Andrews. Rd. DRX181831</t>
  </si>
  <si>
    <t>RBC1900373</t>
  </si>
  <si>
    <t>Legalize Secondary Unit (existing and unpermitted) by converting family fitness room in the interior of a single family dwelling by adding kitchen.The unit is in the interior of the second level (above the garage, but not on top of garage) and roughly 21.8 ft. by 38 ft. (approx.) New address to be 942 Alvarado Road. DRX190030.</t>
  </si>
  <si>
    <t>045 536201002</t>
  </si>
  <si>
    <t>477 DOUGLAS AVE, Oakland, CA 94603</t>
  </si>
  <si>
    <t>RBC1800665</t>
  </si>
  <si>
    <t>Construct a new 2,252 sq. ft. two-story single-family(1558sqft 3 bdr, 2 bath) dwelling with an attached secondary(794sqft 2 bdr, 1 bath) dwelling unit. Lower unit to addressed 475 Douglas Ave.</t>
  </si>
  <si>
    <t>040A342501800</t>
  </si>
  <si>
    <t>3211 PARTRIDGE AVE, OAKLAND, CA 94605</t>
  </si>
  <si>
    <t>RBC1804576</t>
  </si>
  <si>
    <t>To convert the detached garage into a new 420 sq. ft. Secondary Unit at rear of existing SFD. To include windows and MEP's: lights, switches, tub/shower, wall furnace, range vent, bath fan, gas range, gas test pipe low, sub-panel, (to be addressed 3211 Partridge)</t>
  </si>
  <si>
    <t>015 131000106</t>
  </si>
  <si>
    <t>1161 STANFORD AVE, Oakland, CA 94608</t>
  </si>
  <si>
    <t>RBC1805243</t>
  </si>
  <si>
    <t>Raise existing SFD approx. 12" to create 706 sf. secondary unit at basement level. Interior remodel at main level including (1) new bedroom, (1) new bath. Replace all windows. Foundation replacement. DRX182304 (Includes Mech, Elec - release for (1) meter, Plumb -release for (1) meter) New address will be 1163 Stanford Avenue. 4/12/19: convert additional 40 sq.ft. of basement for new bathroom at ADU.</t>
  </si>
  <si>
    <t>036 241201800</t>
  </si>
  <si>
    <t>2155 47TH AVE, Oakland, CA 94601</t>
  </si>
  <si>
    <t>RBC1804362</t>
  </si>
  <si>
    <t>Legalize basement conversion of existing single family dwelling unit into (619 sq/ft) secondary unit with 2 beds/ 2 bath addressed as 2553 47th Ave. To abate #0900695 DRX182026</t>
  </si>
  <si>
    <t>012 099402300</t>
  </si>
  <si>
    <t>4146 HOWE ST, OAKLAND, CA</t>
  </si>
  <si>
    <t>RB1803380</t>
  </si>
  <si>
    <t>Construct new detached 650 square foot Secondary Unit with 2 bedrooms located behind an existing 1,436 square foot single family dwelling. New address to be 4146 Howe Street.</t>
  </si>
  <si>
    <t>1854 10TH AVE, Oakland, CA 94606</t>
  </si>
  <si>
    <t>RBC1900479</t>
  </si>
  <si>
    <t>Construct detached 500 SF 2 bedroom secondary unit behind existing SFD. MEPs included. New unit to be addressed as 1854 10th Ave. 5/30/2019 REVISION #1 Remove bathroom at kitchen area.</t>
  </si>
  <si>
    <t>046 546601602</t>
  </si>
  <si>
    <t>2115 100TH AVE, Oakland, CA 94603</t>
  </si>
  <si>
    <t>RBC1804545</t>
  </si>
  <si>
    <t>Construct a rear attached 356 sf one-story addition for a secondary unit at (e) one story sfd. Includes mep's. Proposed address for new unit 2117 100th Av</t>
  </si>
  <si>
    <t>048C719203407</t>
  </si>
  <si>
    <t>2177 TRAFALGAR PL, Oakland, CA 94611</t>
  </si>
  <si>
    <t>RBC1800024</t>
  </si>
  <si>
    <t>To construct/convert lower level of existing SFD to create 630 sq. ft secondary unit. ( to include includes legalization of prior work: remodeling to create a new bedroom, and to move unpermitted kitchen from an exterior wall to the interior sharing a wall with an existing bathroom.(New secondary unit to be addressed 2179 Trafalgar Place) To include MEP's (water heater, wall furnace, sub-panel, circuits, etc.)</t>
  </si>
  <si>
    <t>048 561903200</t>
  </si>
  <si>
    <t>2640 99TH AVE, Oakland, CA 94605</t>
  </si>
  <si>
    <t>RBC1805213</t>
  </si>
  <si>
    <t>6/19/19 Convert 406sf rear addition to ADU to be address 2642 99th Av per DRX191147. Legalize 406 sf. rear addition and repair vehicle damage to garage entry at SFD. Kitchen &amp; bath remodel, no change to wall layout or footprint. Replace all windows at same location, to match existing conditions. DS180484 To abate CE #1803787</t>
  </si>
  <si>
    <t>004 006101000</t>
  </si>
  <si>
    <t>1424 12TH ST, Oakland, CA 94606</t>
  </si>
  <si>
    <t>RBC1804810</t>
  </si>
  <si>
    <t>Construct new 1,492 s.f. 2-story One-Family Residential Dwelling Facility, 4 bedrooms and 2.5 bathrooms with no garage on vacant lot. Includes related MEP work</t>
  </si>
  <si>
    <t>024 055703600</t>
  </si>
  <si>
    <t>4642 SAN SEBASTIAN AVE, Oakland, CA 94602</t>
  </si>
  <si>
    <t>RBC1804346</t>
  </si>
  <si>
    <t>To construct a 819 sq. ft. secondary unit below existing SFD. (To be addressed 4640 San Sebastian Ave.) To include windows. Revised 05/21/19 To include MEP's (FAU, water heater, lights, sub-panel, circuits, etc.)</t>
  </si>
  <si>
    <t>028 090103300</t>
  </si>
  <si>
    <t>3150 CHAMPION ST, Oakland, CA 94602</t>
  </si>
  <si>
    <t>RBC1900525</t>
  </si>
  <si>
    <t>Construct new 686 sq.ft detached Secondary Unit addressed located at rear of SFD addressed as 3148 Champion St. 07/31/19 Revised to reflect 1 hour fire rated walls on 3 sides of secondary unit.</t>
  </si>
  <si>
    <t>013 109002900</t>
  </si>
  <si>
    <t>869 43RD ST, Oakland, CA 94608</t>
  </si>
  <si>
    <t>RBC1800352</t>
  </si>
  <si>
    <t>Convert basement space to 676 sf. secondary unit at existing SFD with all new windows &amp; new horizontal siding to replace T-111 at rear. Remove closet to expand kitchen counter area, remove exterior stair at main level, remove interior wall between bedroom to enlarge bedroom &amp; remodel bath at upper level. DRX181590 (Includes Mechanical, Electrical, Plumbing) (New address will be 867 43rd Street)</t>
  </si>
  <si>
    <t>044 496300500</t>
  </si>
  <si>
    <t>1247 94TH AVE, OAKLAND, CA 94603</t>
  </si>
  <si>
    <t>RBC1900482</t>
  </si>
  <si>
    <t>Construct a detached 570 SF, 3 bedroom secondary unit located behind SFD. MEPs included. New unit to be addressed as 1247 94th Ave.</t>
  </si>
  <si>
    <t>039 325601700</t>
  </si>
  <si>
    <t>2217 65TH AVE, Oakland, CA 94605</t>
  </si>
  <si>
    <t>RBC1804108</t>
  </si>
  <si>
    <t>Convert garage to an accessory dwelling unit at rear of primary dwelling (2215 65th Ave). Per DRX181879.</t>
  </si>
  <si>
    <t>021 025101600</t>
  </si>
  <si>
    <t>2320 E 20TH ST, Oakland, CA 94601</t>
  </si>
  <si>
    <t>RBC1804986</t>
  </si>
  <si>
    <t>Convert basement of SFD into 831 SF 1 bedroom &amp; 1 bath ADU addressed as 2322 E 20th St. DRX182129</t>
  </si>
  <si>
    <t>038 323602402</t>
  </si>
  <si>
    <t>5812 E 16TH ST, OAKLAND, CA 94621</t>
  </si>
  <si>
    <t>RBC1900278</t>
  </si>
  <si>
    <t>Construct detached 498 SF secondary unit behind existing SFD (5810 E 16th St) . MEPs included.</t>
  </si>
  <si>
    <t>2820 KINGSLAND AVE, OAKLAND, CA</t>
  </si>
  <si>
    <t>RBC1900629</t>
  </si>
  <si>
    <t>Construct new 344 sf. secondary unit at rear of existing SFD. DRX190229 (Include Mech, Elec, Plumb)</t>
  </si>
  <si>
    <t>021 027703300</t>
  </si>
  <si>
    <t>1937 5TH AVE, Oakland, CA 94606</t>
  </si>
  <si>
    <t>RB1802881</t>
  </si>
  <si>
    <t>Convert 1053 SF lower basement/storage space into habitable space (2 bed/2 bath, dinning/living room). New space will be a 5th condo unit in bldg. under PM 10604. No change to bldg. footprint. Exterior work includes sealing entry door at east elevation.New unit to be addressed as 1945 5th Ave. 3/6/2019: Request for Revision #1, revised floor/ceiling framing between units.</t>
  </si>
  <si>
    <t>004 009502200</t>
  </si>
  <si>
    <t>730 HENRY ST, Oakland, CA 94607</t>
  </si>
  <si>
    <t>RB1803239</t>
  </si>
  <si>
    <t>New construction of a 2,596 sf, 2 story single family dwelling consisting of 4 bedroom and 3 bathroom with an attached 2 car garage on an existing vacant lot. PLN18196</t>
  </si>
  <si>
    <t>RBC1900254</t>
  </si>
  <si>
    <t>775 basement conversion in SFD into secondary unit. Scope also includes replacing foundation, slab, retaining wall and chimney/fireplace. Remodel laundry area to include new 1/2 bath. MEPs included. New unit to be addressed as 2767 Garden St.</t>
  </si>
  <si>
    <t>040A342500404</t>
  </si>
  <si>
    <t>7893 MICHIGAN AVE, Oakland, CA 94605</t>
  </si>
  <si>
    <t>RBC1800592</t>
  </si>
  <si>
    <t>Legalize conversion of 330 sq.ft. secondary unit in basement. New ADU to be addressed as 7895 Michigan Ave. *MEP included. DRX181687 To abate #1702957</t>
  </si>
  <si>
    <t>011 086504000</t>
  </si>
  <si>
    <t>705 WALAVISTA AVE, Oakland, CA 94610</t>
  </si>
  <si>
    <t>RB1701399</t>
  </si>
  <si>
    <t>Convert existing storage room at basement area &amp; expand garage to create new 250 sf. secondary unit. Convert existing laundry area to new half bath. New address will be 703 Walavista Ave. DRX170550, DRX182398</t>
  </si>
  <si>
    <t>RBC1900104</t>
  </si>
  <si>
    <t>Convert 725 sqft of understory space to a Secondary Dwelling Unit to create a kitchen, laundry, 2 bedroom and 1 bathroom within envelope of existing 2043 sqft SFD at 852 MacArthur Blvd for a revised total of 2752 sqft per plans. New addree to be 854 Macarthur Blvd with entrance at the rea of building.</t>
  </si>
  <si>
    <t>RBC1900777</t>
  </si>
  <si>
    <t>Convert basement to 886 sf. secondary unit at existing SFD. Interior remodel at main level including kitchen, new master bath, new hallway, relocate laundry. DRX190319 (Includes Mech, Elec, Plumb) New address will be 1827A</t>
  </si>
  <si>
    <t>046 548403200</t>
  </si>
  <si>
    <t>9020 HILLSIDE ST, Oakland, CA 94603</t>
  </si>
  <si>
    <t>RBC1804784</t>
  </si>
  <si>
    <t>Convert (e) detached garage at rear of 9018 Hillside into ADU to be addressed 9020 Hillside St. Per DRX182288</t>
  </si>
  <si>
    <t>RBC1900997</t>
  </si>
  <si>
    <t>Convert basement into 737 sq.ft secondary unit with 2 beds 1 bath addressed as 1514 Campbell St. No work in upper level SFD. *include MEP (FAU, sub panel)</t>
  </si>
  <si>
    <t>048E732806000</t>
  </si>
  <si>
    <t>7034 SAYRE DR, Oakland, CA 94611</t>
  </si>
  <si>
    <t>RBC1804690</t>
  </si>
  <si>
    <t>Convert (e) 3 level detached structure into ADU to be addressed 7034 Sayer Dr. Levels 1 and 2 to include; kitchen, 2 bedrooms, bathroom and office. 3rd level/street level is (e) garage to be renovated along with repair to driveway bridge.</t>
  </si>
  <si>
    <t>833 34TH ST, Oakland, CA 94608</t>
  </si>
  <si>
    <t>RBC1900565</t>
  </si>
  <si>
    <t>Construct 2story sfd with attached secondary unit on 3,186sf vacant lot. Main unit 4bedrooms addressed 833 34th Street; secondary unit 2 bedrooms to be addressed 835 34th Street.</t>
  </si>
  <si>
    <t>RB1900992</t>
  </si>
  <si>
    <t>Conversion of the lower floor to a secondary unit of 774sqft( +236 for total of 1010sqft), 2 bedroom 1 bathroom and laundry in the basement area of an existing 2,833sqft SFD. Exterior changes include two new door (left and rear elevation), 7 new windows, materials, trim, and recess to match existing windows and one rear landing area of approximately 1'. Scope of work also includes the interior remodel of a 3rd floor closet to bathroom. New address to be 5648 Ocean View Dr.</t>
  </si>
  <si>
    <t>014 125100100</t>
  </si>
  <si>
    <t>327 HUDSON ST, Oakland, CA 94618</t>
  </si>
  <si>
    <t>RBC1900451</t>
  </si>
  <si>
    <t>Convert basement into 527 sq/ft secondary unit addressed as 329 Hudson St.</t>
  </si>
  <si>
    <t>048G744003800</t>
  </si>
  <si>
    <t>5504 MERRIEWOOD DR, Oakland, CA 94611</t>
  </si>
  <si>
    <t>RBC1900881</t>
  </si>
  <si>
    <t>Partial demo of existing deck for addition of 623 sf at first floor for 2nd bedroom and new bathroom; and 267sqft second floor on front of existing 1076 sf single family residence. with new 356 sqft ADU(studio) at lower level.. Wood siding to match existing and roof covering to match existing and wood windows to match existing. 2/3/2020 REVISION #1 Relocate entrance at ADU, install wall heating system w/ updated T24.</t>
  </si>
  <si>
    <t>7620 GARFIELD AVE, Oakland, CA 94605</t>
  </si>
  <si>
    <t>RBC1900202</t>
  </si>
  <si>
    <t>To construct a new 1,555sf one-story, 3 bedroom 2 bathroom with 443sf attached garage on vacant lot; mep's included in permit.PLN18335</t>
  </si>
  <si>
    <t>2438 WOOLSEY ST, OAKLAND, CA</t>
  </si>
  <si>
    <t>RBC1900059</t>
  </si>
  <si>
    <t>Convert existing garage to 272 sf. ADU w/ upper level storage space, (2) new dormers, (2) new windows &amp; siding to match existing conditions. DRX190002 (Includes Mech, Elec, Plumb) 10/9/19 Revised ductless mini-split to electric baseboard heat</t>
  </si>
  <si>
    <t>032 210601200</t>
  </si>
  <si>
    <t>3906 LYON AVE, Oakland, CA 94601</t>
  </si>
  <si>
    <t>RBC1901169</t>
  </si>
  <si>
    <t>To increase the height of existing SFD by 10" to convert basement level to 756 sq. ft. secondary unit. To include windows, new rear wood stair, and MEP's ( to include water heater, wall furnace, sub-panel, etc.) (To be addressed 3904 Lyon Ave.) 05/24/19 REV #1 Add retaining wall foundation details for front.</t>
  </si>
  <si>
    <t>5673 OCEAN VIEW DR, Oakland, CA 94618</t>
  </si>
  <si>
    <t>RBC1901204</t>
  </si>
  <si>
    <t>Convert rear detached 410- SF garage into secondary unit. Scope includes installing 4 skylights and modifying garage windows and entry. MEPs included. New unit to be addressed as 5673 Ocean View Drive. Revision#1: revise title 24 to remove HERS testing.</t>
  </si>
  <si>
    <t>RBC1900784</t>
  </si>
  <si>
    <t>Convert 339 SF of existing family room in SFD into ADU by enclosing interior stair and replacing sliding glass door with swing door. Scope includes relocating laundry appliances to the garage, replacing water heater with tankless, relocating bath window, adding gas fireplace insert and installing 100amp subpanel. MEPs included. No change to bldg. footprint. New unit to be addressed as 7904 Hansom Dr.</t>
  </si>
  <si>
    <t>2622 ADELINE ST, OAKLAND, CA 94607</t>
  </si>
  <si>
    <t>RBC1900540</t>
  </si>
  <si>
    <t>Convert partial lower garage area of existing SFD, into 780 sq/ft ADU. Per DRX190219.</t>
  </si>
  <si>
    <t>4446 ANDERSON AVE, OAKLAND, CA 94619</t>
  </si>
  <si>
    <t>RBC1900681</t>
  </si>
  <si>
    <t>Construct detached 1 story 797 SF 2 bedroom &amp; 2 bath ADU located behind 4444 Anderson Ave. Includes related MEP work</t>
  </si>
  <si>
    <t>040A342403700</t>
  </si>
  <si>
    <t>7795 HILLMONT DR, OAKLAND, CA</t>
  </si>
  <si>
    <t>RBC1900683</t>
  </si>
  <si>
    <t>To construct a new 760 Square-foot detached secondary unit at the rear of SFD at 7782 Outlook. (New access from Hillmont Dr.) DRX171545</t>
  </si>
  <si>
    <t>5616 LAVERNE AVE, #REAR, Oakland, CA 94605</t>
  </si>
  <si>
    <t>RBC1901519</t>
  </si>
  <si>
    <t>Legalize detached ADU and remove 40 SF of unpermitted addition. MEPs included. to abate CE# 1801102</t>
  </si>
  <si>
    <t>040 331701100</t>
  </si>
  <si>
    <t>1645 74TH AVE, OAKLAND, CA</t>
  </si>
  <si>
    <t>RBC1901075</t>
  </si>
  <si>
    <t>Construct a 650 sf. 2-story secondary unit w/ 252 sf. attached garage at rear of (e) sfd addressed 1643 74th Av. DRX180587 Permit included related mep's</t>
  </si>
  <si>
    <t>RBC1900743</t>
  </si>
  <si>
    <t>Convert basement into 600sqft secondary unit addressed as 577 Radnor Rd. including 2 rear decks. MEP 9/6/19 200 amp main service upgrade and additional gas and electrical meters.DRX190304</t>
  </si>
  <si>
    <t>048F737101100</t>
  </si>
  <si>
    <t>6615 ARMOUR DR, Oakland, CA 94611</t>
  </si>
  <si>
    <t>RBC1804996</t>
  </si>
  <si>
    <t>Convert portion of lower level to 388sf secondary unit in existing SFD</t>
  </si>
  <si>
    <t>2105 88TH AVE, Oakland, CA 94621</t>
  </si>
  <si>
    <t>RBC1901216</t>
  </si>
  <si>
    <t>Install HCD-Approved factory built detached secondary unit (2 bedroom / 1 bath) of 693 SF at rear of SFD. New unit to be addressed as 2105 88th Ave. MEPs included</t>
  </si>
  <si>
    <t>3040 57TH AVE, Oakland, CA 94605</t>
  </si>
  <si>
    <t>RBC1900786</t>
  </si>
  <si>
    <t>Construct new detached 345 sq.ft secondary unit at rear of SFD located at 3038 57th Ave, DRX190326 Includes MEP.</t>
  </si>
  <si>
    <t>RBC1901027</t>
  </si>
  <si>
    <t>NEW ADU / Construct new detached one-story 220sf ADU at rear of sfd.</t>
  </si>
  <si>
    <t>048A708401600</t>
  </si>
  <si>
    <t>24 REATA PL, Oakland, CA 94618</t>
  </si>
  <si>
    <t>RBC1800679</t>
  </si>
  <si>
    <t>Create 751 sf. secondary unit at basement level of existing SFD. DRX181102 (Includes Mechanical, Electrical, Plumbing) (New address will be 22 Reata Place)</t>
  </si>
  <si>
    <t>048D730401900</t>
  </si>
  <si>
    <t>6245 WESTOVER DR, Oakland, CA 94611</t>
  </si>
  <si>
    <t>RBC1805026</t>
  </si>
  <si>
    <t>Legalize conversion of existing garage to habitable space including new study, full bathroom at upper level. Interior connection to main home is maintained. To abate CE #1802996 2/7/19-REV#1: convert garage to ADU per sheets A-1, A-2 5/10/19-REV#2: revert plans back to original design (great room) with addition of means of egress at same level as depicted in plans</t>
  </si>
  <si>
    <t>024 052802700</t>
  </si>
  <si>
    <t>3816 BRIGHTON AVE, Oakland, CA 94602</t>
  </si>
  <si>
    <t>RBC1805166</t>
  </si>
  <si>
    <t>Replace rear porch and stair of SFD. 12/18/19: ADD SCOPE to include construct approx. 60 LF of exterior landscape retaining wall attached to the (E) SFD and attached to the (N) ADU at the other end of walls. Retained height of soil behind new walls is approx. 3' with 4' deep of embedment required and used per Structural Engineering calculations and plans.</t>
  </si>
  <si>
    <t>3814 BRIGHTON AVE, OAKLAND, CA 94602</t>
  </si>
  <si>
    <t>RBC1805163</t>
  </si>
  <si>
    <t>Construct 141 SF addition to detached garage in rear of SFD to create a 1 bed 360 SF secondary unit. MEPs included. New unit to be addressed as 3814 Brighton Ave</t>
  </si>
  <si>
    <t>046 547000203</t>
  </si>
  <si>
    <t>2112 92ND AVE, Oakland, CA 94603</t>
  </si>
  <si>
    <t>RBC1804657</t>
  </si>
  <si>
    <t>Legalize basement conversion into 1252 SF secondary unit w/ 3 bedrooms and new windows. MEPs included. New unit to be addressed as 2110 92nd Ave. To abate CE# 1803331</t>
  </si>
  <si>
    <t>3083 23RD AVE, Oakland, CA 94602</t>
  </si>
  <si>
    <t>RBC1901135</t>
  </si>
  <si>
    <t>Construct 647 sq.ft. detached secondary unit at rear of SFD addressed as 3081 23rd Ave. MEP included.</t>
  </si>
  <si>
    <t>6221 OUTLOOK AVE, OAKLAND, CA 94605</t>
  </si>
  <si>
    <t>RBC1901837</t>
  </si>
  <si>
    <t>To construct a detached 496 square-foot secondary unit at the rear of existing SFD. To include MEP's (water heater, sub-panel, lights, wall furnaces, etc.) (New unit addressed 6221 Outlook Ave.) To abate CE1804173</t>
  </si>
  <si>
    <t>016 142100800</t>
  </si>
  <si>
    <t>432 66TH ST, OAKLAND, CA 94609</t>
  </si>
  <si>
    <t>RBC1901358</t>
  </si>
  <si>
    <t>Construct new single story detached 360 SF ADU in rear of SFD. MEPs included. New unit to be addressed as 432 66th St.</t>
  </si>
  <si>
    <t>016 143000300</t>
  </si>
  <si>
    <t>6619 TREMONT ST, Oakland, CA 94609</t>
  </si>
  <si>
    <t>RBC1900663</t>
  </si>
  <si>
    <t>800 sqft 2-story rear addition to create new secondary unit with 2 beds/ 2 baths and balconies, raise SFD 2' to convert 600 sqft basement into office, entertainment room and (2) half baths. Includes MEP (200amp main service upgrade, FAU) New ADU to be addressed as 6621 Tremont St. DRX181483</t>
  </si>
  <si>
    <t>RBC1901365</t>
  </si>
  <si>
    <t>Convert 537sf basement into new secondary unit addressed as 1044 Elbert St. Includes MEP. (Window replacement and remodel at SFD under RBC1900522)</t>
  </si>
  <si>
    <t>029A130404500</t>
  </si>
  <si>
    <t>2309 COLOMA ST, Oakland, CA 94602</t>
  </si>
  <si>
    <t>RBC1900845</t>
  </si>
  <si>
    <t>Convert 1,284sq.ft. of basement into new secondary unit with 3 beds/ 2 bath addressed as 2311 Coloma St. Also includes window replacement throughout 2 units. DRX182030 Includes MEP</t>
  </si>
  <si>
    <t>822 40TH ST, OAKLAND, CA 94608</t>
  </si>
  <si>
    <t>RBC1901511</t>
  </si>
  <si>
    <t>Construct new 2 bed, 1 bath, 557 sq. ft., detached Secondary Unit at rear of SFD (820 40th St). New unit to be addressed as 822 40th St. MEP's included.</t>
  </si>
  <si>
    <t>048D729708006</t>
  </si>
  <si>
    <t>54 CARISBROOK LN, OAKLAND, CA</t>
  </si>
  <si>
    <t>RB1604097</t>
  </si>
  <si>
    <t>Construct new 2986 S.F 3 story SFD, 3 bedrooms, 2.5 bathroom with attached 368 S.F 2-car garage and 528 S.F roof deck on 2nd level. PLN15355</t>
  </si>
  <si>
    <t>038 319403200</t>
  </si>
  <si>
    <t>2945 62ND AVE, Oakland, CA 94605</t>
  </si>
  <si>
    <t>RB1901832</t>
  </si>
  <si>
    <t>Substantially demolish detached garage in order to convert to ADU</t>
  </si>
  <si>
    <t>037 260513600</t>
  </si>
  <si>
    <t>4804 MCDONELL AVE, Oakland, CA 94619</t>
  </si>
  <si>
    <t>RB1803211</t>
  </si>
  <si>
    <t>Construction of a detached 2,666-square foot two-story (+/- 27') single-family residence with 3 bdr, 2.5 baths, laundry room and wine cellar on a vacant parcel (APN 037 2605-136-00) to the rear of 4808 McDonell Ave(APN 037 2605-135-00) and accessed from the left side per plans and engineered calcs. New address to be 4804 McDonell Ave(APN 037 2605-136-00).</t>
  </si>
  <si>
    <t>048F736804603</t>
  </si>
  <si>
    <t>1776 GASPAR DR, Oakland, CA 94611</t>
  </si>
  <si>
    <t>RBC1804303</t>
  </si>
  <si>
    <t>To construct 2-story 2,233 sq. ft. SFD with 4 bed rooms/ 4.5 bath rooms and attached on top level on a steep upslope lot. PLN18223</t>
  </si>
  <si>
    <t>755 56TH ST, Oakland, CA 94609</t>
  </si>
  <si>
    <t>RBC1901674</t>
  </si>
  <si>
    <t>Construct 350 SF detached ADU in rear of SFD. MEPs included. New unit to be addressed as 755 56th St. DRX190712</t>
  </si>
  <si>
    <t>5446 BANCROFT AVE, OAKLAND, CA 94601</t>
  </si>
  <si>
    <t>RBC1902011</t>
  </si>
  <si>
    <t>To convert existing detached garage to detached 452 sq. ft. secondary unit. T include windows and MEP's. To be addressed 5446 Bancroft Ave.</t>
  </si>
  <si>
    <t>046 549201500</t>
  </si>
  <si>
    <t>2303 99TH AVE, Oakland, CA 94603</t>
  </si>
  <si>
    <t>RBC1800018</t>
  </si>
  <si>
    <t>Construct 696 SF detached secondary unit in rear of SFD, w/ 2 bed, 1 bath, kitchen, dining and living room. New unit to be addressed as 2303 99th Ave</t>
  </si>
  <si>
    <t>042 427500800</t>
  </si>
  <si>
    <t>1129 89TH AVE, OAKLAND, CA 94621</t>
  </si>
  <si>
    <t>RBC1804151</t>
  </si>
  <si>
    <t>Construct detached 498 Sf 1 story 1 bedroom &amp; 1 bath ADU located behind 1131 89th Ave. Includes related MEP work</t>
  </si>
  <si>
    <t>041 389306400</t>
  </si>
  <si>
    <t>1180 60TH AVE, Oakland, CA 94621</t>
  </si>
  <si>
    <t>RBC1800626</t>
  </si>
  <si>
    <t>Construct new one story 1170sf, 3bedroom, 2 bathroom sfd - no garage on a vacant lot.</t>
  </si>
  <si>
    <t>032 211501100</t>
  </si>
  <si>
    <t>2011 36TH AVE, Oakland, CA 94601</t>
  </si>
  <si>
    <t>RBC1901476</t>
  </si>
  <si>
    <t>Construct 407 SF detached secondary unit at rear of SFD. MEPs included. Located behind 2009 36th Ave</t>
  </si>
  <si>
    <t>044 495401600</t>
  </si>
  <si>
    <t>9114 B ST, Oakland, CA 94603</t>
  </si>
  <si>
    <t>RBC1800628</t>
  </si>
  <si>
    <t>Construct new one story, 1241sf, 3bedroom, 2bathroom sfd - no garage on vacant lot.</t>
  </si>
  <si>
    <t>048E731901100</t>
  </si>
  <si>
    <t>7430 SKYLINE BLVD, Oakland, CA 94611</t>
  </si>
  <si>
    <t>RB1702918</t>
  </si>
  <si>
    <t>Build a new 3,963 s.f. SFD with 4 bedrooms, 3.5 baths and an attached 519 s.f. garage on an up-slope lot.</t>
  </si>
  <si>
    <t>039 325501900</t>
  </si>
  <si>
    <t>2201 66TH AVE, OAKLAND, CA 94605</t>
  </si>
  <si>
    <t>RB1801419</t>
  </si>
  <si>
    <t>To convert existing rear structure (original permit RB003842) into secondary unit (280 sq. ft.) and enclose and covert existing rear porch into laundry area. (to abate CE1704439) 07/12/19 Revised to enclose and covert existing rear porch into laundry area at SFD in front of detached rear structure.</t>
  </si>
  <si>
    <t>005 045102401</t>
  </si>
  <si>
    <t>2710 MYRTLE ST, Oakland, CA 94607</t>
  </si>
  <si>
    <t>RB1802981</t>
  </si>
  <si>
    <t>Construct detached 1 story 448 SF 1 bedroom &amp; 1 bath ADU located behind 2712 Myrtle</t>
  </si>
  <si>
    <t>046 544201801</t>
  </si>
  <si>
    <t>1725 96TH AVE, Oakland, CA 94603</t>
  </si>
  <si>
    <t>RB1801425</t>
  </si>
  <si>
    <t>To abate CE1703244; legalize conversion of of basement by (1) restoring portion of basement to legally permitted use by removing loft, wet bar, family room, (2) convert 741sf of basement to habitable space to create 2bedroom secondary unit -proposed address 1723 96th Ave, (3) legalize unpermitted 184sf addition at rear of sfd used as laundry room and bedroom #2 for adu.</t>
  </si>
  <si>
    <t>048G744301800</t>
  </si>
  <si>
    <t>6534 HEATHER RIDGE WY, OAKLAND, CA 94611</t>
  </si>
  <si>
    <t>RB1603660</t>
  </si>
  <si>
    <t>To construct a new 2280 SFD on an existing vacant upsloping lot PLN15334</t>
  </si>
  <si>
    <t>048G744301600</t>
  </si>
  <si>
    <t>6558 HEATHER RIDGE WY, OAKLAND, CA 94611</t>
  </si>
  <si>
    <t>RB1603661</t>
  </si>
  <si>
    <t>Construct new 2393 sf. SFD on an existing vacant upsloping lot PLN15332</t>
  </si>
  <si>
    <t>048G744301900</t>
  </si>
  <si>
    <t>6538 HEATHER RIDGE WY, OAKLAND, CA 94611</t>
  </si>
  <si>
    <t>RB1603663</t>
  </si>
  <si>
    <t>Construct new 2393 sf. SFD on an existing vacant upsloping lot PLN15335</t>
  </si>
  <si>
    <t>048G744301700</t>
  </si>
  <si>
    <t>6550 HEATHER RIDGE WY, OAKLAND, CA 94611</t>
  </si>
  <si>
    <t>RB1603664</t>
  </si>
  <si>
    <t>Construct new 2384 sf. SFD on an existing vacant upsloping lot PLN15333</t>
  </si>
  <si>
    <t>5497 KALES AVE, Oakland, CA 94618</t>
  </si>
  <si>
    <t>RBC1901062</t>
  </si>
  <si>
    <t>Construct new detached 320 sq.ft. secondary unit at rear of SFD addressed as 5495 Kale Ave. Includes MEP. DRX190440</t>
  </si>
  <si>
    <t>815 AILEEN ST, ##B, Oakland, CA 94608</t>
  </si>
  <si>
    <t>RBC1901829</t>
  </si>
  <si>
    <t>Construct new 280sq.ft detached secondary unit at rear of SFD addressed as 815 Aileen St. Includes MEP. DRX190584</t>
  </si>
  <si>
    <t>1092 65TH ST, #A, Oakland, CA 94608</t>
  </si>
  <si>
    <t>RBC1901214</t>
  </si>
  <si>
    <t>Build new 1,466 sqft 2 story single family with 210 sqft garage, 3 bedroom, 2.5 bathrooms(fron building addressed as 1092 A 65th St and rear single family dwelling to be addressed as 1092 B 65th ST).</t>
  </si>
  <si>
    <t>1092 65TH ST, #B, Oakland, CA 94608</t>
  </si>
  <si>
    <t>RBC1901215</t>
  </si>
  <si>
    <t>Build new 1,529 sqft 2 story single family with 3 bedroom, 2.5 bathrooms(to be addressed as 1092 B 65th St behind front single family dwelling to be addressed as 1092 A 65th ST).</t>
  </si>
  <si>
    <t>001 012902000</t>
  </si>
  <si>
    <t>418 JEFFERSON ST, Oakland, CA 94607</t>
  </si>
  <si>
    <t>RBC1804575</t>
  </si>
  <si>
    <t>Convert ground level of SFD into new ADU addressed (2beds/ 1bath) as 420 Jefferson St. by converting (E) bedroom in 2nd level into 2nd kitchen, remove interior stairs and convert office into new bedroom in 3rd level. SFD to have 2 beds and 2 baths. DRX182198 *MEP included</t>
  </si>
  <si>
    <t>040A342605700</t>
  </si>
  <si>
    <t>7717 SUNKIST DR, Oakland, CA 94605</t>
  </si>
  <si>
    <t>RBC1901611</t>
  </si>
  <si>
    <t>Add 238 sq.ft. to expand master bath with new deck at 2nd fl, legalize 836sqft secondary unit, replace foundation at rear. Includes MEP (2nd gas and elec.meter) . (Kitchen remodel under RBC190139) ADU to be addressed as 7719 Sunkist Dr. Rev. #1 7/1/19: Construct interior stairs from 1st flr to basement. Includes removing tub/shower at 1st flr bath (now 1/2 bath). 1/31/20 Rev #2: Add 2 additional steps as an access landing at window of bedroom #1 in ADU.</t>
  </si>
  <si>
    <t>048A710205300</t>
  </si>
  <si>
    <t>6320 BROADWAY TR, Oakland, CA 94618</t>
  </si>
  <si>
    <t>RBC1901797</t>
  </si>
  <si>
    <t>Convert (e) detached accessory structure into 517sf Secondary Dwelling Unit; 19sf addition at new entry, one bedroom, kitchen, bathroom and laundry. Permit includes all MEPs. New unit to be addressed 6322 Broadway Terr.</t>
  </si>
  <si>
    <t>959 91ST AVE, Oakland, CA 94603</t>
  </si>
  <si>
    <t>RBC1901839</t>
  </si>
  <si>
    <t>Convert existing detached garage into new 576sf secondary unit at the rear of SFD addressed as 957 91st Ave. Includes related MEP work</t>
  </si>
  <si>
    <t>723 44TH ST, Oakland, CA 94609</t>
  </si>
  <si>
    <t>RBC1901432</t>
  </si>
  <si>
    <t>To raise and relocate an existing single-family residence and add an additional dwelling unit; condominium conversion (TPM #10746) of one (1) existing 1,555sqft dwelling unit and one (1) new 1,555sqft dwelling unit(lower unit to be addressed as 721 44th Street) with 3 bedrooms, 2 bathrooms and laundry room. Remodel existing 3 bedroom, 2 bath rooms, kitchen and laundry: add 110 sqft deck at rear of both upper and lower unit per engineered plans and calcs, To include MEP's</t>
  </si>
  <si>
    <t>048A704302900</t>
  </si>
  <si>
    <t>5509 KALES AVE, Oakland, CA 94618</t>
  </si>
  <si>
    <t>RBC1901344</t>
  </si>
  <si>
    <t>Excavate at basement to create a 765 SF secondary unit (1 bed / 1 bath). Scope includes 1st floor remodel of removing a bedroom and bath, relocating/building out laundry and stud, and constructing new interior stair to 2nd story 997 SF addition (3 bed / 2 bath, lounge and deck). MEPs included. New unit to be addressed as 5507 Kales Ave.</t>
  </si>
  <si>
    <t>016 141100400</t>
  </si>
  <si>
    <t>2610 WOOLSEY ST, #A, OAKLAND, CA</t>
  </si>
  <si>
    <t>RB1802513</t>
  </si>
  <si>
    <t>Excavate lower floor of existing garage structure by 8' to create 595 sf. secondary unit, including replacement of (2) windows within same opening. Add (5) new windows to match existing style; building height is limited to 14' in height. DRX181026</t>
  </si>
  <si>
    <t>037A276301900</t>
  </si>
  <si>
    <t>3936 GARDENIA PL, OAKLAND, CA 94605</t>
  </si>
  <si>
    <t>RBC1804645</t>
  </si>
  <si>
    <t>To convert non-permitted detached garage into 398 sq, ft. ADU. To include windows, and MEP's: lights, switches, gas range, sub-panel, circuits, receptacles, bath fan, range vent, wall furnace, water heater, etc. (To be addressed 3936 Gardenia Pl.)</t>
  </si>
  <si>
    <t>RB1902034</t>
  </si>
  <si>
    <t>Build 408sqft detached garage(assessor structure)with an attached 420sqft carport.</t>
  </si>
  <si>
    <t>010 082702700</t>
  </si>
  <si>
    <t>581 VALLE VISTA AVE, Oakland, CA 94610</t>
  </si>
  <si>
    <t>RBC1901796</t>
  </si>
  <si>
    <t>Convert (e) habitable space at lower level of sfd to 844sf ADU to be addressed 579 Valle Vista Av. Per DRX190779</t>
  </si>
  <si>
    <t>037A277301101</t>
  </si>
  <si>
    <t>3873 DELMONT AVE, Oakland, CA 94605</t>
  </si>
  <si>
    <t>RBC1800694</t>
  </si>
  <si>
    <t>Legalize basement conversion of SFD into 1218 SF secondary unit w/ 1 bedroom, kitchen, laundry and dining room. Remove rear deck. Construct new deck, railing, and stairs at east side of building.. Replace 1 window. Includes MEP. To abate CE# 1603279. New unit to be addressed as 3875 Delmont Ave</t>
  </si>
  <si>
    <t>039 324800401</t>
  </si>
  <si>
    <t>1537 68th AVE, OAKLAND, CA 94621</t>
  </si>
  <si>
    <t>RBC1804431</t>
  </si>
  <si>
    <t>Convert existing 513aq.ft. detached garage into Secondary Unit at rear of SFD addressed as 1535 68th Ave. DRX181451 To abate#1503692. Includes MEPs.</t>
  </si>
  <si>
    <t>011 088000800</t>
  </si>
  <si>
    <t>1018 MANDANA BLVD, Oakland, CA 94610</t>
  </si>
  <si>
    <t>RBC1901337</t>
  </si>
  <si>
    <t>To construct 654 sq ft secondary story addition to existing one story SFD. Addition includes new master bedroom, full bathroom, closet, office, and new interior stairs. No room changes to first floor or basement. Includes trades MEP.</t>
  </si>
  <si>
    <t>004 009502300</t>
  </si>
  <si>
    <t>736 HENRY ST, OAKLAND, CA</t>
  </si>
  <si>
    <t>RBC1901565</t>
  </si>
  <si>
    <t>Legalize repair of 488 sf. secondary unit at rear of existing lot. Replace perimeter foundation, Includes interior remodel and new siding, install new skylights. DRX180601 (Includes Mech, Elec, Plumb)</t>
  </si>
  <si>
    <t>035 236000600</t>
  </si>
  <si>
    <t>1525 48th AVE, Oakland, CA 94601</t>
  </si>
  <si>
    <t>RBC1900061</t>
  </si>
  <si>
    <t>Convert detached garage into 463.sqft one bedroom unit, including removal of unapproved additions. Proposed address 1525 48th Ave</t>
  </si>
  <si>
    <t>2441 WILBUR ST, Oakland, CA 94602</t>
  </si>
  <si>
    <t>RBC1901207</t>
  </si>
  <si>
    <t>Convert existing 500sf detached garage into new secondary unit located at rear of SFD addressed as 2439 Wilber St.. MEP included.</t>
  </si>
  <si>
    <t>2428 BARTLETT ST, Oakland, CA 94601</t>
  </si>
  <si>
    <t>RBC1901749</t>
  </si>
  <si>
    <t>Construct rear attached two-story 1,048 SF addition to SFD, and convert a portion of the front of SFD into a Secondary Unit, adding 1 total bedroom to building. MEPs included. New unit to be addressed as 2430 Bartlett St. 1/23/2020 REVISED SCOPE: New 125 amp main panel for ADU at rear, 60 amp meter is existing.</t>
  </si>
  <si>
    <t>RBC1902072</t>
  </si>
  <si>
    <t>To remove stairs between lower level and main floor, and conversion of 224 sq. ft. garage into habitable space, for conversion of lower level into approx. 892 sq. ft. secondary unit. To include windows and MEP's: water heater, sub-panel, (to be addressed 3827 Coolidge Ave.) 8/14/19 REV #1: Remove and reconfigure front yard stairs.</t>
  </si>
  <si>
    <t>048 626400500</t>
  </si>
  <si>
    <t>9 TURNER CT, Oakland, CA 94605</t>
  </si>
  <si>
    <t>RBC1804276</t>
  </si>
  <si>
    <t>Construct new 3751 sf. two-story SFD at vacant downslope lot. PLN16216 (Includes Mech, Elec, Plumb)</t>
  </si>
  <si>
    <t>048 626400400</t>
  </si>
  <si>
    <t>10 TURNER CT, Oakland, CA 94605</t>
  </si>
  <si>
    <t>RBC1804277</t>
  </si>
  <si>
    <t>Construct new 3751 sf. two-story SFD at vacant downslope lot. PLN16215 (Includes Mech, Elec, Plumb)</t>
  </si>
  <si>
    <t>048H761803800</t>
  </si>
  <si>
    <t>6930 BUCKINGHAM BLVD, Oakland, CA 94705</t>
  </si>
  <si>
    <t>RB1803226</t>
  </si>
  <si>
    <t>Construct a 2781 sf. SFD w/ a second kitchen and 440 sf. two-car garage located at down-sloped vacant lot. PLN17111</t>
  </si>
  <si>
    <t>5579 TAFT AVE, Oakland, CA 94618</t>
  </si>
  <si>
    <t>RBC1900584</t>
  </si>
  <si>
    <t>To construct 520 sq. ft. detached secondary unit at rear of existing SFD. DRX190066. To include windows and MEP's: lights, switches, sub-panel, circuits, tub/shower, toilets, gas test low, range vent, gas range, water heater, heat exchange pump, split system, toilet, etc. (New unit addressed 5579 Taft Ave.)</t>
  </si>
  <si>
    <t>RBC1901394</t>
  </si>
  <si>
    <t>Demo SFD's carport and rear porch w/ stair to build 360 SF addition for ADU. Convert portion of existing house (unconditioned laundry room) to habitable space and combine for total 582 SF ADU. Replace windows throughout house. MEPs (Water heater) included. New unit to be addressed as 410 Clara St.</t>
  </si>
  <si>
    <t>RBC1901709</t>
  </si>
  <si>
    <t>Convert existing basement of SFD into 521 sq. ft. 1 bed, 1 bath accessory dwelling unit. Includes partial foundation replacement. New address to be 5099 Congress Ave. MEP's included. 11/03/19: Electrical to includes main service upgrade to 200 amps with separate meter for the ADU. No change in job valuation.</t>
  </si>
  <si>
    <t>1924 100TH AVE, OAKLAND, CA</t>
  </si>
  <si>
    <t>RBC1901237</t>
  </si>
  <si>
    <t>Construct new 615 sf. secondary unit at rear of existing SFD. DRX190533 (Includes Mech, Elec- Install 100 main service panel for secondary unit, Plumb- Install separate gas meter for secondary unit)</t>
  </si>
  <si>
    <t>012 101002401</t>
  </si>
  <si>
    <t>443 RICH ST, #B, Oakland, CA 94609</t>
  </si>
  <si>
    <t>RB1803345</t>
  </si>
  <si>
    <t>Construct new detached 798 SF secondary unit w/ kitchen, bed, bath, study and laundry in rear of existing SFD (443 Rich St.). New unit to be addressed as 443B Rich St. 1/30/20 REV #1 Add detail for shower 2" drain slope.</t>
  </si>
  <si>
    <t>711 63RD ST, OAKLAND, CA</t>
  </si>
  <si>
    <t>RBC1901059</t>
  </si>
  <si>
    <t>Construct new 428 sf. secondary unit at rear of existing SFD. DRX190446 (Includes Mech, Elec, Plumb) 11/12/19-REV#1: revised energy compliance form</t>
  </si>
  <si>
    <t>1803 E 24TH ST, Oakland, CA 94606</t>
  </si>
  <si>
    <t>RBC1800579</t>
  </si>
  <si>
    <t>Build new 498 sq. ft. secondary unit in the rear of SFD addressed as 1801 . Demo (E) garage under RB1803801. DRX181747 9/10/19-REV#1: revised building dimension to reflect as-built condition. revised floor plan as depicted per plan. 10/1/19-REV#2: revised window location on south facing wall</t>
  </si>
  <si>
    <t>048A709501600</t>
  </si>
  <si>
    <t>6213 BROOKSIDE AVE, OAKLAND, CA 94618</t>
  </si>
  <si>
    <t>RBC1804883</t>
  </si>
  <si>
    <t>Construct 390 SF 1 bath studio ADU above existing garage at front of 6215 Brookside Ave. Includes related MEP work</t>
  </si>
  <si>
    <t>048H761300500</t>
  </si>
  <si>
    <t>1220 DRURY RD, OAKLAND, CA</t>
  </si>
  <si>
    <t>RBC1900713</t>
  </si>
  <si>
    <t>Construct new 3544 sf. three-story SFD at existing vacant lot. PLN18016 (Includes Mech, Elec, Plumb)</t>
  </si>
  <si>
    <t>048B714003500</t>
  </si>
  <si>
    <t>169 SHERIDAN RD, Oakland, CA 94618</t>
  </si>
  <si>
    <t>RB1705418</t>
  </si>
  <si>
    <t>Construct new 2989 sf. 4-story SFD w/ 441 sf. attached garage at upslope parcel on Sheridan Road. New address will be 169 Sheridan Road. PLN16218 (Variance for paving more than 50% of the front setback and CUP for a 35' wall height.)</t>
  </si>
  <si>
    <t>048B714003600</t>
  </si>
  <si>
    <t>171 SHERIDAN RD, Oakland, CA 94618</t>
  </si>
  <si>
    <t>RB1705551</t>
  </si>
  <si>
    <t>Construct 3-story SFD, 2,984 sf on upslope lot to include 5 bedrooms / 5 bathrooms with attached garage. Proposed address: 171 Sheridan Road</t>
  </si>
  <si>
    <t>RBC1900289</t>
  </si>
  <si>
    <t>Legalize conversion of basement into new 592 sqft secondary unit addressed to be 2122 E 30th St.. (E) garage to remain unconditioned storage. Includes MEP DRX190106 To abate #1803725</t>
  </si>
  <si>
    <t>RBC1901099</t>
  </si>
  <si>
    <t>574 SF basement conversion into secondary unit, to be addressed as 108B Sheridan Road. Scope also includes remodeling 1st floor patio/terrace, kitchen, interior stair, laundry and hall closet, and 2nd floor master bath and closet. Retrofit replacement of 5 windows and adding 6 new windows. MEPs included. (sub panel, Dual unit)</t>
  </si>
  <si>
    <t>176 SANTA CLARA AVE, Oakland, CA 94610</t>
  </si>
  <si>
    <t>RBC1901842</t>
  </si>
  <si>
    <t>To construct new approx. 520 sq. ft. detached secondary unit at rear of existing SFD. To include windows and MEP's (FAU, sub-panel, circuits, tankless water heater, etc.) New unit to be addressed 176 Santa Clara</t>
  </si>
  <si>
    <t>7936 SANFORD ST, Oakland, CA 94605</t>
  </si>
  <si>
    <t>RBC1901913</t>
  </si>
  <si>
    <t>Construct new 450 sf. detached secondary unit at rear of 7934 Sanford Street. DRX190522 (Includes Mech, Elec, Plumb). 10/8/19 Rev #1: Changes to window and patio size, siding type, and radiant floor substituted for split system.</t>
  </si>
  <si>
    <t>RBC1900968</t>
  </si>
  <si>
    <t>To create 1035 sq. ft. ADU in lower level of existing SFD. To include MEP's: sink, circuits, dishwasher, gas range, dishwasher, gas test low, range vent, wall furnace, etc. (To be addressed 871 Arlington)</t>
  </si>
  <si>
    <t>048H760300505</t>
  </si>
  <si>
    <t>1122 GRAND VIEW DR, OAKLAND, CA 94611</t>
  </si>
  <si>
    <t>RB1803192</t>
  </si>
  <si>
    <t>Construct new 2,733 square foot single-family residence, 3 bedrooms, 2.5 bathrooms, laundry room and 453 square foot garage. DV07221 and CP050085. Creek Protection Permit for protection during and post construction.</t>
  </si>
  <si>
    <t>026 074800900</t>
  </si>
  <si>
    <t>2041 RUTHERFORD ST, Oakland, CA 94601</t>
  </si>
  <si>
    <t>RBC1805117</t>
  </si>
  <si>
    <t>To abate 180220: Legalize basement conversion to 2bedroom 1094sf secondary unit within envelope of sfd. Proposed address for new unit 2039 Rutherford St. Reface/renovate kitchen/upper unit; no change to wall layout at upper level. Permit included mep's for both levels.</t>
  </si>
  <si>
    <t>015 134301200</t>
  </si>
  <si>
    <t>952 60TH ST, Oakland, CA 94608</t>
  </si>
  <si>
    <t>RBC1900819</t>
  </si>
  <si>
    <t>New detached 285 sq.ft. Accessory Dwelling Unit at rear of SFD (950 60th St.) Per DRX181224.</t>
  </si>
  <si>
    <t>027 084901802</t>
  </si>
  <si>
    <t>2848 ATWELL AVE, Oakland, CA 94601</t>
  </si>
  <si>
    <t>RBC1902640</t>
  </si>
  <si>
    <t>Complete RB1705185 - Convert lower level to Secondary Studio Unit with office and 1 bath, addressed as 2850 Atwell Ave - DRX172155</t>
  </si>
  <si>
    <t>5245 JAMES AVE, OAKLAND, CA 94618</t>
  </si>
  <si>
    <t>RBC1902668</t>
  </si>
  <si>
    <t>New 537 SF detached secondary unit in rear of SFD. MEPs included. To be addressed as 5245 James Ave.</t>
  </si>
  <si>
    <t>048A708502200</t>
  </si>
  <si>
    <t>90 ROBLE RD, Oakland, CA 94618</t>
  </si>
  <si>
    <t>RB1803236</t>
  </si>
  <si>
    <t>Construct new 4,981 SF SFD (4 bedroom / 4.5 bath / laundry) with attached 693 SF 3-car garage and shared access driveway.</t>
  </si>
  <si>
    <t>011 085701800</t>
  </si>
  <si>
    <t>554 FAIRBANKS AVE, Oakland, CA 94610</t>
  </si>
  <si>
    <t>RBC1902733</t>
  </si>
  <si>
    <t>TO COMPLETE RB1605261, RM1700300, RE1700467, RP1700420 / Convert (e) 405 sf garage to secondary unit within same footprint. Interior changes: add shower to (e) half bath &amp; add new kitchen. No exterior changes. Previously converted to studio under RB0502613.</t>
  </si>
  <si>
    <t>048 650101900</t>
  </si>
  <si>
    <t>171 SEQUOYAH VIEW DR, Oakland, CA 94605</t>
  </si>
  <si>
    <t>RBC1804513</t>
  </si>
  <si>
    <t>Construct a 400sf one bedroom ADU at basement level of sfd using (e) separate entrance. Proposed address 169 Sequoyah View Drive. DRX182175 (Includes Mech, Elec, Plumb) To partially abate CE #1704304</t>
  </si>
  <si>
    <t>RBC1900527</t>
  </si>
  <si>
    <t>To remodel (1) kitchen and (1) small bathroom in one unit and (1) kitchen and (2) small bathrooms in other unit of existing duplex. (no change to wall layout/no windows) To include MEP's 3/22/19 Add second meter with 200amp main service (addressed as 2020A &amp; 2020B 17th Ave), re-pipe water lines in kitchens and bathrooms, replace FAU in unit A. Re-wire entire duplex. 3/25/19: install 2 subpanels. 5/22/2019: Legalize secondary unit 2020B 17th St. PG&amp;E APPLICATION NUMBER COD #116715389</t>
  </si>
  <si>
    <t>032 204602800</t>
  </si>
  <si>
    <t>2204 HIGH ST, Oakland, CA 94601</t>
  </si>
  <si>
    <t>RBC1901081</t>
  </si>
  <si>
    <t>Construct new 500 sf. secondary Unit at rear of existing SFD. DRX181772 (Includes Mech, Elec, Plumb)</t>
  </si>
  <si>
    <t>RBC1902178</t>
  </si>
  <si>
    <t>Convert an (e) detached 772sf garage into 2bedroom ADU. Proposed address 5529 Thornhill Drive. Add small wall next to deck. To include MEP's: (main service, water heater tankless, FAU, etc)</t>
  </si>
  <si>
    <t>3832 WEST ST, Oakland, CA 94608</t>
  </si>
  <si>
    <t>RBC1901937</t>
  </si>
  <si>
    <t>Raise existing SFD (addressed as 3830 West) by 12'' to construct a 855 sf ground level ADU of 2 bedrooms, 1 bathroom, garage, and new 31 sf patio. In existing 2nd floor, interior remodel to add new bedroom and bathroom. Reduce kitchen and deck size. New secondary unit to be addressed 3832 West St. Includes MEP trades. 11/27/19-REv#1: no longer raising house. revision to first and second floor plan, revised structural as depicted in plans.</t>
  </si>
  <si>
    <t>048 633200600</t>
  </si>
  <si>
    <t>4881 LOWREY RD, Oakland, CA 94605</t>
  </si>
  <si>
    <t>RBC1902227</t>
  </si>
  <si>
    <t>To construct 327 sq. ft. addition (consisting of new dining room, &amp; expansion of kitchen), and to reconfigure walls to eliminate 1 bedroom to create master suite, and remodel of existing bathrooms. Also relocate bathroom, construct kitchen, and convert office and study to 387 sq. ft. secondary unit.(to be addressed 4883 Lowrey) To include windows, and MEP's:</t>
  </si>
  <si>
    <t>037A275510200</t>
  </si>
  <si>
    <t>RBC1900111</t>
  </si>
  <si>
    <t>4/5/19: New 2 bed, 1 bath Secondary Unit within existing footprint including converting 30 sq. ft. covered porch to kitchen. New address to be 6708 Outlook Ave. Legalize 105 sq.ft. rear addition, legalize 2nd bathroom addition at main floor. remove unapproved patio cover at rear, legalize interior alteration at kitchen and enclosed front porch area. To abate #1803011 New unit to be addressed 6708 Outlook Ave</t>
  </si>
  <si>
    <t>014 121301000</t>
  </si>
  <si>
    <t>626 54TH ST, Oakland, CA 94609</t>
  </si>
  <si>
    <t>RBC1902518</t>
  </si>
  <si>
    <t>12/30/19 Proposed address for new unit 628 54TH ST. 06/5/19 The existing garage will be demolished and a new Category 2 ADU with 2 bedrooms will be constructed of 795 square feet, which will have a combination of stucco and wood siding (siding along front elevation), height meets regulations as stated in 17.108.130(U), confirmed by ABR. All windows on addition will have the same trim, sill, and recess to match existing SFD per engineered plans and calcs.</t>
  </si>
  <si>
    <t>4051 OAK HILL RD, OAKLAND, CA 94605</t>
  </si>
  <si>
    <t>RBC1902428</t>
  </si>
  <si>
    <t>Convert lower area of SFD to a 1,118 sf ADU to be addressed 4051 Oak Hill. New kitchen, door, and window. Includes MEPs.</t>
  </si>
  <si>
    <t>014 123604300</t>
  </si>
  <si>
    <t>5257 MANILA AVE, Oakland, CA 94618</t>
  </si>
  <si>
    <t>RBC1902244</t>
  </si>
  <si>
    <t>Convert 747 SF of SFD's basement into habitable 1 bed/1 bath secondary unit. Legalize attached rear addition of 197 SF master bath and closet. Replace windows. Expand footprint with new closet at east side of property. Remodel main unit kitchen, office/pantry, master bed and 2nd bath, with changes to wall layout. MEPs included. New unit to be addressed as 5259 Manila Ave.</t>
  </si>
  <si>
    <t>RBC1902318</t>
  </si>
  <si>
    <t>Legalize basement conversion of 360 sf secondary unit, New ADU to be addressed as 1562 Bridge Ave. MEP included. To abate CE# 1803239</t>
  </si>
  <si>
    <t>5258 FOOTHILL BLVD, OAKLAND, CA 94601</t>
  </si>
  <si>
    <t>RBC1902546</t>
  </si>
  <si>
    <t>To construct a 360 sf rear detached secondary unit with rear deck, at rear of existing SFD. To include windows, MEP's (water heater, AC, 100 amp main service, lights receptacles, etc.)</t>
  </si>
  <si>
    <t>RBC1902028</t>
  </si>
  <si>
    <t>Excavate existing SFD 12" to create new 798 sf. secondary unit at lower level. Voluntary seismic retrofit of perimeter foundation. DRX190743 (Includes Mech, Elec, Plumb) New address will be 2834 Atwell Ave.</t>
  </si>
  <si>
    <t>014 120702400</t>
  </si>
  <si>
    <t>767 54TH ST, Oakland, CA 94609</t>
  </si>
  <si>
    <t>RBC1902541</t>
  </si>
  <si>
    <t>Demo rear laundry and spare room of SFD and replace with new 945 SF rear addition (2 bed / 2 ba). Construct 2nd story 1272 SF addition as new secondary unit (2 bed / 1 ba). MEPs included. New unit to be addressed as 765 54th St.</t>
  </si>
  <si>
    <t>2037 HIGH ST, OAKLAND, CA 94601</t>
  </si>
  <si>
    <t>RBC1902311</t>
  </si>
  <si>
    <t>Construct 620 SF 2 story 1 bedroom &amp; 1.5 bath ADU with attached 1 car garage. Located behind SFD addressed as 2039 High St Includes related MEP work</t>
  </si>
  <si>
    <t>048G743101901</t>
  </si>
  <si>
    <t>6922 PINEHAVEN RD, Oakland, CA 94611</t>
  </si>
  <si>
    <t>RBC1902595</t>
  </si>
  <si>
    <t>New 1084sqft secondary unit in the basement area with 1 bedroom and laundry room per engineered plans. No new utility installation and no changes to building exterior. New address to be 6920 Pinehaven Rd. MEPs INCLUDED. .</t>
  </si>
  <si>
    <t>9839 ELMAR, OAKLAND, CA 94603</t>
  </si>
  <si>
    <t>RBC1902810</t>
  </si>
  <si>
    <t>To construct 790 sq. ft. detached secondary unit at rear of existing SFD. To include windows. To include MEP's: FAU, water heater, sub-panel, etc.</t>
  </si>
  <si>
    <t>045 518801200</t>
  </si>
  <si>
    <t>1215 104TH AVE, #A, OAKLAND, CA</t>
  </si>
  <si>
    <t>RBC1902095</t>
  </si>
  <si>
    <t>Convert existing den &amp; laundry area to 310 sf. secondary unit at main level of SFD. (Includes Mech, Elec, Plumb) DRX182252 New address will be 1215A 104th Ave. 12/19/19-REV#1: remove and replace existing deck and stair per plan</t>
  </si>
  <si>
    <t>2203 66TH AVE, OAKLAND, CA 94605</t>
  </si>
  <si>
    <t>RBC1903137</t>
  </si>
  <si>
    <t>To convert existing rear structure (original permit RB003842) into detached secondary unit (280 sq. ft.). To include windows, and MEP's (wall furnace, sub-panel, circuits, etc)</t>
  </si>
  <si>
    <t>015 136002900</t>
  </si>
  <si>
    <t>681 61ST ST, Oakland, CA 94609</t>
  </si>
  <si>
    <t>RBC1805045</t>
  </si>
  <si>
    <t>Convert detached garage to 441sf Secondary Unit (Cat. 1). Proposed new address pending.</t>
  </si>
  <si>
    <t>RBC1902972</t>
  </si>
  <si>
    <t>Excavate approx. 1'-8" and legalize basement conversion into 1,072sqft secondary unit addressed as 687 46th St. with 3 bedrooms and 2 bathroom with new entrance and stairs with ornamental iron handrail. No work in upper level except infilling (E) interior stair case. MEP included.</t>
  </si>
  <si>
    <t>RBC1902676</t>
  </si>
  <si>
    <t>To convert lower level of existing SFD into approx. 480 sq. ft ADU. To also remodel bathroom and convert closet to laundry room on main floor. To include MEP's: (coil radiant heat, water heater, sub-panel, circuits, etc.) To be addressed 2831 Alida</t>
  </si>
  <si>
    <t>RBC1903052</t>
  </si>
  <si>
    <t>Convert basement to 900sf bedroom, 2.5 bath ADU within the envelope of (e) sfd.basement to become a new floor, including 225sf addition to create laundry room on lower level and closet at upper level. Permit includes mechanical, electrical and plumbing.</t>
  </si>
  <si>
    <t>573 63RD ST, OAKLAND, CA 94609</t>
  </si>
  <si>
    <t>RBC1902605</t>
  </si>
  <si>
    <t>Demolish existing shed in rear yard and construct a foundation for a detached prefab 280 sf secondary unit at the rear of the existing SFD addressed as 575 63rd Street. Construct new 55 sf deck. 11/12/19: Revised to include MEP's</t>
  </si>
  <si>
    <t>RBC1902107</t>
  </si>
  <si>
    <t>Convert existing lower level to 318 sf. secondary unit including removal of interior stairway. Install (3) new windows to match existing conditions. Demolish existing landing &amp; stairs along east elevation to create new landing &amp; stairs at existing rear deck. Remodel kitchen &amp; bath at main level including new bath at 2nd bedroom. DRX190588 (Includes Mech, Elec, Plumb) New address will be 2663 Wakefield Ave. 9/16/19 200 amp main service upgrade and new water heater. Add gas test 2663 Wakefield Ave(new ADU) for new meter.</t>
  </si>
  <si>
    <t>RBC1902830</t>
  </si>
  <si>
    <t>To construct an attached 400 sq. ft. secondary unit and small deck above existing SFD. To include windows and MEP's: To be addressed 208 Glenwood Glade</t>
  </si>
  <si>
    <t>030 194100500</t>
  </si>
  <si>
    <t>4293 FAIR AVE, OAKLAND, CA 94619</t>
  </si>
  <si>
    <t>RBC1900264</t>
  </si>
  <si>
    <t>Construct new 516 sf. secondary unit at rear of existing SFD. Located behind 4291 Fair Ave. DRX182255 (Includes Mech, Elec, Plumb)</t>
  </si>
  <si>
    <t>530 52ND ST, Oakland, CA 94609</t>
  </si>
  <si>
    <t>RBC1902510</t>
  </si>
  <si>
    <t>To raise existing SFD to create a new 982 sq. ft. secondary unit underneath (to be addressed 532 52ND Street). Also to reconfigure walls to remodel kitchen , bathroom, and add 26 sq. ft to existing SFD. To include windows and MEP's :(FAU, water heater,sub-panel circuits,200 amp main service upgrade, etc.)</t>
  </si>
  <si>
    <t>RBC1902367</t>
  </si>
  <si>
    <t>Addition and conversion of basement to create 490 sqft secondary unit addressed as 486 Chetwood St., addition of 112sqft deck at rear, foundation replacement. No remodel at (E) SFD. MEP included.(add 2nd gas and electrical meter, wall furnace, water heater)</t>
  </si>
  <si>
    <t>RBC1901899</t>
  </si>
  <si>
    <t>Construct 491sqft ADU with 1 bedroom behind existing 1712sqsft SFD.</t>
  </si>
  <si>
    <t>048A705303700</t>
  </si>
  <si>
    <t>5925 KEITH AVE, Oakland, CA 94618</t>
  </si>
  <si>
    <t>RBC1901892</t>
  </si>
  <si>
    <t>New 400 sqft secondary unit with bedroom and bathroom in right rear of lot per engineered plans and calcs. 9/12/2019 REVISION #1 Change from SOG to floor joists. Deck/Porch not allowed and will require arch revision.</t>
  </si>
  <si>
    <t>1019 83RD AVE, OAKLAND, CA 94621</t>
  </si>
  <si>
    <t>RBC1902317</t>
  </si>
  <si>
    <t>Legalize unapproved detached storage/garage building to 375 SF 1 bedroom &amp; 1 bath ADU. No work in garage. Includes related MEP work. Unit is at left side of 1021 83rd Ave DRX190954</t>
  </si>
  <si>
    <t>436 66TH ST, OAKLAND, CA 94609</t>
  </si>
  <si>
    <t>RBC1902142</t>
  </si>
  <si>
    <t>Construct detached 1 story 600 SF 2 bedroom 1 bath ADU located at rear of 438 66th St. Includes related MEP work</t>
  </si>
  <si>
    <t>657 61ST ST, OAKLAND, CA 94609</t>
  </si>
  <si>
    <t>RBC1902800</t>
  </si>
  <si>
    <t>Construct 282 SF 1 story detached studio ADU at rear of 655 61St ST. Includes related MEP work</t>
  </si>
  <si>
    <t>RBC1900851</t>
  </si>
  <si>
    <t>Legalize conversion of 924 sq.ft. basement into new secondary unit with 3 bed rooms / 1 bath addressed as 1522 48th Ave. No work in upper level. To abate #1802392</t>
  </si>
  <si>
    <t>RBC1902777</t>
  </si>
  <si>
    <t>Excavate 2' down and convert (E) basement into 1,118sf secondary unit with 3 beds/ 2 baths addressed as 3059 Pleitner Ave. including replacement of siding and windows, full reconfiguration of (E) SFD with 3 beds / 2 baths, removal of 250 sqft of unpermitted rear addition and side deck. MEP included(200amp service, 2FAUs, 2 WH). To abate #1901679</t>
  </si>
  <si>
    <t>048A707702000</t>
  </si>
  <si>
    <t>74 ROSS CIR, Oakland, CA 94618</t>
  </si>
  <si>
    <t>RBC1902608</t>
  </si>
  <si>
    <t>Interior remodel for SFD including relocating kitchen, living and dining on main floor, new bathroom, powder room and office. Scope also includes converting basement into 631 SF secondary unit. MEPs included. New unit to be addressed as 76 Ross Circle.</t>
  </si>
  <si>
    <t>007 055300400</t>
  </si>
  <si>
    <t>1419 PERALTA ST, Oakland, CA 94609</t>
  </si>
  <si>
    <t>RB1803242</t>
  </si>
  <si>
    <t>New construction of a 2,227 sf, 2 story single family dwelling consisting of 4 bedroom and 3 bathroom with an attached 1 car garage on an existing vacant lot. PLN18194</t>
  </si>
  <si>
    <t>362 ALCATRAZ AVE, OAKLAND, CA</t>
  </si>
  <si>
    <t>RBC1902339</t>
  </si>
  <si>
    <t>Convert existing garage to 294 sf. secondary unit at rear of 360 Alcatraz Ave. DRX191026 (Includes Mech, Elec, Plumb) REV #1: 2x4 rafters to be used rather than original approved 2x6 rafters.</t>
  </si>
  <si>
    <t>5519 TAFT AVE, OAKLAND, CA 94618</t>
  </si>
  <si>
    <t>RBC1903134</t>
  </si>
  <si>
    <t>To convert detached garage at rear of existing SFD into 454 sq. ft. secondary unit. To include windows and MEP's(water heater, mini split, sub-panel, circuits, etc.)</t>
  </si>
  <si>
    <t>RBC1900834</t>
  </si>
  <si>
    <t>Legalize 286 sqft addition and convert to secondary unit constructed at the rear of an existing garage.garage. Install new kitchen and bathroom. MEPs included.</t>
  </si>
  <si>
    <t>3128 COURTLAND AVE, Oakland, CA 94619</t>
  </si>
  <si>
    <t>RBC1901682</t>
  </si>
  <si>
    <t>To construct a two-story 2,554 sq. ft. Single-Family Dwelling(to be addressed as 3128 Courtland Avenue) with 6 bedrooms, 4 bathrooms and laundry; with a 799 sq. ft. Secondary Dwelling Unit(address to be 3130 Courtland Avenue) with 1 bedroom 1.5 bathrooms and laundry on an upslope vacant lot, located north of, and adjacent on left side of 3124 Courtland Avenue. New address to be 3128 Courtland Avenue</t>
  </si>
  <si>
    <t>016 140000200</t>
  </si>
  <si>
    <t>431 NORTH ST, Oakland, CA 94609</t>
  </si>
  <si>
    <t>RBC1903128</t>
  </si>
  <si>
    <t>Complete work under RB1601495, RM1701448, RE1702647, RP1702082 - Revised 03/22/18 to include wall reconfiguration to convert existing habitable lower level to 730 sq. ft. ADU ( to addressed 429 North Street)</t>
  </si>
  <si>
    <t>029A132203000</t>
  </si>
  <si>
    <t>4001 WATERHOUSE RD, Oakland, CA 94602</t>
  </si>
  <si>
    <t>RBC1903023</t>
  </si>
  <si>
    <t>Remove and rebuild 249sf sunroom and convert to conditioned space (m. bedroom), kitchen remodel to upper story and additional living space for office, family room and new bathroom; at lower level add partition walls to create one bedroom ADU to be addressed 3999 Waterhouse Rd. Permit includes mep's.</t>
  </si>
  <si>
    <t>041 388903900</t>
  </si>
  <si>
    <t>1226 62ND AVE, OAKLAND, CA</t>
  </si>
  <si>
    <t>RBC1900191</t>
  </si>
  <si>
    <t>Convert existing garage to 373 sf. secondary unit at rear of SFD. DS170399 (Includes Mech, Elec, Plumb) To abate CE #1702641</t>
  </si>
  <si>
    <t>030 195600700</t>
  </si>
  <si>
    <t>4334 PAMPAS AVE, Oakland, CA 94619</t>
  </si>
  <si>
    <t>RB1705616</t>
  </si>
  <si>
    <t>Construct new two-story 2,512 SF SFD to include 4 bedrooms, 3 bath and partially enclosed front porch</t>
  </si>
  <si>
    <t>2447 89TH AVE, OAKLAND, CA 94605</t>
  </si>
  <si>
    <t>RBC1903398</t>
  </si>
  <si>
    <t>Legalize detached garage conversion into 540 SF 2 bedroom ADU. Mechanical, Plumbing &amp; Electrical included. To abate CE#1901975 Located behind 2445 89th Ave</t>
  </si>
  <si>
    <t>7104 SUNKIST DR, Oakland, CA 94605</t>
  </si>
  <si>
    <t>RBC1901492</t>
  </si>
  <si>
    <t>Construct detached 800 SF, 2 bedroom ADU at rear of SFD. To be addressed as 7104 Sunkist Dr. MEPs included</t>
  </si>
  <si>
    <t>030 190900302</t>
  </si>
  <si>
    <t>3715 WISCONSIN ST, OAKLAND, CA</t>
  </si>
  <si>
    <t>RBC1901698</t>
  </si>
  <si>
    <t>Construct new 745 sf. one-story secondary unit at rear of 3711 Wisconsin Street. Fire Sprinklers Required: YES. PLN18304 (Includes Mech, Elec, Plumb) To abate CE #1801533</t>
  </si>
  <si>
    <t>3711 WISCONSIN ST, Oakland, CA 94619</t>
  </si>
  <si>
    <t>RBC1901696</t>
  </si>
  <si>
    <t>Construct 1926 sf. two-story SFD. Fire Sprinklers Required: YES. PLN118304 (Includes Mech, Elec, Plumb) To abate CE #1801533 10-29-19 200 amp service up-grade(PG&amp;E application number required at 1st electrical inspection) with 2 extra meters(3711 Wisconsin Street for house meter and 3715 Wisconsin Street for detached accessory dwelling unit; 3 total meters) and add electric vehicle charging locate at the front of the ADU. 11/4/19: Scope of work revised to include electrical temp service RE: PG&amp;E #117969160.</t>
  </si>
  <si>
    <t>040 332203100</t>
  </si>
  <si>
    <t>7321 WELD ST, Oakland, CA 94621</t>
  </si>
  <si>
    <t>RBC1805006</t>
  </si>
  <si>
    <t>To abate CE1604451 legalize detached secondary unit in the rear of the property; 516sf 2 bedrooms/1 bathroom DRX182121. Permit includes mep's Proposed address for new unit 7323 Weld St.</t>
  </si>
  <si>
    <t>023 044001500</t>
  </si>
  <si>
    <t>804 MACARTHUR BLVD, OAKLAND, CA 94610</t>
  </si>
  <si>
    <t>RBC1903637</t>
  </si>
  <si>
    <t>Convert detached garage to 334 s/f studio ADU located at rear of 806 MacArthur Blvd. Includes related MEP work. Per DS1900357.</t>
  </si>
  <si>
    <t>RBC1900988</t>
  </si>
  <si>
    <t>Convert lower level to 1 bedroom and 1 bathroom ADU. Lower level converted to habitable space under RB1803032. No change to conditioned sq footage. Includes related MEP work.(2nd electrical meter) Unit to addressed as 4443 Briar Cliff Rd.</t>
  </si>
  <si>
    <t>029 107301100</t>
  </si>
  <si>
    <t>4132 MIDVALE AVE, OAKLAND, CA 94602</t>
  </si>
  <si>
    <t>RBC1804316</t>
  </si>
  <si>
    <t>To construct a new 600 sqft. Secondary Unit located in the rear yard of a SFD (4134 Midvale Ave). To include windows. (new address 4132 Midvale). Mechanical, Plumbing &amp; Electrical included. 11/05/19 Revised to include addition of transom windows and widening of French doors.</t>
  </si>
  <si>
    <t>026 077301900</t>
  </si>
  <si>
    <t>2486 26TH AVE, #2488, Oakland, CA 94601</t>
  </si>
  <si>
    <t>RBC1903313</t>
  </si>
  <si>
    <t>Add kitchen to convert existing 750 sq.ft. addition comprised of 2 bed, 1 bath &amp; family rm (completed under RB1303542) at rear of SFD into ADU to be addressed as 2488 26th Ave. Includes removal of rear portion of attached workshop with 1/2 bath built without permits.</t>
  </si>
  <si>
    <t>RBC1903613</t>
  </si>
  <si>
    <t>Convert (E) lower level storage space to 1000 SF ADU with 3 beds and 2 baths. At main dwelling, relocate kitchen, rebuild laundry area to create bedroom and additional bath, remodel bath. Convert portion of front porch to bedroom closet. Includes related MEP work. Foundation and seismic work under RBC1903554. Unit to be addressed as 1600 38th Ave.</t>
  </si>
  <si>
    <t>013 109203400</t>
  </si>
  <si>
    <t>667 44TH ST, Oakland, CA 94609</t>
  </si>
  <si>
    <t>RBC1903251</t>
  </si>
  <si>
    <t>Demo rear attached shed and construct 987sqft 2 story rear addition with 2nd floor master bedroom with master bathroom and new ground floor 554sqft ADU. 10/16/2019 REVISED SCOPE: Install 95% high-efficiency FAU and A/C unit including new ducting.</t>
  </si>
  <si>
    <t>RBC1903317</t>
  </si>
  <si>
    <t>Convert existing 441sqft of conditioned space into an ADU with bedroom, kitchen, bathroom with laundry, remove existing spiral stair case, provide 1 hour fire and stc50 sound separation, provide access to the crawl space per plans. DRX191459. New address to be 876 46th Street.</t>
  </si>
  <si>
    <t>2743 BARTLETT ST, OAKLAND, CA 94602-3655</t>
  </si>
  <si>
    <t>RBC1903036</t>
  </si>
  <si>
    <t>Construct 480 sq. ft., 2 bedroom &amp; 1 bathroom detached Secondary Dwelling Unit at rear of SFD (2745 Bartlett St). New unit to be addressed as 2743 Bartlett St. Mech, Elec, &amp; Plumb included: F.A.U. (furnace) &amp; new service upgrade.</t>
  </si>
  <si>
    <t>048H765105901</t>
  </si>
  <si>
    <t>3 DRURY CT, Oakland, CA 94705</t>
  </si>
  <si>
    <t>RBC1902361</t>
  </si>
  <si>
    <t>Construct new 3-story 6,203 sqft SFD with 1 bedroom and 3 full/ 2 half bathrooms, decks in each level and elevator, 787 sqft attached garage. Pool house under separate permit .PLN18370</t>
  </si>
  <si>
    <t>9951 VOLTAIRE AVE, OAKLAND, CA</t>
  </si>
  <si>
    <t>RBC1903376</t>
  </si>
  <si>
    <t>Construct new 332 sf. secondary unit at rear of existing SFD. DRX191486 (Includes Mech, Elec, Plumb)</t>
  </si>
  <si>
    <t>4376 MONTGOMERY ST, OAKLAND, CA 94611</t>
  </si>
  <si>
    <t>RBC1902914</t>
  </si>
  <si>
    <t>Construct new 572 SF detached secondary unit in rear of SFD. Mechanical, Plumbing and Electrical included. New unit to be addressed as 4376 Montgomery St.</t>
  </si>
  <si>
    <t>RBC1903830</t>
  </si>
  <si>
    <t>Convert (e) unfinished basement of 1144sf sfd to an 799sf; 2 bedroom/1 bathroom ADU by excavating and constructing partition walls. Permit included mechanical, electrical and plumbing. New unit to be address 653 57th St.</t>
  </si>
  <si>
    <t>023 048902000</t>
  </si>
  <si>
    <t>3728 GLEN PARK RD, Oakland, CA 94602</t>
  </si>
  <si>
    <t>RBC1903582</t>
  </si>
  <si>
    <t>Construction of a detached 787 sqft secondary unit with 2 bedrooms, 2 bathrooms and attached 310 square-foot garage and storage area for the primary residence per engineered. New address to be 3726 Glen Park Rd. MEPs included.</t>
  </si>
  <si>
    <t>040A342605800</t>
  </si>
  <si>
    <t>7568 HILLMONT DR, Oakland, CA 94605</t>
  </si>
  <si>
    <t>RB1703297</t>
  </si>
  <si>
    <t>Construct new 4,438 sf SFD with 4 bedroom, 4.5 bathrooms, attached 2 car garage, decks on a vacant up slope lot.</t>
  </si>
  <si>
    <t>RBC1903725</t>
  </si>
  <si>
    <t>To perform wall reconfiguration to convert a portion of the lower level of existing SFD into 371 sq. ft. secondary unit. Also to add 303 additional sq. ft to lower level of existing SFD consisting of a bedroom, bathroom, and family room. To include windows,, and mep's (ductless mini-split, water heater, sub-panel, lights, receptacles, etc) (Secondary unit to be addressed 5960 Harbord Dr.) 1-23-20 Includes replacement of FAU that serves the main dwelling</t>
  </si>
  <si>
    <t>3535 CALANDRIA AVE, OAKLAND, CA 94605</t>
  </si>
  <si>
    <t>RBC1903484</t>
  </si>
  <si>
    <t>To construct a new 3,622 square feet two-story single family dwelling with 410 2 car garage, 4 bedroom 3 bathroom, laundry room on a 6,000 square feet vacant lot.</t>
  </si>
  <si>
    <t>RBC1903690</t>
  </si>
  <si>
    <t>To convert lower level of existing SFD into 1,083 sq. ft. secondary unit. To include windows and mep's(water heater, FAU, and 200 amp main service) New unit to be addressed 4071 Lincoln Ave.</t>
  </si>
  <si>
    <t>036 242702000</t>
  </si>
  <si>
    <t>2430 POTTER ST, Oakland, CA 94601</t>
  </si>
  <si>
    <t>RBC1805147</t>
  </si>
  <si>
    <t>436 SF basement conversion into habitable secondary unit studio with kitchen, bath and laundry. MEPs included. Scope also includes removing interior stair and creating new exterior door. New unit to be addressed as 2432 Potter St.</t>
  </si>
  <si>
    <t>9929 STANLEY AVE, Oakland, CA 94605</t>
  </si>
  <si>
    <t>RBC1900705</t>
  </si>
  <si>
    <t>Convert (e) detached garage to 2bedroom/1bathroom, kitchen/living room ADU at rear of (e) sfd. Permit includes all related mep's</t>
  </si>
  <si>
    <t>RBC1903833</t>
  </si>
  <si>
    <t>Convert existing basement area of SFD to 567 sf. secondary unit including new (4) windows and (1) French door. Construct new 113 sf. deck &amp; wood trellis at rear. DRX191686 (Includes Mech, Elec, Plumb) New unit to be addressed as 3123 Maple Ave. 10/30/2019 REVISION #1 Addition of footing detail. 02-18-2020 add 200 amp service up-grade(solar ready) with extra meter for 3123 Maple Ave. PG&amp;E COD letter required at 1st inspection.</t>
  </si>
  <si>
    <t>RBC1903430</t>
  </si>
  <si>
    <t>To excavate 5' to convert crawl space/storage at lower level and add 152 sq ft. to create a 795 sq. ft secondary unit below existing SFD. To include windows, doors and MEP's (2 FAU's , 2 water heaters, main service), To include new deck at rear of existing SFD. (New unit to be addressed 524 Mira Vista)</t>
  </si>
  <si>
    <t>13939 SKYLINE BLVD, OAKLAND, CA 94619</t>
  </si>
  <si>
    <t>RBC1902660</t>
  </si>
  <si>
    <t>Construct new 800 SF detached secondary unit at rear of existing (13935 Skyline Blvd) SFD. MEPs included. New unit to be addressed as 13939 Skyline Blvd.</t>
  </si>
  <si>
    <t>003 001701000</t>
  </si>
  <si>
    <t>894 ISABELLA ST, Oakland, CA 94607</t>
  </si>
  <si>
    <t>RB1702956</t>
  </si>
  <si>
    <t>To construct a new residence with attached secondary unit</t>
  </si>
  <si>
    <t>043A468202700</t>
  </si>
  <si>
    <t>3498 OAK KNOLL BLVD, Oakland, CA 94605</t>
  </si>
  <si>
    <t>RBC1800576</t>
  </si>
  <si>
    <t>To legalize the conversion of the detached garage into 573 sq. ft. secondary unit at rear right side of existing SFD. To include windows. New unit to be addressed (3498 Oak Knoll) To also include MEP's: water heater, toilet, sinks, wall furnace, range vent, sub-panel circuits, lights, switches, etc. To abate CE1801745</t>
  </si>
  <si>
    <t>1502 CAMPBELL ST, Oakland, CA 94607</t>
  </si>
  <si>
    <t>RBC1903359</t>
  </si>
  <si>
    <t>Construction of a two-story 1,780-sqft single family residence(1502 Campbell St.) with 4 bedrooms; and attached 800-sqft secondary unit with 1 bedroom and 237sqft garage on a vacant lot. ADU to be addressed 1640 - 15th Street. To include mep's</t>
  </si>
  <si>
    <t>1040 MAGNOLIA ST, OAKLAND, CA</t>
  </si>
  <si>
    <t>RBC1903382</t>
  </si>
  <si>
    <t>Construct new 729 sf. detached accessory dwelling unit at rear of existing SFD. DRX191489 (Includes Mech, Elec, Plumb)</t>
  </si>
  <si>
    <t>2057 MASTLANDS DR, OAKLAND, CA 94611</t>
  </si>
  <si>
    <t>RBC1902467</t>
  </si>
  <si>
    <t>Convert upper story over existing garage at front of existing SFD into 366 sq. ft. secondary unit. To include windows and MEP's (heat/pump, water heater, sub-panel, circuits, etc.) (to be addressed 2057 Mastlands)</t>
  </si>
  <si>
    <t>1014 PINE ST, Oakland, CA 94607</t>
  </si>
  <si>
    <t>RBC1902440</t>
  </si>
  <si>
    <t>To construct new two-story 1,885-sq. ft. SFD, with a 612-sq ft. secondary unit. To include windows and MEP's (secondary unit to be addressed 1016 Pine Street )</t>
  </si>
  <si>
    <t>1302 79TH AVE, OAKLAND, CA</t>
  </si>
  <si>
    <t>RBC1902374</t>
  </si>
  <si>
    <t>Construct new 694 sf. secondary unit at rear of existing SFD. DRX190458 (Includes Mech, Elec, Plumb). Located behind 1300 79th Ave</t>
  </si>
  <si>
    <t>040 332505800</t>
  </si>
  <si>
    <t>7312 WELD ST, Oakland, CA 94621</t>
  </si>
  <si>
    <t>RBC1902482</t>
  </si>
  <si>
    <t>Remove unapproved 203. sf. rear addition &amp; create 500 sf. secondary unit at rear of existing SFD. DRX181612, ZW1800159 New address will be 7314 Weld Street (Includes Mech, Elec, Plumb)</t>
  </si>
  <si>
    <t>048G743602201</t>
  </si>
  <si>
    <t>6173 VALLEY VIEW RD, Oakland, CA 94611</t>
  </si>
  <si>
    <t>RBC1800659</t>
  </si>
  <si>
    <t>02/03/2020: Scope expanded to convert garage to habitable space; 610sf one bedroom secondary unit to be addressed 6169 Valley View Rd. 09/11/2019: Construct new 2-story 1,613 sq.ft. 3 bed/ 2.5 bathroom with 400 sq.ft. attached garage on up-sloped lot. PLN 18212</t>
  </si>
  <si>
    <t>022 035000702</t>
  </si>
  <si>
    <t>2521 HIGHLAND AVE, Oakland, CA 94606</t>
  </si>
  <si>
    <t>RB1803277</t>
  </si>
  <si>
    <t>Construct a 1,476 s.f. new two-story single family dwelling with 800 sq/ft Secondary Unit. Separate Building permit to demolish existing accessory structure. Main dwelling (upper unit) to be 2521 Highland Ave and ADU (lower unit) to be 2523 Highland Ave 09/03/19 REV #1 change floor framing at rear from slab to 2x12.</t>
  </si>
  <si>
    <t>620 VALLE VISTA AVE, Oakland, CA 94610</t>
  </si>
  <si>
    <t>RBC1903950</t>
  </si>
  <si>
    <t>Construct (N) 799 sf detached secondary unit with 1 bed and 1 bath and (N) stairway and retaining walls behind existing SFD at 622 Valle Vista Ave. Includes related MEP work and windows: lights, switches, bath and kitchen fans, gas range, tub/shower, sinks, FAU, gas test low, sub-panel, circuits, tankless water heater, etc. DRX190216</t>
  </si>
  <si>
    <t>048D730600605</t>
  </si>
  <si>
    <t>6667 AITKEN DR, Oakland, CA 94611</t>
  </si>
  <si>
    <t>RBC1805065</t>
  </si>
  <si>
    <t>Convert 450sf understory space to ADU within building envelope of (e) 1800sf sfd on a downslope lot. Add new window openings at 3 elevations; kitchen and bathroom. Proposed address for lower unit new unit: 6665 Aitken Dr. .</t>
  </si>
  <si>
    <t>6169 OVERDALE AVE, OAKLAND, CA 94605</t>
  </si>
  <si>
    <t>RBC1903914</t>
  </si>
  <si>
    <t>To construct new detached 308 sq. ft. secondary unit at rear of existing SFD. To include windows, and mep's, to be addressed 6169 Overdale Ave.</t>
  </si>
  <si>
    <t>RBC1903030</t>
  </si>
  <si>
    <t>DRX - CAT1 Secondary Unit - double car garage ( 450 sf ) convert to 1 bedroom secondary unit with 1 bath and kitchen. NO change in foot print or height. Existing siding to remain. 2 new windows to comply with egress requirements. New ADU to be assigned 2104 11th Ave. To include related MEP work: 200 amp main service upgrade, additional electrical and gas meters, wall furnace, etc.</t>
  </si>
  <si>
    <t>RBC1903839</t>
  </si>
  <si>
    <t>Conversion of lower floor into 840 sf ADU consisting of 1 bed and 1 bath for existing SFD. (N) porch and stairs, sliding doors to be added to front of ADU. 4 (N) windows and (1) window replacement. Includes related MEP work. (New address to be 3841 La Cresta Ave) 02/01/20 - REV #1: Revised interior wall layout, add bedroom, remove steel beam</t>
  </si>
  <si>
    <t>010 079100400</t>
  </si>
  <si>
    <t>433 VERNON, OAKLAND, CA 94610</t>
  </si>
  <si>
    <t>RBC1800054</t>
  </si>
  <si>
    <t>To legalize unapproved conversion of garage into 465 sq. ft studio secondary unit at rear of existing SFD. (to be addressed 433 Vernon Street.) To include MEP's (200 amp main service upgrade, water heater, sink, tub/shower, wall furnace, switches, receptacles, etc.).</t>
  </si>
  <si>
    <t>005 043501300</t>
  </si>
  <si>
    <t>1076 24TH ST, Oakland, CA 94607</t>
  </si>
  <si>
    <t>RB1803439</t>
  </si>
  <si>
    <t>Construct new 1,492 square-foot 2-story 4 bedroom 2.5 bathroom single-family home on vacant lot.</t>
  </si>
  <si>
    <t>1650 16TH ST, Oakland, CA 94607</t>
  </si>
  <si>
    <t>RBC1901605</t>
  </si>
  <si>
    <t>Construct 3story 3,024sf sfd with attached secondary unit on vacant lot, attached 2 car garage. Total bedrooms 4, 2 kitchens, 4 full bath and 2 half baths. Main sfd 1505sf, secondary unit 800sf, garage 719sf; total 3,024. Secondary unit to be addressed 1601 Campbell St.</t>
  </si>
  <si>
    <t>408 VERNON ST, Oakland, CA 94610</t>
  </si>
  <si>
    <t>RBC1903584</t>
  </si>
  <si>
    <t>Construct 792 SF 1 story studio ADU with storage loft located behind 410 Vernon St. Includes related MEP work</t>
  </si>
  <si>
    <t>RBC1903400</t>
  </si>
  <si>
    <t>Convert basement level to 800 sf. secondary unit at existing SFD. DRX191497 (Includes Mech, Elec, Plumb) New address will be 1935 89th Ave (Foundation work under RBC1902918)</t>
  </si>
  <si>
    <t>146 ISLETON AVE, OAKLAND, CA 94603</t>
  </si>
  <si>
    <t>RBC1904291</t>
  </si>
  <si>
    <t>Convert 507 SF detached unconditioned workshop in rear of 148 Isleton Ave. into secondary unit. Scope includes removing an opening and adding 2 windows, mechanical, plumbing and electrical for a bedroom, full bath, kitchen/great room, FAU, washer/dryer and water heater.</t>
  </si>
  <si>
    <t>12444 SKYLINE BLVD, OAKLAND, CA</t>
  </si>
  <si>
    <t>RBC1903460</t>
  </si>
  <si>
    <t>Convert existing accessory structure to 363 sf. secondary unit at rear of SFD including alterations to exterior siding, windows and doors and interior alterations for ADU with kitchen and bathroom - no changes or demo proposed to exterior walls except those needed for new/altered windows and doors. DRX191467 (Includes Mech, Elec, Plumb)</t>
  </si>
  <si>
    <t>040 335504703</t>
  </si>
  <si>
    <t>1421 78TH AVE, Oakland, CA 94621</t>
  </si>
  <si>
    <t>RBC1902793</t>
  </si>
  <si>
    <t>To abate CE1900435 / Legalize a new attached one-story 411-sf ADU on the rear of single family residence. Permit includes mep's. Proposed address for new unit 1423 78th Av.</t>
  </si>
  <si>
    <t>1178 34TH ST, OAKLAND, CA 94608</t>
  </si>
  <si>
    <t>RBC1903823</t>
  </si>
  <si>
    <t>Convert storage in lower level to 549 sf ADU of a SFD. New access to the ADU is on the rear of building and includes new siding and rear windows. New ADU address will be 1180 34th St. MEP trades included.</t>
  </si>
  <si>
    <t>042 427202400</t>
  </si>
  <si>
    <t>1244 88TH AVE, Oakland, CA 94621</t>
  </si>
  <si>
    <t>RBC1901706</t>
  </si>
  <si>
    <t>Convert lower level to 780 sf. accessory dwelling unit including new windows. DRX182114 (Includes Mech, Elec, Plumb)</t>
  </si>
  <si>
    <t>135 ALTA RD, #133, OAKLAND, CA 94618</t>
  </si>
  <si>
    <t>RBC1903818</t>
  </si>
  <si>
    <t>Convert 301 sq. ft. of SFD basement into 1 bed/1 bath Secondary Dwelling Unit to be addressed as 133 Alta Rd. Includes closing off access stairs from ground floor to basement. Also includes Mech, Plumb &amp; Elec: relocate F.A.U. (furnace). 11/5/19-Rev#1: revised foundation repair detail at undermined location as depicted in plan Rev#2 1/14/20 Elect. WH to be gas WH and install heat pump.</t>
  </si>
  <si>
    <t>RBC1903357</t>
  </si>
  <si>
    <t>1396 SF basement conversion of SFD into secondary unit with 3 bedrooms, living, kitchen, laundry, pantry family and 2 bathrooms. MEPs included. New unit to be addressed as 1156 53rd St.</t>
  </si>
  <si>
    <t>029 097705600</t>
  </si>
  <si>
    <t>2957 FLORIDA ST, Oakland, CA 94602</t>
  </si>
  <si>
    <t>RBC1903911</t>
  </si>
  <si>
    <t>Construct 600 sf. two-story rear addition including new master bedroom, bath. Interior remodel including reconfigure laundry, storage room. Excavate lower level to create 782 sf. ADU. DS190193 (Includes Mech, Elec, Plumb) NEW ADDRESS FOR ADU WILL BE 2959 FLORIDA STREET</t>
  </si>
  <si>
    <t>RBC1901238</t>
  </si>
  <si>
    <t>Legalize existing category 1 380sqft ADU with 1 bedroom in basement of SFD at 581 Rosal Ave. (new address to be 579 Rosal Ave.) DRX190393 CE #1804210</t>
  </si>
  <si>
    <t>RBC1903976</t>
  </si>
  <si>
    <t>Convert (e) 468sf basement and construct a 255sf rear one-story addition to create 723sf one bedroom secondary unit. Permit included mechanical, electrical and plumbing. Proposed address 3108 Rawson St. 12/3/19 To include 200 amp main service upgrade and additional electrical meter.</t>
  </si>
  <si>
    <t>015 130301300</t>
  </si>
  <si>
    <t>1038 57TH ST, #A, OAKLAND, CA</t>
  </si>
  <si>
    <t>RBC1900515</t>
  </si>
  <si>
    <t>Convert bedroom to kitchen at basement area of SFD to create 1165 sf. accessory dwelling unit. DRX182442 (Includes Mech, Elec, Plumb) )Basement conversion to habitable space under RB0600081)</t>
  </si>
  <si>
    <t>033 212900300</t>
  </si>
  <si>
    <t>1729 36TH AVE, Oakland, CA 94601</t>
  </si>
  <si>
    <t>RB1804089</t>
  </si>
  <si>
    <t>Legalize 741 sqft unpermitted 3rd unit (2beds/ 1bath) in basement, repair/ replace front exterior stairs, replace windows to match existing. New 3rd unit to be address as 1731 36th Ave. To abate #1703886</t>
  </si>
  <si>
    <t>2311 MITCHELL ST, OAKLAND, CA</t>
  </si>
  <si>
    <t>RBC1903395</t>
  </si>
  <si>
    <t>Construct 709sf detached ADU at rear of 2309 Mitchell St.; 2 bedrooms one bathroom. Permit included related mechanical, electrical and plumbing. Proposed new address 2311 Mitchell St.</t>
  </si>
  <si>
    <t>033 212002300</t>
  </si>
  <si>
    <t>1632 33RD AVE, OAKLAND, CA</t>
  </si>
  <si>
    <t>RBC1902747</t>
  </si>
  <si>
    <t>Construct new 800 sf. detached secondary unit at rear of existing SFD. DRX190820 (Includes Mech, Elec, Plumb)</t>
  </si>
  <si>
    <t>010 082101100</t>
  </si>
  <si>
    <t>492 CHETWOOD ST, Oakland, CA 94610</t>
  </si>
  <si>
    <t>RBC1904295</t>
  </si>
  <si>
    <t>Convert lower floor to 1244 secondary unit &amp; restore existing single family dwelling by removing illegal stucco. Install wood windows on Chetwood Street and corner bay elevation; legalize Vinyl windows on side and rear elevation by painting brown over; expose original window trim, renovate and paint brown; (see page #6 restoration detail note); remove bay window enclosure and replace with new window to match existing; install new front and rear entrance door; apply stone veneer over base retaining wall; remove stucco finish over chimney to restore original brick. Remove illegal tall fence along Santa Clara Ave and replaced by 36" guardrail and resurface retaining wall underneath. (see page #5 for details) DS190412 (Includes Mech, Elec, Plumb) (NEW ADDRESS IS 494 CHETWOOD STREET)</t>
  </si>
  <si>
    <t>2269 103RD AVE, OAKLAND, CA</t>
  </si>
  <si>
    <t>RBC1903524</t>
  </si>
  <si>
    <t>Convert existing detached garage &amp; construct 133 sf. addition to create 510 sf. secondary unit at rear of SFD. DRX191533 (Includes Mech, Elec, Plumb) To abate CE #1902827</t>
  </si>
  <si>
    <t>5338 NORMANDIE AVE, OAKLAND, CA 94619</t>
  </si>
  <si>
    <t>RBC1903213</t>
  </si>
  <si>
    <t>Construct 462 SF 1 bedroom &amp; 1 bath detached ADU located at rear of 5336 Normandie. ADU to be addressed as 5338 Normandie Ave. Includes related MEP work</t>
  </si>
  <si>
    <t>3038 DELAWARE ST, OAKLAND, CA 94602</t>
  </si>
  <si>
    <t>RBC1901439</t>
  </si>
  <si>
    <t>Legalize 237 SF portion of detached garage conversion in rear of SFD into secondary unit. MEPs included. To abate CE# 1804462. New unit to be addressed as 3038 Delaware St.</t>
  </si>
  <si>
    <t>RBC1904767</t>
  </si>
  <si>
    <t>Convert 2nd level bedroom to bathroom. Remodel of kitchen, bathroom, and half bath, and a new bathroom on main level. On lower level excavate 2' to convert non- habitable space to 703 sq. ft. addition consisting of relocated bedroom, den , bathroom, and laundry. Also, 567 sq. ft. 1 bedroom attached secondary unit to be addressed 5661 Gaskill Street. To include windows interior stairs, and related MEP; water heater, FAU, wall furnace) (1270sq. ft. total)</t>
  </si>
  <si>
    <t>4740 EL CENTRO AVE, OAKLAND, CA 94602</t>
  </si>
  <si>
    <t>RBC1904477</t>
  </si>
  <si>
    <t>Construct detached 518 SF secondary unit in rear of 4736 El Centro. MEPs included for kitchen, dining, living, 1 bed, bath and unconditioned utility room.</t>
  </si>
  <si>
    <t>558 AILEEN ST, Oakland, CA 94609</t>
  </si>
  <si>
    <t>RBC1904181</t>
  </si>
  <si>
    <t>Construct (N) 736 SF detached ADU with 1 bed and 1 bath at the rear of SFD. To include related MEP work: new mini-split systems, water heater, lights, receptacles, etc. (ADU to be located behind 556 Aileen St).</t>
  </si>
  <si>
    <t>4172 FRUITVALE AVE, OAKLAND, CA 94602</t>
  </si>
  <si>
    <t>RBC1904423</t>
  </si>
  <si>
    <t>Legalize 370 SF rear detached workshop and its conversion to a secondary unit behind 4174 Fruitvale Ave. MEPs included for full bath, kitchen and bedroom. Scope includes openings for 2 new doors and 2 new windows. New unit to be addressed as 4172 Fruitvale Ave. 1/23/20 Eliminate rear bi-fold door and window from scope to installing single sliding patio door. 01/30/2020: Revision #2 - Change to deck framing layout at rear of ADU.</t>
  </si>
  <si>
    <t>4433 MASTERSON ST, OAKLAND, CA 94619</t>
  </si>
  <si>
    <t>RBC1903668</t>
  </si>
  <si>
    <t>To convert garage at rear of existing SFD into 371 sq, ft. secondary unit. To include windows,and mep's: (water heater, sub-panel, ductless mini-split, etc.) To be addressed 4433 Masterson St.</t>
  </si>
  <si>
    <t>023 044001400</t>
  </si>
  <si>
    <t>812 MACARTHUR BLVD, Oakland, CA 94610</t>
  </si>
  <si>
    <t>RBC1900657</t>
  </si>
  <si>
    <t>Legalize conversion of carport and garage into 829 sqft new secondary unit with 2 bedrooms at rear. (E) SFD to be Unit A and new ADU to be Unit B. *MEP included. To abate CE#1503276 12/17/19 Replace exterior walls including adding new shear walls at bedroom and kitchen of secondary unit and replacing existing roof.</t>
  </si>
  <si>
    <t>005 038001400</t>
  </si>
  <si>
    <t>1403 LINDEN ST, OAKLAND, CA</t>
  </si>
  <si>
    <t>RBC1905154</t>
  </si>
  <si>
    <t>Complete B8644523, RB0302013, RB0702240 &amp; RB1101859, RP1201753, RP0901030,RP0603232, RP0401660, RE042139,RM01110M8700868, E8702171, P8702050, for new single-family dwelling; final for 100 amp service and misc electrical, all plumbing and mechanical.</t>
  </si>
  <si>
    <t>9930 E ST, Oakland, CA 94603</t>
  </si>
  <si>
    <t>RBC1904180</t>
  </si>
  <si>
    <t>Construct detached 758sf 2 bedroom ADU to be addressed 9930 E Street.</t>
  </si>
  <si>
    <t>RBC1902590</t>
  </si>
  <si>
    <t>Demolish existing sun room at main level. Reconfigure stairway connecting main level &amp; remaining portion of lower level. Add (1) bath room at upper level, laundry room at main level. Construct elevated deck at rear of main level leading from dining room. DRX190970 (Includes Mech, Elec, Plumb) Revised 1/23/19 To include 964 sq. ft. ADU at lower level of existing SFD.To be addressed 765 Calmar Ave. (461 sq, ft conditioned space already existing consisting of full bathroom and game room)</t>
  </si>
  <si>
    <t>975 63RD ST, UNIT B, Oakland, CA 94608</t>
  </si>
  <si>
    <t>RBC1905103</t>
  </si>
  <si>
    <t>Construct new 310 SF detached ADU with studio and bathroom at the rear of SFD. To include related MEP work for 100 amp main service upgrade, on demand combination boiler, and radiant heat. (SFD to be addressed as Unit A and ADU Unit B).</t>
  </si>
  <si>
    <t>3640 NEVIL ST, OAKLAND, CA 94601</t>
  </si>
  <si>
    <t>RBC1905121</t>
  </si>
  <si>
    <t>New 500 sq. ft., 1 bedrm detached Accessory Dwelling Unit with covered porch to be addressed as 3640 Nevil St. Building to be located at rear of (e) SFD addressed as 3642 Nevil St. MEP's included.</t>
  </si>
  <si>
    <t>1004 TRESTLE GLEN RD, OAKLAND, CA 94610</t>
  </si>
  <si>
    <t>RBC1904489</t>
  </si>
  <si>
    <t>Convert existing 265 SF detached garage into ADU in rear of 1000 Trestle Glen Rd. Scope includes replacing garage door with French doors and adding 2 new windows. Remove and replace garage side patio with larger patio. MEPs included for fixtures, HVAC, water heater, lights, switches and receptacles.</t>
  </si>
  <si>
    <t>5446 ROBERTS AVE, OAKLAND, CA 94619</t>
  </si>
  <si>
    <t>RBC1904910</t>
  </si>
  <si>
    <t>Convert 309 SF detached garage in rear of 5448 Roberts Ave. into ADU. Construct 57 SF addition onto garage to make into bath for ADU. Total ADU square footage will be 366 SF. MEPs included.</t>
  </si>
  <si>
    <t>RBC1904457</t>
  </si>
  <si>
    <t>Convert basement to 1049sf ADU with 2 bedroom &amp; 1 bath laundry closet. House will be raised 1 foot maximum and excavate 1.5' down to result in 8' clear ceiling height inside; scope also includes foundation repair and new windows at ADU per plans. All windows to meet egress and safety glazing per code. New address to be 772 56th Street. MEPs included</t>
  </si>
  <si>
    <t>RBC1904733</t>
  </si>
  <si>
    <t>Convert 300sqft garage to habitable space and existing 483sqft laundry and family to new ADU. Family room to be converted to bedroom with bathroom relocated to area near kitchen on plans(new address to be 10800 Sunnyside Street). 12/5/19: Existing 64 laundry room on upper flr. Exist. 256 family room on lower flr become part of new ADU.</t>
  </si>
  <si>
    <t>027 088901700</t>
  </si>
  <si>
    <t>2615 35TH AVE, OAKLAND, CA</t>
  </si>
  <si>
    <t>RBC1903999</t>
  </si>
  <si>
    <t>Construct 798 sf. detached secondary unit at rear of existing SFD. DRX190803 (Includes Mech, Elec, Plumb)</t>
  </si>
  <si>
    <t>6437 COLBY ST, #A, OAKLAND, CA</t>
  </si>
  <si>
    <t>RBC1903585</t>
  </si>
  <si>
    <t>Construct new 798 sf. detached secondary unit at rear of existing garage and SFD. DRX191573 (Includes Mech, Elec, Plumb)</t>
  </si>
  <si>
    <t>010 083001600</t>
  </si>
  <si>
    <t>625 VERNON ST, Oakland, CA 94610</t>
  </si>
  <si>
    <t>RB1802790</t>
  </si>
  <si>
    <t>Convert (E) basement and deck into707 sq.ft. secondary unit with 2 bedrooms and new rear 135 sq.ft. deck and stairs, and rebuild entry porch, stairs and chimney to main dwelling. New secondary unit to be addressed as 623 Vernon St. DRX180708</t>
  </si>
  <si>
    <t>RBC1905156</t>
  </si>
  <si>
    <t>To construct new ADU on second floor of SFD. 494 sqft of addition to the second floor above the garage. 21 feet high. 11 new windows and 1 door. To include related MEPs. Revision #1: structural revision per field conditions. 1/21/20</t>
  </si>
  <si>
    <t>RBC1904933</t>
  </si>
  <si>
    <t>Create in basement level 503 sq. ft. secondary unit (new address to be 664 Capell Street) with 1 bedroom, bathroom with shower and additional 950 sq. ft. of floor area at the basement level with family room, library, utility room, art room and bathroom with shower for main residence at 668 Capell Street. New double hung windows and one casement window in the addition and secondary unit. Revision #1: modify shearwall locations and length and eliminate window. 1/23/2020.</t>
  </si>
  <si>
    <t>RBC1905179</t>
  </si>
  <si>
    <t>Convert front portion of first floor (living room, 2 bed, and bath) of SFD into 575 SF ADU with 2 bed and 1 bath. No work at bed and bath except for new fire separation. To include related MEP work for service upgrade with 2 meters, new subpanel, mini-split system, and tankless water heater. (New address to be 3921 Gardenia Pl).</t>
  </si>
  <si>
    <t>RBC1904982</t>
  </si>
  <si>
    <t>Convert existing garage and basement of SFD into 794 SF secondary unit. Relocate existing furnace to 2nd floor. Install new heat pump split system and 200amp service upgrade. Changes to wall layout throughout 1st floor. Seal garage door and replace lower level windows. Remove existing posts in basement. Create openings for 5 new windows. MEPs included. New unit to be addressed as 2610 66th Ave. 2/4/20 MEP's to include sewage ejector and water heater. 2/11/2020: REVISION #1 - Foundation design revised to match field conditions. See plan sheets S1, S2, and S3 dated 1/23/20 by EOR Gregory Jones.</t>
  </si>
  <si>
    <t>9635 E ST, Oakland, CA 94603</t>
  </si>
  <si>
    <t>RBC1905389</t>
  </si>
  <si>
    <t>Construct new 700 sf detached ADU with 2 bed and 1 bath at the rear of SFD. To include related MEP work for new gas, water, and electrical meter, furnace, and tankless water heater. (ADU to be located behind SFD at 9637 E St).</t>
  </si>
  <si>
    <t>RBC1904327</t>
  </si>
  <si>
    <t>Convert existing 1377sqft 2nd Floor into ADU; convert existing 5th bedroom into new kitchen, add laundry closet, at first floor add wall to separate units per plans. New address to be 1848 12th Avenue. 200 amp service up-grade with 2 disconnects(labeled 1242 12th Ave. and 1248 12th Ave), sub-panel and misc. electrical for upper unit. MEPs included.</t>
  </si>
  <si>
    <t>RBC1904254</t>
  </si>
  <si>
    <t>At side rear of SFD, convert existing attached 192 SF garage into habitable space and legalize attached 163 SF storage. Convert the total into garage and storage into 355 SF secondary unit w/ 1 bedroom, 1 bath, kitchen and living space. MEPs included. New unit to be addressed as 4002 Quigley St.</t>
  </si>
  <si>
    <t>RBC1904156</t>
  </si>
  <si>
    <t>Legalize lower unit ADU (876 sf) within existing SFD. New ADU address to be 3223 Helen St. Legalize and expand unpermitted deck by 146 sf. Includes MEP trades. 02-11-2020 Add increase service to 200 amps with extra meter for 3223 Hellen St.</t>
  </si>
  <si>
    <t>RBC1902693</t>
  </si>
  <si>
    <t>Convert lower level/ basement into approx. 836 sf secondary unit at existing SFD including (2) bedrooms, (1) bath, family room, and office. DRX191047 (Includes Mech, Elec, Plumb) To abate CE #1901022 (New address will be 2117A West Street) Remodel of primary unit: convert family room into bedroom, relocate closet in bedroom, and reconfigure entrance, and convert interior stairs to closet.</t>
  </si>
  <si>
    <t>RBC1905040</t>
  </si>
  <si>
    <t>New ADU in the rear of the lot behind single family dwelling. The new ADU will be 525 square feet and contain a bedroom, kitchen, living room, and a bathroom; there will be 6 windows, vinyl and a door per engineered plans and calcs. New address to be 3913 Lusk Street.</t>
  </si>
  <si>
    <t>RBC1905164</t>
  </si>
  <si>
    <t>Convert existing garage into 1 bedroom ADU. New unit to be addressed as 922 Myrtle Street. Related MEPs included.</t>
  </si>
  <si>
    <t>3003 58TH AVE, OAKLAND, CA</t>
  </si>
  <si>
    <t>RBC1904785</t>
  </si>
  <si>
    <t>Construct 62 sf. addition to convert existing accessory building to 227 sf. secondary unit at rear of 3001 58th Ave. DRX192143 (Includes Mech, Elec, Plumb)</t>
  </si>
  <si>
    <t>1344 93RD AVE, OAKLAND, CA 94603-1414</t>
  </si>
  <si>
    <t>RBC1904309</t>
  </si>
  <si>
    <t>New detached 498sf one bedroom ADU, permit included mechanical, electrical and plumbing. Proposed address: 1344 93RD AVE, OAKLAND CA 94603-1414.</t>
  </si>
  <si>
    <t>RBC1905597</t>
  </si>
  <si>
    <t>Convert existing basement space to 971 sf. secondary unit. Includes kitchen remodel &amp; new bath at main level. Includes window modifications. DRX192488 (Includes Mech, Elec, Plumb) NEW ADDRESS WILL BE 4317 WEST STREET Revision 1: Replace additional 13 windows with retrofits. Title 24 revised accordingly. Relocate bathroom sink and remove existing shower.</t>
  </si>
  <si>
    <t>RBC1905305</t>
  </si>
  <si>
    <t>Convert basement area to 824 sf. accessory dwelling unit including relocation of (2) windows, addition of (2) windows at lower level. Construct (2) new deck/stairways at rear and left-side of property. DRX192322 (Includes Mech, Elec, Plumb) NEW ADDRESS WILL BE 902 54TH STREET 1/28/2020 REVISION #1 Relocate entrance for the accessory dwelling unit.</t>
  </si>
  <si>
    <t>14 EASTWOOD CT, OAKLAND, CA 94611</t>
  </si>
  <si>
    <t>RBC1904942</t>
  </si>
  <si>
    <t>Convert (e) 110 sq.ft. detached accessory bldg at rear of SFD (12 Eastwood Ct) &amp; add 174 sq.ft. to create full bath &amp; 1 bedrm for (n) 284 sq.ft. Secondary Dwelling Unit to be addressed as 14 Eastwood Ct. Includes MEP's.</t>
  </si>
  <si>
    <t>645 MOUNTAIN BLVD, OAKLAND, CA 94611</t>
  </si>
  <si>
    <t>RBC1905508</t>
  </si>
  <si>
    <t>Convert existing 230 SF detached bldg. at rear of 641 Mountain Blvd (SFD) into secondary unit. MEPs included.</t>
  </si>
  <si>
    <t>3112 HERRIOTT AVE, Oakland, CA 94619</t>
  </si>
  <si>
    <t>RBC1905437</t>
  </si>
  <si>
    <t>Converting garage/basement into a 1062 s/f secondary unit. Remove garage door and replace siding to match existing. Install 8 new windows and new door to match existing. To include related MEP work including replacement of gas furnace to abate CE# 1601173. 02/10/2020: New ADU to be addressed as 3112 Herriott Ave.</t>
  </si>
  <si>
    <t>834 53RD ST, Oakland, CA 94608</t>
  </si>
  <si>
    <t>RBC1905652</t>
  </si>
  <si>
    <t>Construction of a 30'x16', one-story at 480 sqft studio ADU and 21'-10" in height.(showing 23' to top of ridge). DRX192309.</t>
  </si>
  <si>
    <t>RBC1905478</t>
  </si>
  <si>
    <t>Convert an existing detached workshop structure into 330 sq/ft, as Cat.#1 ADU located at rear portion of SFD, to include new kitchen. MEPs included.</t>
  </si>
  <si>
    <t>2230 E 20TH ST, OAKLAND, CA</t>
  </si>
  <si>
    <t>RBC1904168</t>
  </si>
  <si>
    <t>Construct new 798 sf. 2-story detached secondary unit at rear of SFD. DRX191822</t>
  </si>
  <si>
    <t>8105 MCCORMICK AVE, OAKLAND, CA 94605</t>
  </si>
  <si>
    <t>RBC1905559</t>
  </si>
  <si>
    <t>Add kitchen &amp; 1 bedrm within (e) SFD habitable upper flr to convert to 1,472 sq.ft., 2-bed Accessory Dwelling Unit to be addressed as 8107 McCormick Ave. Includes eliminating interior stairs at upper &amp; main flrs, adding ADU entrance stairs &amp; minor nonloadbearing wall &amp; layout changes to main &amp; lower flrs with enlarging master bedrm. Install windows (3 in new openings). M.E.P.'s included.</t>
  </si>
  <si>
    <t>6525 LIGGETT DR, OAKLAND, CA 94611</t>
  </si>
  <si>
    <t>RBC1904743</t>
  </si>
  <si>
    <t>Construct 530 SF detached secondary unit in rear of 6521 Liggett Drive (SFD). Scope includes 1 bed, 1 bath, kitchen, living/dining space, and new steps with deck at front, left side and rear. MEPs included.</t>
  </si>
  <si>
    <t>029 106101502</t>
  </si>
  <si>
    <t>3033 MONTEREY BLVD</t>
  </si>
  <si>
    <t>RBC1901632</t>
  </si>
  <si>
    <t>Construct new 2444 sf. three-story SFD at vacant lot. DRC060239 (Includes Mech, Elec, Plumb) Approval under RB0900003</t>
  </si>
  <si>
    <t>012 100000701</t>
  </si>
  <si>
    <t>4045 BROADWAY, Oakland, CA 94611</t>
  </si>
  <si>
    <t>B1603292</t>
  </si>
  <si>
    <t>Construct new 5-story building consisting of 47 residential condominium units, one 2,425 square foot ground-floor lobby and commercial condominium unit, and a street level parking garage with 25 parking stalls under the provisions of the Density Bonus. PLN15084</t>
  </si>
  <si>
    <t>009 068501806</t>
  </si>
  <si>
    <t>325 27th ST, OAKLAND, CA 94612</t>
  </si>
  <si>
    <t>B1601578</t>
  </si>
  <si>
    <t>New mixed use project which will consist of 3 (Type I) levels below grade parking garage, along with 2 (Type I) levels above grade, with 5 levels (Type III) residential containing 255 units. PLN15241</t>
  </si>
  <si>
    <t>008 067103800</t>
  </si>
  <si>
    <t>2450 Valdez ST, OAKLAND, CA 94612</t>
  </si>
  <si>
    <t>B1601536</t>
  </si>
  <si>
    <t>New Construction with 2 below grade parking levels (Type I), a 2 level (Type I) podium above grade, and 5 levels of wood framing above the podium (Type III). Per PLN15336.</t>
  </si>
  <si>
    <t>013 113603800</t>
  </si>
  <si>
    <t>4901 BROADWAY, Oakland, CA 94611</t>
  </si>
  <si>
    <t>B1502747</t>
  </si>
  <si>
    <t>Build 126 dwelling units in a new five story building on Broadway with ground floor commercial (8,700-sf). PLN14248 /PUDF06.</t>
  </si>
  <si>
    <t>008 065801100</t>
  </si>
  <si>
    <t>459 23RD ST, Oakland, CA 94612</t>
  </si>
  <si>
    <t>B1505306</t>
  </si>
  <si>
    <t>Construction of a new mixed use residential and retail complex, 65 units. PLN15119</t>
  </si>
  <si>
    <t>001 017501500</t>
  </si>
  <si>
    <t>172 6TH ST, #A B C, Oakland, CA 94607</t>
  </si>
  <si>
    <t>B1606180</t>
  </si>
  <si>
    <t>Build a new 3-story, 3 unit residential building with (2) 3 bedroom units and (1) one-bedroom unit; w/attached 2 car garage on a vacant parcel. 10/24/18 Units will be addressed 172 6th St, Unit A,B and C</t>
  </si>
  <si>
    <t>029A132600800</t>
  </si>
  <si>
    <t>4214 Oakmore RD, OAKLAND, CA 94602</t>
  </si>
  <si>
    <t>B1603234</t>
  </si>
  <si>
    <t>Construct new 5557 S.F 3 story, 3 - unit apartment building (4862 S.F conditioned space) w/ attached garages, 2 beds and 2.5 baths for each unit. To be addressed 4214, 4216 and 4218 Oakmore Rd. PLN14229</t>
  </si>
  <si>
    <t>015 129301300</t>
  </si>
  <si>
    <t>928 ARLINGTON AVE, Oakland, CA 94608</t>
  </si>
  <si>
    <t>RB1702883</t>
  </si>
  <si>
    <t>Create a Duplex by raising (e) sfd approx. 5'. New office space/bath on lower level, upper level remodel bedroom and add bathroom. New foundation. Units to be addressed, 928 Arlington Ave Units A &amp; B. Per PLN17098</t>
  </si>
  <si>
    <t>016 146800600</t>
  </si>
  <si>
    <t>1174 OCEAN AVE, UNIT A &amp; B, OAKLAND, CA</t>
  </si>
  <si>
    <t>RB1703344</t>
  </si>
  <si>
    <t>Construct new 1741 sf. two-story duplex at rear of 1172 Ocean Ave. New address will be 1174 Ocean Ave Units A &amp; B PLN16094 02/08/19 REV # 1 Add deck.</t>
  </si>
  <si>
    <t>041 420303100</t>
  </si>
  <si>
    <t>1222 80TH AVE, #Front A.B, Oakland, CA 94608</t>
  </si>
  <si>
    <t>RB1705327</t>
  </si>
  <si>
    <t>Construct new detached two-story duplex ("front") on vacant lot. Each unit 10507sf, 3 bedroom/2 bathroom - total conditioned space 2100sf. Duplex to be addressed 1222 80th Ave, Unit A &amp; B</t>
  </si>
  <si>
    <t>030 192000200</t>
  </si>
  <si>
    <t>3753 39TH AVE, Oakland, CA 94619</t>
  </si>
  <si>
    <t>RBC1803989</t>
  </si>
  <si>
    <t>Construct 2story residential duplex at rear of lot with (e) sfd; lower unit 749sf 2 bedroom/1bath, upper unit 733sf 2bedroom/1bath. Proposed address: Lower unit 3753 39TH AVE / Upper unit 3755 39TH Ave. PLN18138</t>
  </si>
  <si>
    <t>005 047400200</t>
  </si>
  <si>
    <t>3320 PERALTA ST, Oakland, CA 94608</t>
  </si>
  <si>
    <t>RB1601021</t>
  </si>
  <si>
    <t>Remove unapproved rear addition and construct a 300 s.f. rear addition for bedroom at main level and rec room at basement level. 6/15/16 Add 681SF ADU (3320-A) at basement: excavate 26", replace perimeter foundation. DS160079</t>
  </si>
  <si>
    <t>006 003700500</t>
  </si>
  <si>
    <t>1762 GOSS ST, Oakland, CA 94607</t>
  </si>
  <si>
    <t>RB1603422</t>
  </si>
  <si>
    <t>New 747 square foot Secondary unit in lower level of Single family dwelling. Secondary unit to be 1760 Goss St. DS160267 DRX171222</t>
  </si>
  <si>
    <t>009 071301600</t>
  </si>
  <si>
    <t>850 31ST ST, Oakland, CA 94608</t>
  </si>
  <si>
    <t>RB1604090</t>
  </si>
  <si>
    <t>746 sq. ft. secondary unit with separate laundry and storage area. (New unit to be addressed 848 31st Street).DS160380</t>
  </si>
  <si>
    <t>016 144900200</t>
  </si>
  <si>
    <t>1073 65TH ST, OAKLAND, CA 94608</t>
  </si>
  <si>
    <t>RB1604167</t>
  </si>
  <si>
    <t>Build new detached 750sf secondary unit in rear of 1071 65th Street.</t>
  </si>
  <si>
    <t>029 099401300</t>
  </si>
  <si>
    <t>2523 SCENIC AVE, Oakland, CA 94602</t>
  </si>
  <si>
    <t>RB1604744</t>
  </si>
  <si>
    <t>Convert basement of sfd to 458sf secondary unit . New unit to be addressed 2525 Scenic Ave. DRX161756</t>
  </si>
  <si>
    <t>043 460601100</t>
  </si>
  <si>
    <t>2213 89TH AVE, Oakland, CA 94605</t>
  </si>
  <si>
    <t>RB1605375</t>
  </si>
  <si>
    <t>Convert existing rear structure to 499 sf. secondary unit. Located behind 2215 89th Ave DRX161510 To abate CE#1602428</t>
  </si>
  <si>
    <t>043 456000600</t>
  </si>
  <si>
    <t>1749 85TH AVE, Oakland, CA 94621</t>
  </si>
  <si>
    <t>RB1605613</t>
  </si>
  <si>
    <t>Addition of 77 sf and new one bedroom ADU on second floor of garage, to be addressed 1751 85th Ave. DRX162093</t>
  </si>
  <si>
    <t>032 203011200</t>
  </si>
  <si>
    <t>3756 PENNIMAN AVE, Oakland, CA 94619</t>
  </si>
  <si>
    <t>RB1605773</t>
  </si>
  <si>
    <t>Remove 531s.f. unpermitted rear addition, add 738 s.f. attached secondary unit w/ 2bed/1bath, add 82sf rear utility room to existing SFD and legalize 101 s.f. front right addition. DS160539 To abate #1602526 4/21/17 (New Address to be 3758 Penniman)</t>
  </si>
  <si>
    <t>038 322902000</t>
  </si>
  <si>
    <t>1713 57th AVE, OAKLAND, CA 94621</t>
  </si>
  <si>
    <t>RB1605963</t>
  </si>
  <si>
    <t>Addition of 410 sq.ft.for a one bedroom secondary unit attached to rear of 5630 E. 17th St. DS160576</t>
  </si>
  <si>
    <t>013 114601900</t>
  </si>
  <si>
    <t>4928 WEBSTER ST, Oakland, CA 94609</t>
  </si>
  <si>
    <t>RB1700513</t>
  </si>
  <si>
    <t>Raise existing SFD approx 4 ft. to create new 575 sf. ADU and 940 sf. of internally connected habitable space. Remodel existing kitchen &amp; 1 bath. Add 31 sqft. to second floor. unit addressed 4928 Webster St. Per DS170022</t>
  </si>
  <si>
    <t>043 461002300</t>
  </si>
  <si>
    <t>2302 AUSEON AVE, Oakland, CA 94605</t>
  </si>
  <si>
    <t>RB1700528</t>
  </si>
  <si>
    <t>Construct new detached ADU consisting of 691sq, 2bd/1bath, living room and kitchen. Behind 2300 Auseon Ave. DRX1700528</t>
  </si>
  <si>
    <t>040A344700101</t>
  </si>
  <si>
    <t>7832 STERLING DR, Oakland, CA 94605</t>
  </si>
  <si>
    <t>RB1700652</t>
  </si>
  <si>
    <t>Construct new detached 364 sf. secondary unit at rear of existing SFD. New address will be 7836 Sterling Drive DRX170243</t>
  </si>
  <si>
    <t>040A345003300</t>
  </si>
  <si>
    <t>7901 WINTHROPE ST, Oakland, CA 94605</t>
  </si>
  <si>
    <t>RB1700842</t>
  </si>
  <si>
    <t>Convert existing garage to new secondary unit. New address will be 7909 Winthrope Street DRX170226</t>
  </si>
  <si>
    <t>048A710803800</t>
  </si>
  <si>
    <t>6068 MARGARIDO DR, Oakland, CA 94618</t>
  </si>
  <si>
    <t>RB1701011</t>
  </si>
  <si>
    <t>Convert existing rumpus room to a 578sqft 1 bedroom/ bathroom ADU to be addressed 6066 Margarido Dr. DRX170391</t>
  </si>
  <si>
    <t>048F736501400</t>
  </si>
  <si>
    <t>1861 MAGELLAN DR, Oakland, CA 94611</t>
  </si>
  <si>
    <t>RB1701200</t>
  </si>
  <si>
    <t>Convert 782sf in (e) basement of 2 story 1585sf home into second unit to include; 2 bedroom, bathroom, kitchen and living room. Lower unit to be addressed: 1861 Magellan Dr. per DRX170434.</t>
  </si>
  <si>
    <t>028 097502700</t>
  </si>
  <si>
    <t>4040 MAPLE AVE, Oakland, CA 94602</t>
  </si>
  <si>
    <t>RB1701216</t>
  </si>
  <si>
    <t>Convert existing storage shed &amp; garage to 422 sf. secondary unit at rear of existing SFD, address will be 4040 Maple Ave. DRX170189.</t>
  </si>
  <si>
    <t>004 009901800</t>
  </si>
  <si>
    <t>513 HENRY ST, Oakland, CA 94607</t>
  </si>
  <si>
    <t>RB1701442</t>
  </si>
  <si>
    <t>Create 928 sf secondary unit under 511 Henry St. Replace foundation. Remodel 2nd floor sfd. New unit to be addressed 513 Henry. Per DRX170568</t>
  </si>
  <si>
    <t>005 040703600</t>
  </si>
  <si>
    <t>2014 CHESTNUT ST, Oakland, CA 94607</t>
  </si>
  <si>
    <t>RB1701524</t>
  </si>
  <si>
    <t>Construct a new detached 494 sq.ft. secondary unit at rear per DRX170610. New unit to be addressed 2014 Chestnut St.</t>
  </si>
  <si>
    <t>010 080500700</t>
  </si>
  <si>
    <t>3233 HARRISON ST, ##E, Oakland, CA 94611</t>
  </si>
  <si>
    <t>RB1701610</t>
  </si>
  <si>
    <t>Convert 412 sq. ft. non-habitable space at the ground level within the building envelope to a new studio dwelling unit where 4 dwelling units already exist for a total of 5 dwelling units.</t>
  </si>
  <si>
    <t>030 197502700</t>
  </si>
  <si>
    <t>4606 TULIP AVE, #4604, Oakland, CA 94619</t>
  </si>
  <si>
    <t>RB1702596</t>
  </si>
  <si>
    <t>Convert basement of existing SFD into a 483 sf secondary unit to be addressed as 4604 Tulip Ave. DS170245</t>
  </si>
  <si>
    <t>028 095104300</t>
  </si>
  <si>
    <t>3316 SCHOOL ST, OAKLAND, CA 94602</t>
  </si>
  <si>
    <t>RB1702707</t>
  </si>
  <si>
    <t>344 sf. garage conversion to secondary unit. Address will be 3316 School Street.DRX171127</t>
  </si>
  <si>
    <t>029 098502300</t>
  </si>
  <si>
    <t>3964 RHODA AVE, OAKLAND, CA</t>
  </si>
  <si>
    <t>RB1703014</t>
  </si>
  <si>
    <t>Construct new 570 sf. secondary unit at rear of SFD, addressed 3964 Rhoda Ave, per DRX170911.</t>
  </si>
  <si>
    <t>016 139202700</t>
  </si>
  <si>
    <t>471 63RD ST, Oakland, CA 94609</t>
  </si>
  <si>
    <t>RB1703026</t>
  </si>
  <si>
    <t>Build new 1-story, 480 sq. ft. detached Secondary Unit at rear of SFD (473 63rd St). New unit to be addressed 471 63rd St. DRX171229</t>
  </si>
  <si>
    <t>023 044001300</t>
  </si>
  <si>
    <t>814 MACARTHUR BLVD, Oakland, CA 94610</t>
  </si>
  <si>
    <t>RB1703096</t>
  </si>
  <si>
    <t>Conversion of existing rear detached garage into 606 sf Secondary Unit New address to be 814B, existing SFD to be 814A. DRX171269</t>
  </si>
  <si>
    <t>016 140300900</t>
  </si>
  <si>
    <t>364 62ND ST, #REAR, Oakland, CA 94618</t>
  </si>
  <si>
    <t>RB1703253</t>
  </si>
  <si>
    <t>Construct detached 1 story 800 SF2 bedroom &amp; 2 bath ADU unit located behind 364 62nd St. DRX171329</t>
  </si>
  <si>
    <t>004 001502300</t>
  </si>
  <si>
    <t>1040 CHESTNUT ST, Oakland, CA 94607</t>
  </si>
  <si>
    <t>RB1703336</t>
  </si>
  <si>
    <t>Legalize a 1-story, 682 sq.ft., 2 bed/1 bath detached secondary unit with side deck &amp; stairs to be addressed as 1040 Chestnut St at rear of existing SFD (1038 Chestnut St). Includes removing deck at front of dwelling attached to SFD. CE #1602982 / DRX170970</t>
  </si>
  <si>
    <t>039 330701100</t>
  </si>
  <si>
    <t>7109 WELD ST, Oakland, CA 94621</t>
  </si>
  <si>
    <t>RB1703719</t>
  </si>
  <si>
    <t>Construct new 480sf secondary unit in the rear yard. Located behind 7107 Weld St. DRX171535</t>
  </si>
  <si>
    <t>040A343501404</t>
  </si>
  <si>
    <t>7935 CREST AVE, Oakland, CA 94605</t>
  </si>
  <si>
    <t>RB1703944</t>
  </si>
  <si>
    <t>Convert (e) basement space to new 475 secondary unit. New address to be 7937 Crest Ave. DRX171643</t>
  </si>
  <si>
    <t>043 461701600</t>
  </si>
  <si>
    <t>2421 88TH AVE, Oakland, CA 94605</t>
  </si>
  <si>
    <t>RB1703979</t>
  </si>
  <si>
    <t>Convert 445 sq.ft. addition into a 1 bed and 1 bath secondary unit addressed 2419 88th Ave. Convert dinning room to bedroom and bath, remodel kitchen and bath within primary residence. DRX171366</t>
  </si>
  <si>
    <t>004 009700400</t>
  </si>
  <si>
    <t>1555 8TH ST, Oakland, CA 94607</t>
  </si>
  <si>
    <t>RB1704397</t>
  </si>
  <si>
    <t>Convert existing basement space to 674 sf. secondary unit. New address will be 1553 8th Street DRX171842</t>
  </si>
  <si>
    <t>006 000905001</t>
  </si>
  <si>
    <t>1218 CAMPBELL ST, Oakland, CA 94607</t>
  </si>
  <si>
    <t>RB1704508</t>
  </si>
  <si>
    <t>Convert existing basement area to 776 sf. secondary unit. New address will be 1216 Campbell Street DRX171854</t>
  </si>
  <si>
    <t>028 097201000</t>
  </si>
  <si>
    <t>3043 ARIZONA ST, OAKLAND, CA 94602</t>
  </si>
  <si>
    <t>RB1704544</t>
  </si>
  <si>
    <t>Convert 483 SF detached garage at rear of 3041 Arizona St to studio secondary unit per DRX171705</t>
  </si>
  <si>
    <t>037A276900500</t>
  </si>
  <si>
    <t>6310 HILLMONT DR, OAKLAND, CA</t>
  </si>
  <si>
    <t>RB1704688</t>
  </si>
  <si>
    <t>Convert existing garage to740 sf. secondary unit behind 6308 Hillmont Drive DRX171942</t>
  </si>
  <si>
    <t>005 045602600</t>
  </si>
  <si>
    <t>2816 ADELINE ST, OAKLAND, CA</t>
  </si>
  <si>
    <t>RB1705203</t>
  </si>
  <si>
    <t>Construct a new detached Secondary Dwelllng Unit of 600 sq. ft. with 1 bedroom, bath and living room; behind 2818 Adeline St. DRX171725</t>
  </si>
  <si>
    <t>016 141400800</t>
  </si>
  <si>
    <t>6459 COLBY ST, Oakland, CA 94618</t>
  </si>
  <si>
    <t>RB1705660</t>
  </si>
  <si>
    <t>375 SF detached secondary unit</t>
  </si>
  <si>
    <t>030 192901403</t>
  </si>
  <si>
    <t>4021 BAYO ST, Oakland, CA 94619</t>
  </si>
  <si>
    <t>RB1705726</t>
  </si>
  <si>
    <t>Construct new detached 625 sqft Secondary Unit; bedroom, bathroom, kitchen, living room and deck at the rear of a 1,319 sqft. SFD. New unit proposed address 4023 Bayo St. DRX172460</t>
  </si>
  <si>
    <t>040 335200600</t>
  </si>
  <si>
    <t>7831 ARTHUR ST, OAKLAND, CA 94605</t>
  </si>
  <si>
    <t>RB1800573</t>
  </si>
  <si>
    <t>Convert an detached 400 SF garage into 1 bedroom, 1 bath secondary unit located behind 7829 Arthur St. To abate CE#1704473 DRX180174</t>
  </si>
  <si>
    <t>045 521201100</t>
  </si>
  <si>
    <t>917 106TH AVE, Oakland, CA 94603</t>
  </si>
  <si>
    <t>RB1800705</t>
  </si>
  <si>
    <t>Construct new 750 sq.ft. detached secondary unit with 2 bedrooms at rear. Address for new ADU to be 917 106th Ave. DRX180282</t>
  </si>
  <si>
    <t>048B717002700</t>
  </si>
  <si>
    <t>36 TEMPLAR PL, Oakland, CA 94618</t>
  </si>
  <si>
    <t>RB1800860</t>
  </si>
  <si>
    <t>Construct new 670sq,ft.detached secondary unit at right side of 34 Templar Pl. New ADU to be addressed as 36 Templar Pl. DRX180345</t>
  </si>
  <si>
    <t>013 116702300</t>
  </si>
  <si>
    <t>880 46TH ST, Oakland, CA 94608</t>
  </si>
  <si>
    <t>RB1800939</t>
  </si>
  <si>
    <t>Construct 300 sf. accessory dwelling at rear of SFD 878 46th Street, New unit to be addressed 880 46th Street. DRX180386</t>
  </si>
  <si>
    <t>015 137000500</t>
  </si>
  <si>
    <t>629 59th ST, OAKLAND, CA</t>
  </si>
  <si>
    <t>RB1801267</t>
  </si>
  <si>
    <t>Construct new 531 sf. secondary unit at the rear of 627 59th Street. DRX180492</t>
  </si>
  <si>
    <t>045 525302400</t>
  </si>
  <si>
    <t>10746 PEARMAIN ST, Oakland, CA 94603</t>
  </si>
  <si>
    <t>RB1801359</t>
  </si>
  <si>
    <t>Add 270 SF to detached rear garage and convert structure to ADU. (total 437 SF) addressed as 10746 Pearmain St. DRX172445</t>
  </si>
  <si>
    <t>048A710705200</t>
  </si>
  <si>
    <t>147 ALPINE TR, Oakland, CA 94618</t>
  </si>
  <si>
    <t>RB1801471</t>
  </si>
  <si>
    <t>Conversion of existing lower level recreation area, bedroom, and wet bar, to 750 sq. ADU within existing building envelope; no change to exterior. To be addressed 149 Alpine Terrace.</t>
  </si>
  <si>
    <t>029 107203407</t>
  </si>
  <si>
    <t>3315 VICTOR AVE, Oakland, CA 94602</t>
  </si>
  <si>
    <t>RB1801513</t>
  </si>
  <si>
    <t>Convert lower level of SFD into 1,332s.f. secondary unit. with 1 bed/ 1bath. New unit to be addressed 3317 Victor Ave. DRX180640</t>
  </si>
  <si>
    <t>046 544601900</t>
  </si>
  <si>
    <t>9322 CHERRY ST, OAKLAND, CA</t>
  </si>
  <si>
    <t>RB1801631</t>
  </si>
  <si>
    <t>Construct new detached 789 sf. secondary unit at rear of existing SFD. DRX180600</t>
  </si>
  <si>
    <t>015 129700900</t>
  </si>
  <si>
    <t>980 57TH ST, Oakland, CA 94608</t>
  </si>
  <si>
    <t>RB1801690</t>
  </si>
  <si>
    <t>Legalize approximately 420 sq.ft. ground level addition at rear of a SFD (approx. 892 sq.ft.), and remodel ground level kitchen and bedroom. Propose Addition (approximately 1229 sq.ft.) of a second level to existing single level SFD to create ADU. Upper level unit to be addressed as 982 57th Street..PLN17207</t>
  </si>
  <si>
    <t>015 131000500</t>
  </si>
  <si>
    <t>5553 MARSHALL ST, Oakland, CA 94608</t>
  </si>
  <si>
    <t>RB1801738</t>
  </si>
  <si>
    <t>Change wall layout in (2) bedrooms, kitchen/dining room on main level and stairs to lower level. Convert unconditioned lower level to master bedroom, and a 694 sq. ft. secondary unit to be addressed as 5555 Marshall St. Per DRX180728.</t>
  </si>
  <si>
    <t>024 053600500</t>
  </si>
  <si>
    <t>4143 RANDOLPH AVE, Oakland, CA 94602</t>
  </si>
  <si>
    <t>RB1801858</t>
  </si>
  <si>
    <t>To convert existing detached rear garage into a secondary unit. DRX180767 New secondary unit to be located at rear of SFD 4145 Randolph Ave.</t>
  </si>
  <si>
    <t>013 109200900</t>
  </si>
  <si>
    <t>688 43RD ST, Oakland, CA 94609</t>
  </si>
  <si>
    <t>RB1802047</t>
  </si>
  <si>
    <t>1,215sq,ft, secondary unit with 3 bed/ 2 bath on lower level of existing SFD. DRX180836 New secondary unit to be addressed as 690 43rd St.DRX180836</t>
  </si>
  <si>
    <t>032 205301100</t>
  </si>
  <si>
    <t>2931 MINNA AVE, Oakland, CA 94619</t>
  </si>
  <si>
    <t>RB1802240</t>
  </si>
  <si>
    <t>Construct 238 square foot Secondary Unit located at rear of SFD known as 2929 Minna Ave. New ADU to be addressed as 2931 Minna Ave.</t>
  </si>
  <si>
    <t>048E733003000</t>
  </si>
  <si>
    <t>26 SARONI CT, OAKLAND, CA</t>
  </si>
  <si>
    <t>RB1802404</t>
  </si>
  <si>
    <t>Convert previously approved habitable space under RB0501986 to secondary unit including addition of (1) window. Located at lower level of existing SFD. DRX180953</t>
  </si>
  <si>
    <t>015 128204500</t>
  </si>
  <si>
    <t>836 57TH ST, Oakland, CA 94608</t>
  </si>
  <si>
    <t>RB1802597</t>
  </si>
  <si>
    <t>Convert ground level of existing SFD to ADU. DRX180055, ZW1800043 (New address will be 838 57th Street)</t>
  </si>
  <si>
    <t>032 206900301</t>
  </si>
  <si>
    <t>3941 BROOKDALE AVE, OAKLAND, CA 94619</t>
  </si>
  <si>
    <t>RB1802752</t>
  </si>
  <si>
    <t>528 SF detached ADU at of rear of 3939 Brookdale Ave. (498 SF conditioned space with 30 SF covered porch),</t>
  </si>
  <si>
    <t>016 140800400</t>
  </si>
  <si>
    <t>326 62ND ST, OAKLAND, CA 94618</t>
  </si>
  <si>
    <t>RB1802754</t>
  </si>
  <si>
    <t>To convert existing 270 sq. ft. detached garage at rear of existing SFD into 270 sq. ft.secondary unit with 144 sq. ft. storage room.DRX171071</t>
  </si>
  <si>
    <t>014 125805700</t>
  </si>
  <si>
    <t>5574 CLAREMONT AVE, Oakland, CA 94618</t>
  </si>
  <si>
    <t>RB1802851</t>
  </si>
  <si>
    <t>New 444 sq.ft. detached Secondary Unit at rear yard. (E) SFD is 5572 Claremont Ave. : New ADU to be addressed as 5574 Claremont Ave.</t>
  </si>
  <si>
    <t>028 093901300</t>
  </si>
  <si>
    <t>3022 MACARTHUR BLVD, Oakland, CA 94602</t>
  </si>
  <si>
    <t>RB1802945</t>
  </si>
  <si>
    <t>982 SF lower level conversion of SFD into 3 bedroom / 2 bath secondary unit. Unit to be addressed as 3020 MacArthur. 10/18/18 Rev#1: Convert dining into 3rd bedroom and 2nd bath, change detail of retaining wall footing, and change siding to stucco.DRX180965</t>
  </si>
  <si>
    <t>028 097603900</t>
  </si>
  <si>
    <t>3123 WISCONSIN ST, OAKLAND, CA 94602</t>
  </si>
  <si>
    <t>RB1803175</t>
  </si>
  <si>
    <t>To construct a 588 sf detached secondary unit in rear yard behind existing SFD. Secondary unit to be addressed 3123 Wisconsin St. Per DRX181266</t>
  </si>
  <si>
    <t>024 056300500</t>
  </si>
  <si>
    <t>1043 NORWOOD AVE, Oakland, CA 94610</t>
  </si>
  <si>
    <t>RB1803348</t>
  </si>
  <si>
    <t>Remodel and add 226 sq. ft. of unconditioned space for bedroom and bathroom to SFD in lower level. Convert remaining 650 sq. ft. to secondary unit to be addressed as 1041 Norwood. Per DRX180839</t>
  </si>
  <si>
    <t>014 119901200</t>
  </si>
  <si>
    <t>822 54TH ST, Oakland, CA 94608</t>
  </si>
  <si>
    <t>RB1803349</t>
  </si>
  <si>
    <t>Convert non-economic unit(RB0504811) to new DRX18326; new address to be 822 54th Street. Egress window added to bonus room to create 3rd bedroom.</t>
  </si>
  <si>
    <t>022 032705000</t>
  </si>
  <si>
    <t>2407 23RD AVE, Oakland, CA 94606</t>
  </si>
  <si>
    <t>RBC1800022</t>
  </si>
  <si>
    <t>Legalize basement conversion of SFD as 519 SF secondary unit (1 bedroom, 1 bath, kitchen and living room). Legalize rear 24'x16' deck. Includes remodel of kitchen &amp; bath at main unit, replacement of all window &amp; rear patio door, and repair 2 front entry stairs. New unit to be addressed as 2405.</t>
  </si>
  <si>
    <t>033 215400900</t>
  </si>
  <si>
    <t>1202 41ST AVE, OAKLAND, CA</t>
  </si>
  <si>
    <t>RBC1800031</t>
  </si>
  <si>
    <t>Legalize conversion of existing accessory structure to 290 sf. secondary unit. (Includes mechanical, electrical &amp; plumbing.) DRX181379 To abate CE #1704814</t>
  </si>
  <si>
    <t>007 055302300</t>
  </si>
  <si>
    <t>1627 15TH ST, Oakland, CA 94607</t>
  </si>
  <si>
    <t>RBC1800209</t>
  </si>
  <si>
    <t>DS180314 REVISION #1: Construct new 2nd Unit of 610 SF in Lower Level with foundation alteration and seismic upgrade. 1/11/19: Secondary unit to be addressed as 1631 15th St.</t>
  </si>
  <si>
    <t>028 097201900</t>
  </si>
  <si>
    <t>3020 CALIFORNIA ST, Oakland, CA 94602</t>
  </si>
  <si>
    <t>RBC1800244</t>
  </si>
  <si>
    <t>12/18/18 Rebuild rear detached garage of SFD into 334 SF secondary unit. Exterior to match existing. Scope includes Plumbing/Mechanical/Electrical. New unit to be addressed as 3020 California St. (MEP's: water heater, toilet, wall furnace, range vent, main service, sub-panel circuits, etc.).DRX172152</t>
  </si>
  <si>
    <t>046 546300600</t>
  </si>
  <si>
    <t>9803 SUNNYSIDE ST, OAKLAND, CA 94603</t>
  </si>
  <si>
    <t>RBC1800335</t>
  </si>
  <si>
    <t>To convert existing permitted garage and patio into 577 sq. ft. secondary unit at rear of existing SFD. (to be addressed (9803 Sunnyside.) To include skylights and windows. DRX181357</t>
  </si>
  <si>
    <t>016 139200800</t>
  </si>
  <si>
    <t>430 62ND ST, OAKLAND, CA 94609</t>
  </si>
  <si>
    <t>RBC1800448</t>
  </si>
  <si>
    <t>Convert existing detached garage into 320 sq.ft. secondary unit with loft in rear of SFD 428 62th St. includes siding to match existing, new windows and doors. New ADU to be addressed as 430 62nd St. DRX181660 *MEP INCLUDED</t>
  </si>
  <si>
    <t>029 098701700</t>
  </si>
  <si>
    <t>3805 RHODA AVE, OAKLAND, CA 94602</t>
  </si>
  <si>
    <t>RBC1800664</t>
  </si>
  <si>
    <t>Convert 357 SF detached garage to studio ADU including MEP work. Located behind 3807 Rhoda</t>
  </si>
  <si>
    <t>012 099402600</t>
  </si>
  <si>
    <t>4160 HOWE ST, Oakland, CA 94611</t>
  </si>
  <si>
    <t>RBC1804203</t>
  </si>
  <si>
    <t>Construct 242 SF addition onto main level of SFD. Interior remodel of kitchen, laundry, living and bathrooms. Replace front porch. Convert 709sqft of lower level into habitable space to convert lower level into secondary unit, to be addressed as 4162 Howe .DS1804203</t>
  </si>
  <si>
    <t>009 071902400</t>
  </si>
  <si>
    <t>3230 MARKET ST, Oakland, CA 94608</t>
  </si>
  <si>
    <t>RBC1804261</t>
  </si>
  <si>
    <t>TO ABATE 1801055 / Legalizing unpermitted secondary unit at 3230 Market St, converting former garage in to 867sf 2bedroom secondary unit. (Includes 200 amp main service panel upgrade) Proposed address: 3228 Market St. DRX182035</t>
  </si>
  <si>
    <t>015 129202700</t>
  </si>
  <si>
    <t>935 ARLINGTON AVE, Oakland, CA 94608</t>
  </si>
  <si>
    <t>RBC1804483</t>
  </si>
  <si>
    <t>Raise existing SFD 12" to replace foundation &amp; convert lower floor to 417 sf. ADU including relocate (2) bedrooms, laundry, mechanical room, playroom. (New address will be 935A Arlington Ave) DRX182156 (Includes Mech, Elec, Plumb)</t>
  </si>
  <si>
    <t>012 100400600</t>
  </si>
  <si>
    <t>4169 MANILA AVE, Oakland, CA 94609</t>
  </si>
  <si>
    <t>RBC1804584</t>
  </si>
  <si>
    <t>New 355 sqft detached Secondary Unit in rear yard behind an 1,188 square foot Single Family dwelling. Address to be 4167. Per DRX182203</t>
  </si>
  <si>
    <t>006 000903800</t>
  </si>
  <si>
    <t>1207 PERALTA ST, Oakland, CA 94607</t>
  </si>
  <si>
    <t>RB1403432</t>
  </si>
  <si>
    <t>9.2.16 Revisions approved for small addition to the rear of the building. Also, create a secondary unit on the lower level. Planning identified that 2nd unit is maximum of 750 square feet. Raise house and add new lower level with rebuilt interior stairs, to add 3rd bedroom, bath and family room. Remodel kitchen. PLN14025.</t>
  </si>
  <si>
    <t>048D725200700</t>
  </si>
  <si>
    <t>5749 CHELTON DR, Oakland, CA 94611</t>
  </si>
  <si>
    <t>RB1700276</t>
  </si>
  <si>
    <t>New 491 s.f. secondary unit on lower level with 1 bedroom in lower level DRX160658 (New address: 5749 Chelton Dr.)</t>
  </si>
  <si>
    <t>012 095500300</t>
  </si>
  <si>
    <t>3927 MARKET ST, Oakland, CA 94608</t>
  </si>
  <si>
    <t>RB1700561</t>
  </si>
  <si>
    <t>528 sf secondary unit in basement of (e) home . New address to be 3927 Market St DRX170204</t>
  </si>
  <si>
    <t>048D728004500</t>
  </si>
  <si>
    <t>5992 CHELTON DR, ##5994, Oakland, CA 94611</t>
  </si>
  <si>
    <t>RB1701696</t>
  </si>
  <si>
    <t>Convert 520 sq. ft. of existing SFD basement into 1 bedroom, 1 bath Accessory Dwelling Unit. To be addressed as 5994 Chelton Dr. DRX170644</t>
  </si>
  <si>
    <t>029A131001800</t>
  </si>
  <si>
    <t>4141 WHITTLE AVE, Oakland, CA 94602</t>
  </si>
  <si>
    <t>RB1702171</t>
  </si>
  <si>
    <t>New 1.5-story, 744 sq. ft. detached Secondary Unit consisting of 1 bedroom &amp; 1 bath at right of existing SFD (4137 Whittle Ave). DS170214</t>
  </si>
  <si>
    <t>010 082702200</t>
  </si>
  <si>
    <t>578 MIRA VISTA AVE, Oakland, CA 94610</t>
  </si>
  <si>
    <t>RB1702511</t>
  </si>
  <si>
    <t>New 673 square foot Secondary Unit on the lower story .</t>
  </si>
  <si>
    <t>038 320802200</t>
  </si>
  <si>
    <t>2326 62ND AVE, Oakland, CA 94605</t>
  </si>
  <si>
    <t>RB1702562</t>
  </si>
  <si>
    <t>Construct new detached 252sf secondary unit to include kitchen, bathroom and living area at rear of 2324 62ns Ave. Unit is located behind 2324 62nd Ave</t>
  </si>
  <si>
    <t>014 121203500</t>
  </si>
  <si>
    <t>621 56th ST, OAKLAND, CA 94609</t>
  </si>
  <si>
    <t>RB1703875</t>
  </si>
  <si>
    <t>Construct new 340 sq. ft. secondary unit (studio w/kitchen and bathroom) at rear of (e) sfd to be addressed 621 56th Street per DRX171610.</t>
  </si>
  <si>
    <t>012 094900900</t>
  </si>
  <si>
    <t>932 36TH ST, OAKLAND, CA</t>
  </si>
  <si>
    <t>RB1704138</t>
  </si>
  <si>
    <t>Construct new 720 sf. upper level secondary unit w/ 720 sf. ground level garage, located at rear of 930 36th Street DS160504</t>
  </si>
  <si>
    <t>028 094302001</t>
  </si>
  <si>
    <t>3268 FLORIDA ST, Oakland, CA 94602</t>
  </si>
  <si>
    <t>RB1704157</t>
  </si>
  <si>
    <t>Convert (E) accessory structure in rear yard to a Secondary Unit with 2-story addition.. DRX170342 Attached secondary unit to be 3270 Florida St.</t>
  </si>
  <si>
    <t>048 560001100</t>
  </si>
  <si>
    <t>9251 THERMAL ST, OAKLAND, CA 94605</t>
  </si>
  <si>
    <t>RB1704203</t>
  </si>
  <si>
    <t>Construct 793 SF 1 story 2 bedroom 1.5 bath detached secondary unit at rear of 9249 Thermal St. DRX17092</t>
  </si>
  <si>
    <t>014 126905400</t>
  </si>
  <si>
    <t>5866 CHABOT RD, Oakland, CA 94618</t>
  </si>
  <si>
    <t>RB1704450</t>
  </si>
  <si>
    <t>Convert (e) accessory structure at rear of 5864 Chabot Rd to 296sf secondary unit by constructing partition walls to create bathroom/ kitchen and new windows. Secondary unit to be addressed 5866 Chabot Rd.</t>
  </si>
  <si>
    <t>048H765400903</t>
  </si>
  <si>
    <t>1305 ALVARADO RD, Oakland, CA 94705</t>
  </si>
  <si>
    <t>RB1704663</t>
  </si>
  <si>
    <t>Convert unfinished basement to 711sf one bedroom secondary unit, new deck at front elevation. New unit to be addressed 1303 Alvarado Road. 08/22/18 Revised to include wall reconfiguration, new window, relocation of furnace and additional concrete wall.</t>
  </si>
  <si>
    <t>014 126201700</t>
  </si>
  <si>
    <t>408 HUDSON ST, #B, Oakland, CA 94618</t>
  </si>
  <si>
    <t>RB1705654</t>
  </si>
  <si>
    <t>Add 52 sqft to existing detached rear garage to create 400 sqft. secondary unit. Portion of wall and roof to remain. Existing SFD to be 408A and new secondary unit address to be 408B. DRX172380</t>
  </si>
  <si>
    <t>004 009500100</t>
  </si>
  <si>
    <t>1533 8TH ST, Oakland, CA 94607</t>
  </si>
  <si>
    <t>RB1705673</t>
  </si>
  <si>
    <t>Excavate basement to create 512sf 1bed/1bath ADU in basement per DS170456 . Proposed address for lower unit to be 1535 8th Street.</t>
  </si>
  <si>
    <t>009 074003002</t>
  </si>
  <si>
    <t>929 35TH ST, Oakland, CA 94608</t>
  </si>
  <si>
    <t>RB1705699</t>
  </si>
  <si>
    <t>Convert 988sq.ft. basement into secondary unit with 2 bed/ 2 bath. Secondary unit address to be 927 35th St. DRX172315 (Foundation work under RB1703188/ rear deck and rear wall framing under RB1705621) To abate CE# 1800939</t>
  </si>
  <si>
    <t>048E734003002</t>
  </si>
  <si>
    <t>2102 MAGELLAN DR, Oakland, CA 94611</t>
  </si>
  <si>
    <t>RB1705767</t>
  </si>
  <si>
    <t>Add kitchen &amp; remodel bathroom for 1213 sf. secondary Unit within the building envelope at lower level of existing SFD. New address will be 2108 Magellan Drive DRX170647</t>
  </si>
  <si>
    <t>032 204000300</t>
  </si>
  <si>
    <t>4360 ALLENDALE AVE, OAKLAND, CA 94619</t>
  </si>
  <si>
    <t>RB1800095</t>
  </si>
  <si>
    <t>Construction to convert existing detached garage into a new 562 square foot Secondary Unit.</t>
  </si>
  <si>
    <t>048E733004001</t>
  </si>
  <si>
    <t>6927 SAYRE DR, Oakland, CA 94611</t>
  </si>
  <si>
    <t>RB1800230</t>
  </si>
  <si>
    <t>Convert lower level attached garage to 462sf secondary unit. No addition to envelope of (e) sfd. New unit to be address 6925 Sayre Drive.</t>
  </si>
  <si>
    <t>026 075500900</t>
  </si>
  <si>
    <t>2231 25TH AVE, Oakland, CA 94601</t>
  </si>
  <si>
    <t>RB1800735</t>
  </si>
  <si>
    <t>Foundation retro fit to raise sfd, create 950sf 2bedroom/2bathroom secondary unit at lower level. Lower new unit to be addressed 2229 25th Ave 08/22/18 REV #1 Enclosed rear deck, will be laundry room, remove rear stairs, add retaining wall.</t>
  </si>
  <si>
    <t>011 086104000</t>
  </si>
  <si>
    <t>4049 LAKESHORE AVE, Oakland, CA 94610</t>
  </si>
  <si>
    <t>RB1800894</t>
  </si>
  <si>
    <t>320 square-foot basement secondary unit with kitchen and add shower to existing half-bathroom(new address to be 4051 Lakeshore Avenue).</t>
  </si>
  <si>
    <t>016 140303800</t>
  </si>
  <si>
    <t>6203 HILLEGASS AVE, Oakland, CA 94618</t>
  </si>
  <si>
    <t>RB1801767</t>
  </si>
  <si>
    <t>Create a new 537 SF secondary unit within existing basement of 6201 Hillegass. New unit to be addressed 6203 Hillegass. Per DRX180733.</t>
  </si>
  <si>
    <t>019 008401101</t>
  </si>
  <si>
    <t>2845 E 9TH ST, Oakland, CA 94601</t>
  </si>
  <si>
    <t>RB1802224</t>
  </si>
  <si>
    <t>748 square foot secondary unit. Total sf added 1648. Each level to include 2bedrooms/ 1.5 bath. Upper unit be addressed 2847 E 9Th ST. DRX171622</t>
  </si>
  <si>
    <t>029 100802900</t>
  </si>
  <si>
    <t>2522 ALIDA ST, OAKLAND, CA</t>
  </si>
  <si>
    <t>RB1802234</t>
  </si>
  <si>
    <t>Construct new 294 sf. secondary unit at rear of existing SFD. DRX180909</t>
  </si>
  <si>
    <t>048B714601001</t>
  </si>
  <si>
    <t>71 SONIA ST, Oakland, CA 94618</t>
  </si>
  <si>
    <t>RB1802919</t>
  </si>
  <si>
    <t>Remodel/ Reconfigure wall layout on main floor, remove and replace windows, construct new 147 sq. ft. deck at rear, and convert lower level floor (704 square foot) to Secondary Unit of existing SFD. (secondary unit to be addressed as 69 Sonia Street). 7/26/18: Request for Revision #1, revised framing detail</t>
  </si>
  <si>
    <t>012 101800100</t>
  </si>
  <si>
    <t>4029 LUSK ST, Oakland, CA 94608</t>
  </si>
  <si>
    <t>RB1803006</t>
  </si>
  <si>
    <t>Convert portion of basement of SFD to 445 SF ADU studio unit with 1 bath. Unit to be addressed as 853 41st St. Foundation, floor slab, &amp; drainage installed under RB1801815</t>
  </si>
  <si>
    <t>014 119603500</t>
  </si>
  <si>
    <t>857 55TH ST, Oakland, CA 94608</t>
  </si>
  <si>
    <t>RBC1800130</t>
  </si>
  <si>
    <t>Create 2 bedroom, 1 bath 726sf secondary unit in unfinished basement of SFD, address as 857 55th Street UNIT A. DRX180178.</t>
  </si>
  <si>
    <t>048A705103500</t>
  </si>
  <si>
    <t>5695 OCEAN VIEW DR, OAKLAND, CA 94618</t>
  </si>
  <si>
    <t>RBC1800169</t>
  </si>
  <si>
    <t>Add 248 SF to 289 SF detached garage to create 537 SF 1 bedroom &amp; 1 bath ADU. Located behind 5693 Ocean View.</t>
  </si>
  <si>
    <t>028 097200500</t>
  </si>
  <si>
    <t>3017 ARIZONA ST, OAKLAND, CA</t>
  </si>
  <si>
    <t>RBC1800503</t>
  </si>
  <si>
    <t>Construct new 540 sf. detached secondary unit at rear of SFD. DRX181688</t>
  </si>
  <si>
    <t>015 130002500</t>
  </si>
  <si>
    <t>1044 55TH ST, Oakland, CA 94608</t>
  </si>
  <si>
    <t>RBC1800609</t>
  </si>
  <si>
    <t>Convert existing detached rear garage into 374 sq.ft. new secondary unit addressed as 1044 55th St. DS180330 (Plans shared with RBC1800610 - Addition to SFD)</t>
  </si>
  <si>
    <t>1042 55TH ST, Oakland, CA 94608</t>
  </si>
  <si>
    <t>RBC1800610</t>
  </si>
  <si>
    <t>350 sq.ft. addition to 1-story SFD: add 160sq.ft at right rear to expand kitchen, 190sq.ft.at rear to add 3rd bedroom and bathroom, also includes window replacement, interior remodel at (E) areas, foundation replacement and new rear deck. DS180330 (Plans shared with RBC1800609 for new ADU)</t>
  </si>
  <si>
    <t>020 021400700</t>
  </si>
  <si>
    <t>1731 13TH AVE, Oakland, CA 94606</t>
  </si>
  <si>
    <t>RBC1804148</t>
  </si>
  <si>
    <t>Convert 1439 SF of SFD's 1st floor into 4 bedroom / 2 bath secondary unit per DRX182023. Main unit will consist of remaining 690 SF of 1st floor, all of 2nd floor and all of attic. Construct kitchen on 2nd floor. All bedrooms and baths are existing. No change to bldg. footprint. MEP included. New unit to be addressed as 1733 13th Ave. Includes 200amp main service upgrade with 2 extra meters, and gas tests.</t>
  </si>
  <si>
    <t>035 239401200</t>
  </si>
  <si>
    <t>5242 WENTWORTH AVE, Oakland, CA 94601</t>
  </si>
  <si>
    <t>RBC1804175</t>
  </si>
  <si>
    <t>01/02/19 Rev#1 Reduce ceiling from 8' to 7'6 10/12/18 Interior remodel at existing SFD: wall reconfiguration to convert kitchen to bathroom and relocate kitchen. Also internal wall reconfiguration in part of existing SFD and addition of walls in existing garage to create attached 485 sq. ft. secondary unit. To include windows, and MEP's: toilets, range vent, gas test low, sub-panel circuits, lights, switches, water heater, bath/shower, sinks, wall furnace, 200 main service, etc (new unit to be addressed 5244 Wentworth Ave.)</t>
  </si>
  <si>
    <t>046 547800700</t>
  </si>
  <si>
    <t>9867 TOLER AVE, Oakland, CA 94603</t>
  </si>
  <si>
    <t>RBC1804283</t>
  </si>
  <si>
    <t>Establish a secondary unit within the 1,736sqft conditioned space by creating a 1 hour fire rated and STC50 sound rated wall between the 2 units, MEPs to include remodeling the existing kitchen and bathroom and creating a new kitchen and bathroom in the secondary unit. Replace 6 windows per DRX181945. All windows to meet egress and safety glazing per code.</t>
  </si>
  <si>
    <t>015 138201001</t>
  </si>
  <si>
    <t>544 60TH ST, Oakland, CA 94609</t>
  </si>
  <si>
    <t>B1504485</t>
  </si>
  <si>
    <t>Convert existing vacant commercial building to a live-work unit at 544 60th St. DS150184</t>
  </si>
  <si>
    <t>048G744800300</t>
  </si>
  <si>
    <t>7085 SKYLINE BLVD, Oakland, CA 94611</t>
  </si>
  <si>
    <t>RB1400595</t>
  </si>
  <si>
    <t>Build new 3406 sf SFD with 400 sf attached garage. CD12211</t>
  </si>
  <si>
    <t>048H760405000</t>
  </si>
  <si>
    <t>1440 WESTVIEW DR, Oakland, CA 94705</t>
  </si>
  <si>
    <t>RB1401741</t>
  </si>
  <si>
    <t>Construct new 4310 SF two story SFD with 5 bedrooms and 3.5 baths. Per PLN14071</t>
  </si>
  <si>
    <t>048F737101700</t>
  </si>
  <si>
    <t>6525 SNAKE RD, OAKLAND, CA</t>
  </si>
  <si>
    <t>RB1401767</t>
  </si>
  <si>
    <t>NEW 4248 SQ FT SFD WITH ATTACHED 441 SQ FT GARAGE per DRC060076. REVISION 08/05/2018 - To replace the overall design of approved Spanish style design to a contemporary design.</t>
  </si>
  <si>
    <t>048C718002903</t>
  </si>
  <si>
    <t>5612 LA SALLE AVE, Oakland, CA 94611</t>
  </si>
  <si>
    <t>RB1401837</t>
  </si>
  <si>
    <t>Construct new 5489 SF 3 level SFD with 4 bedrooms, 4 full baths &amp; 2 half baths, 2 car garage, deck. DRC060324</t>
  </si>
  <si>
    <t>048A711601400</t>
  </si>
  <si>
    <t>5560 COUNTRY CLUB DR, Oakland, CA 94618</t>
  </si>
  <si>
    <t>RB1503412</t>
  </si>
  <si>
    <t>New 3203 SF SFD with attached 2-car garage. PLN15-112</t>
  </si>
  <si>
    <t>048G745002500</t>
  </si>
  <si>
    <t>6643 Skyline BLVD, OAKLAND, CA 94603</t>
  </si>
  <si>
    <t>RB1503842</t>
  </si>
  <si>
    <t>Construct 3 story 4,325 SF 3 bedroom &amp; 3 1/2 bath SFD with 410 SF attached garage on down sloped lot. PLN15076</t>
  </si>
  <si>
    <t>048A721001002</t>
  </si>
  <si>
    <t>5822 BUENA VISTA AVE, Oakland, CA 94618</t>
  </si>
  <si>
    <t>RB1600476</t>
  </si>
  <si>
    <t>New 3-story 3,165 sq.ft. SFD 4 bedrooms, 3 baths w/540 sq.ft. attached garage. PLN15314</t>
  </si>
  <si>
    <t>048A720000600</t>
  </si>
  <si>
    <t>5750 GOLDEN GATE AVE, OAKLAND, CA 94618</t>
  </si>
  <si>
    <t>RB1600584</t>
  </si>
  <si>
    <t>New 2,844 square foot single family dwelling on a vacant upslope lot. 4 bedrooms, 3.5 baths. PLN15167</t>
  </si>
  <si>
    <t>007 055102800</t>
  </si>
  <si>
    <t>1428 WOOD ST, OAKLAND, CA 94607</t>
  </si>
  <si>
    <t>RB1601379</t>
  </si>
  <si>
    <t>New 1770 sq.ft. SFD 3 bedrooms, 2.5 baths w/attached garage. (Unit 5) per PLN14110</t>
  </si>
  <si>
    <t>007 055102700</t>
  </si>
  <si>
    <t>1432 WOOD ST, OAKLAND, CA 94607</t>
  </si>
  <si>
    <t>RB1601380</t>
  </si>
  <si>
    <t>New 1770 sq.ft. SFD 3 bedrooms, 2.5 baths w/attached garage. (Unit 4)</t>
  </si>
  <si>
    <t>048E734702400</t>
  </si>
  <si>
    <t>5917 BALBOA DR, Oakland, CA 94611</t>
  </si>
  <si>
    <t>RB1601800</t>
  </si>
  <si>
    <t>New 2,374 SFD, 4 bedrooms, 3.5 baths w/attached garage on an upslope vacant lot. PLN15326</t>
  </si>
  <si>
    <t>021 025202000</t>
  </si>
  <si>
    <t>2202 E 20TH ST, Oakland, CA 94606</t>
  </si>
  <si>
    <t>RB1603885</t>
  </si>
  <si>
    <t>New construction of 2331 s.f. two-story Single Family Residence. Mini lot created under PM10560.</t>
  </si>
  <si>
    <t>013 109200600</t>
  </si>
  <si>
    <t>668 43rd ST, OAKLAND, CA 94609</t>
  </si>
  <si>
    <t>RB1604168</t>
  </si>
  <si>
    <t>Construct 2 story 2056 SF 3 bedroom &amp; 2.5 bath SFD on vacant lot with 180 SF attached garage. PLN160101</t>
  </si>
  <si>
    <t>048H761804700</t>
  </si>
  <si>
    <t>6880 BUCKINGHAM BLVD, Oakland, CA 94705</t>
  </si>
  <si>
    <t>RB1605853</t>
  </si>
  <si>
    <t>Complete RB0702486 &amp; RB1302541/ new 3105 sf SFD approved under DV06493-R01</t>
  </si>
  <si>
    <t>016 142404700</t>
  </si>
  <si>
    <t>6432 RAYMOND ST, OAKLAND, CA</t>
  </si>
  <si>
    <t>RB1605890</t>
  </si>
  <si>
    <t>2-story SFD; 1974 sq.ft, 4 bedrooms, 2.5 baths. PLN16205</t>
  </si>
  <si>
    <t>007 055101800</t>
  </si>
  <si>
    <t>1735 15TH ST, Oakland, CA 94606</t>
  </si>
  <si>
    <t>RB1700506</t>
  </si>
  <si>
    <t>New 2story 2641 sf sfd; 4 bedrooms 3.5 bathrooms with garage on vacant lot</t>
  </si>
  <si>
    <t>024 055103508</t>
  </si>
  <si>
    <t>4682 DOLORES AVE, Oakland, CA 94602</t>
  </si>
  <si>
    <t>RB1701460</t>
  </si>
  <si>
    <t>Build new SFD 3537 sq.ft. with 4 bedrooms, 4.5 baths and attached garage &amp; storage area 823 sq.ft. in lower level. PLN16132</t>
  </si>
  <si>
    <t>010 082102400</t>
  </si>
  <si>
    <t>471 JEAN ST, BLDG C, Oakland, CA 94610</t>
  </si>
  <si>
    <t>RB1701844</t>
  </si>
  <si>
    <t>UNIT C New 2-story 1,151sf 2bedroom/2bath sfd on lot with an (e) duplex structure. Proposed 7 lots and 8 residential units.</t>
  </si>
  <si>
    <t>471 JEAN ST, BLDG D, Oakland, CA 94610</t>
  </si>
  <si>
    <t>RB1701845</t>
  </si>
  <si>
    <t>UNIT D New 2-story 1,151sf 2bedroom/2bath sfd on lot with an (e) duplex structure. Proposed 7 lots and 8 residential units.</t>
  </si>
  <si>
    <t>471 JEAN ST, BLDG E, Oakland, CA 94610</t>
  </si>
  <si>
    <t>RB1701846</t>
  </si>
  <si>
    <t>UNIT E New 2-story 1,347sf 3bedroom/3bath sfd on lot with an (e) duplex. Proposed 7 lots and 8 residential units.</t>
  </si>
  <si>
    <t>471 JEAN ST, BLDG F, Oakland, CA 94610</t>
  </si>
  <si>
    <t>RB1701847</t>
  </si>
  <si>
    <t>UNIT F New 2-story 1,410sf 3bedroom/3bath sfd on lot with an (e) duplex structure. Proposed 7 lots and 8 residential units.</t>
  </si>
  <si>
    <t>004 007502200</t>
  </si>
  <si>
    <t>1488 3RD ST, Oakland, CA 94607</t>
  </si>
  <si>
    <t>RB1702964</t>
  </si>
  <si>
    <t>New construction of 1,475sf, 2 story, 4 bedroom/2bath with attached garage on vacant lot. Proposed address: 1488 3rd Street..PLN17276</t>
  </si>
  <si>
    <t>012 100601400</t>
  </si>
  <si>
    <t>4129 OPAL ST, Oakland, CA 94609</t>
  </si>
  <si>
    <t>RB1704670</t>
  </si>
  <si>
    <t>Construct new 1 bedroom 404sf sfd at rear of 4127 Opal St. New unit to be addressed 4129 Opal Street</t>
  </si>
  <si>
    <t>012 093503300</t>
  </si>
  <si>
    <t>82 MONTELL ST, Oakland, CA 94611</t>
  </si>
  <si>
    <t>RB1704926</t>
  </si>
  <si>
    <t>Construct 2003 sf. two-story SFD at site of existing one-story SFD. Existing to be demolished under permit RB1702348 PLN17027</t>
  </si>
  <si>
    <t>006 001302300</t>
  </si>
  <si>
    <t>1698 11TH ST, Oakland, CA 94607</t>
  </si>
  <si>
    <t>RB1705379</t>
  </si>
  <si>
    <t>To construct 2,148 s.f. 2-story SFD with 3 bed/ 2.5 bath on vacant lot (corner of 11th St. and Willow St.) PLN 16199</t>
  </si>
  <si>
    <t>045 536901206</t>
  </si>
  <si>
    <t>306 105TH AVE, Oakland, CA 94603</t>
  </si>
  <si>
    <t>RB1705528</t>
  </si>
  <si>
    <t>Construct new one story 1,140sf SFD with 3 bedrooms/2bathrooms.</t>
  </si>
  <si>
    <t>048H790102000</t>
  </si>
  <si>
    <t>33 BAY FOREST CT, Oakland, CA 94611</t>
  </si>
  <si>
    <t>RB1801241</t>
  </si>
  <si>
    <t>Construct new 2,224 sq/ft story SFD with 3 bed/ 2.5 bath and 393 sq/ft attached 2-car garage on steep down-sloped parcel. PLN17299</t>
  </si>
  <si>
    <t>036 241302500</t>
  </si>
  <si>
    <t>4530 THOMPSON ST, OAKLAND, CA</t>
  </si>
  <si>
    <t>RB1802261</t>
  </si>
  <si>
    <t>New 1810 SF 4 bdrm SFD at rear. Per RB0703157 and DRD070010</t>
  </si>
  <si>
    <t>010 082106900</t>
  </si>
  <si>
    <t>469 JEAN ST, Oakland, CA 94610</t>
  </si>
  <si>
    <t>RB1803272</t>
  </si>
  <si>
    <t>To remove front stairway of existing duplex, and add kitchen to lower level unit of duplex to create 854 SF unit to make a triplex. New third unit to be addressed as 469 C Jean St 11/20/18: Retrofit window replacement for 20 windows</t>
  </si>
  <si>
    <t>005 046203000</t>
  </si>
  <si>
    <t>3122 UNION ST, Oakland, CA 94608</t>
  </si>
  <si>
    <t>RBC1804081</t>
  </si>
  <si>
    <t>Construct new 2story 2,120sfd with 209sf garage, 3 bedrooms/3bathrooms to be addressed 3122 Union St. - MEP included, 125 main service, PLN17363</t>
  </si>
  <si>
    <t>048H760602300</t>
  </si>
  <si>
    <t>1045 Grand View DR, OAKLAND, CA 94603</t>
  </si>
  <si>
    <t>RB1503013</t>
  </si>
  <si>
    <t>Construct new 4877 SF 4 story 4 bedroom &amp; 3 bath SFD including attached garage on vacant lot. PLN15124</t>
  </si>
  <si>
    <t>RB1600892</t>
  </si>
  <si>
    <t>New Single family house that is 3,127 sq.ft.w/4 bedrooms, 3.5 baths and an attached garage.</t>
  </si>
  <si>
    <t>020 019000900</t>
  </si>
  <si>
    <t>928 FOOTHILL BLVD, Oakland, CA 94606</t>
  </si>
  <si>
    <t>RB1701839</t>
  </si>
  <si>
    <t>Construct new 2 story 2,093 SFD located at rear lot. Addressed 930 Foothill Blvd. PLN16418</t>
  </si>
  <si>
    <t>048E732002800</t>
  </si>
  <si>
    <t>2207 MANZANITA DR, OAKLAND, CA 94611</t>
  </si>
  <si>
    <t>RB1702706</t>
  </si>
  <si>
    <t>Build new SFD on vacant lot, 2982 sq.ft w/4 bedrooms, 3.5 baths.</t>
  </si>
  <si>
    <t>006 003700700</t>
  </si>
  <si>
    <t>1770 GOSS ST, Oakland, CA 94607</t>
  </si>
  <si>
    <t>RB1703293</t>
  </si>
  <si>
    <t>New single family dwelling ,2100 sq ft, with attached one car garage and roof deck on a vacant lot. PLN16098</t>
  </si>
  <si>
    <t>030 190101500</t>
  </si>
  <si>
    <t>4020 35TH AVE, Oakland, CA 94619</t>
  </si>
  <si>
    <t>RB1704343</t>
  </si>
  <si>
    <t>Construct a two-story single family dwelling. DS160117 . (detached one-car garage under separate permit).</t>
  </si>
  <si>
    <t>045 525300800</t>
  </si>
  <si>
    <t>10745 PIPPIN ST, Oakland, CA 94603</t>
  </si>
  <si>
    <t>RB1602896</t>
  </si>
  <si>
    <t>To construct a new two story 1,872 square foot single family dwelling and an 891 square foot Secondary Unit for a building with a total of 2,764 square feet with a two car garage.PLN15008</t>
  </si>
  <si>
    <t>022 035400500</t>
  </si>
  <si>
    <t>2647 19TH AVE, Oakland, CA 94606</t>
  </si>
  <si>
    <t>RB1800081</t>
  </si>
  <si>
    <t>New SFD started under RB1502600 with ADU. To be addressed as 2649 19th Ave.</t>
  </si>
  <si>
    <t>RBC1903003</t>
  </si>
  <si>
    <t>Construct new 2932 sf. three-story duplex at front of existing lot. PLN18079 (Includes Mech, Elec, Plumb) ADDRESSES WILL BE 1048A and 1048B</t>
  </si>
  <si>
    <t>RBC1903005</t>
  </si>
  <si>
    <t>Construct new 2896 sf. duplex at middle of existing lot. PLN18079 (Includes Mech, Elec, Plumb) ADDRESSES WILL BE 1050A and 1050B</t>
  </si>
  <si>
    <t>RBC1804376</t>
  </si>
  <si>
    <t>Construct new detached Secondary Unit; 750sf, 2bedroom/1bathroom, behind (e) sfd. Proposed new address 1522B and (e) 1522A Alcatraz Ave. Permit includes mep's</t>
  </si>
  <si>
    <t>RBC1904055</t>
  </si>
  <si>
    <t>Build 486 sqft 1 bedroom, 1 bathroom, 1 kitchen ADU in the rear of a single family dwelling, shed roof14' max to top of ridge, metal siding to match existing house color</t>
  </si>
  <si>
    <t>RBC1901649</t>
  </si>
  <si>
    <t>Construct new 1581 sf. two-story SFD including garage at main level located at rear of 647 Alcatraz Ave. PLN18174 (Includes Mech, Elec, Plumb) New address is 647A</t>
  </si>
  <si>
    <t>RBC1900126</t>
  </si>
  <si>
    <t>RBC1900283</t>
  </si>
  <si>
    <t>Construct new 1800sqft two story house; kitchen, 4 bedrooms, 3 bathrooms and laundry at rear of property; to be addressed as 880 61st Street. The existing 8' driveway will be used to access new parking area and access to 880 61st Street.</t>
  </si>
  <si>
    <t>To construct new two-story 1,032 sq.ft. SFD with 2 beds/ 2.5 baths on vacant lot. PLN18012 Included MEP*</t>
  </si>
  <si>
    <t>RBC1901621</t>
  </si>
  <si>
    <t>Construct new two-story 3150 sf. SFD including basement at down-sloped vacant lot. Includes new two-car garage. PLN18321 (Includes Mech, Elec, Plumb)</t>
  </si>
  <si>
    <t>RBC1902366</t>
  </si>
  <si>
    <t>Construct new 3383 sf. three-story SFD w/ (2) car garage at down-sloped vacant lot. PLN18269 (Includes Mech, Elec, Plumb)</t>
  </si>
  <si>
    <t>RBC1902574</t>
  </si>
  <si>
    <t>RBC1902575</t>
  </si>
  <si>
    <t>Construct a 3096 sf. three-story detached SFD at vacant up-sloped lot - Lot 8. PLN18246 (Includes Mech, Elec, Plumb)</t>
  </si>
  <si>
    <t>Construct a 3014 sf. three-story detached SFD at vacant up-sloped lot - Lot 9. PLN18246 (Includes Mech, Elec, Plumb)</t>
  </si>
  <si>
    <t>RBC1902838</t>
  </si>
  <si>
    <t>Construct new 2 story, 2,026 sq. ft. SFD consisting of 3 bedrooms and 3 bathrooms at rear of vacant lot with 210 sq. ft. attached garage to be addressed as 970 63rd St. (Includes Mech, Elec &amp; Plumb).</t>
  </si>
  <si>
    <t>RBC1902870</t>
  </si>
  <si>
    <t>Construct new 3480 sf. three-story SFD at vacant down-sloped lot. PLN16172 (Includes Mech, Elec, Plumb) Revision #1: add short piers for the upper wall footing and mirror revision on the retaining wall footing. 9/6/2019 Revision #2: Minor revision in upper retaining wall footing structural plans per geotechnical engineer recommendations. Revision #3: small portion of the middle retaining wall goes through a big rock, add and revise details to epoxy bars to rock and have larger footing. Revision #4: adding small piers for the backyard footing and decrease the retaining wall heel from 18" to 6". Revision $5: Combining driving shotcrete wall with the structural retaining wall. structural calculations provided.</t>
  </si>
  <si>
    <t>RBC1903006</t>
  </si>
  <si>
    <t>Construct new 1268 sf. two-story SFD at rear of existing lot. PLN18079 (Includes Mech, Elec, Plumb) ADDRESS WILL BE 1052</t>
  </si>
  <si>
    <t>RBC1903799</t>
  </si>
  <si>
    <t>MEPs to construct a new 1,700sfd with 4 bedrooms, 2 car attached garage on vacant down-sloping lot. Proposed address: 3078 Malcolm Avenue. Grading permit for SFD.</t>
  </si>
  <si>
    <t>RBC1903934</t>
  </si>
  <si>
    <t>To construct new 3,162-sq.ft, two-story single-family residence with 420 sqft attached garage, and 5 bedrooms / 4 bathrooms on a downslope (approximately 30%) vacant parcel. MEP included (200 amp main) PLN19031</t>
  </si>
  <si>
    <t>RBC1904195</t>
  </si>
  <si>
    <t>Construct new 3328 sf. 2-story SFD. PLN17198</t>
  </si>
  <si>
    <t>RBC1904683</t>
  </si>
  <si>
    <t>Rebuild and reconfiguration of an existing 1,722 single family dwelling (excluding foundation), to also include 2nd story rear addition of (959 sq/ft) 2 new bedrooms including new decks, rebuilding front porch, window replacement. (2,681sq. ft. total )Includes MEP (200amp main service, sub panel, A/C, FAU, WH). To abate CE1903235</t>
  </si>
  <si>
    <t>RBC1901392</t>
  </si>
  <si>
    <t>To construct new two-story 1,991 sq.ft SFD with 3bed/ 2.5 bath on vacant lot. MEP included.</t>
  </si>
  <si>
    <t>RBC1902837</t>
  </si>
  <si>
    <t>Construct new 2 story, 1,947 sq. ft. SFD consisting of 3 bedrooms and 3 bathrooms at front of vacant lot with 219 sq. ft. attached garage to be addressed as 968 63rd St. (Includes Mech, Elec &amp; Plumb).</t>
  </si>
  <si>
    <t>RBC1805079</t>
  </si>
  <si>
    <t>RBC1900508</t>
  </si>
  <si>
    <t>Construct new 400 sf. secondary unit at rear of existing SFD. (Includes Mech, Elec, Plumb) DRX182412</t>
  </si>
  <si>
    <t>Legalize excavation of basement area (12-14") and convert of 957sqft basement into new secondary unit with 3 beds/ 2 baths addressed as 8316 Plymouth St. To abate CE # 1804330</t>
  </si>
  <si>
    <t>RBC1901041</t>
  </si>
  <si>
    <t>RBC1901735</t>
  </si>
  <si>
    <t>Convert existing studio into 285 SF detached secondary unit in rear of SFD. MEPs included. New unit to be addressed as 5872 Birch Court DRX190443</t>
  </si>
  <si>
    <t>Convert basement level to 1005 sf. secondary unit at existing SFD including new windows. DRX180533 (Includes Mech, Elec, Plumb)</t>
  </si>
  <si>
    <t>RBC1902047</t>
  </si>
  <si>
    <t>RBC1902857</t>
  </si>
  <si>
    <t>Legalize basement secondary unit: 1521sqft, 3 bedroom, 2 bathroom and laundry room; new 72 sq. ft. deck at left side of house, reconfigure entry stairs to main unit, replace fire damaged siding and windows(to match existing wood windows) and existing siding to remain as is, 3" wide on upper level, 6" wide below. New address to 2933 Schyler St.</t>
  </si>
  <si>
    <t>02/03/2020 Scope includes for basement unit; electrical meter #2 and gas test for new gas meter. 12/11/19-REV#1: construction of new retaining wall 06/24/2020 Convert 1,529 sq. ft. basement of SFD into 950 sq. ft. Secondary Unit consisting of 3 bedrooms and 2 bathrooms and to be addressed as 2180 High St. Includes 579 sq. ft. utility room. (Mech, Plumb &amp; Elec included)</t>
  </si>
  <si>
    <t>RBC1903407</t>
  </si>
  <si>
    <t>Complete expired RB1501671, RE1602052, RP1601563, RM1601065, GR1600054 to build a new one-room secondary unit with 600 sq ft 3-car garage below. (Main home to be constructed in Phase 2). PLN14265.</t>
  </si>
  <si>
    <t>RBC1904404</t>
  </si>
  <si>
    <t>RBC1904545</t>
  </si>
  <si>
    <t>RBC1805105</t>
  </si>
  <si>
    <t>RBC1900267</t>
  </si>
  <si>
    <t>RBC1902515</t>
  </si>
  <si>
    <t>Convert lower level of SFD into habitable 496 SF secondary unit. No exterior work and no change to bldg. footprint. Includes MEPs for kitchen, bath and bedroom. New unit to be addressed as 3328 Courtland Ave.</t>
  </si>
  <si>
    <t>Complete expired RB1702539, RB1701299, RE1702873 and RP1702241 for laundry at main house and demo garage with new secondary unit(5752 Morse Dr RB1702540). MEPs included.</t>
  </si>
  <si>
    <t>Convert detached 2-story accessory bldg. in rear of SFD into 480 SF secondary unit. Unit to be addressed as 513 Haddon Rd. Per DRX180425</t>
  </si>
  <si>
    <t>To convert 2nd story of garage at rear of existing SFD to 560 sq. ft. secondary unit. To include MEP's: lights, switches, receptacles, sub-panel, circuits, toilets, tub/shower, water heater, bath and kitchen fans, dishwasher, (elec.) heaters, gas test low, gas range, etc. (secondary unit addressed 32 Montell St.)</t>
  </si>
  <si>
    <t>To legalize and convert existing detached garage at left of existing SFD, into 547 sq. ft. secondary unit. To include windows MEP"S (FAU, water heater, sub-panel, circuits, etc) (To be addressed 3678 Madrone Ave.)</t>
  </si>
  <si>
    <t>RBC1902699</t>
  </si>
  <si>
    <t>To convert existing conditioned space in lower level of SFD into 996 sq. ft. secondary unit. Also to include seismic upgrade, removal of stairs from upper level, and conversion stair area to laundry room. To include windows and MEP's: (water heater, FAU, main service upgrade, lights, switches, etc.) Secondary unit to be addressed 5161 Fairfax.</t>
  </si>
  <si>
    <t>RBC1902795</t>
  </si>
  <si>
    <t>RBC1902887</t>
  </si>
  <si>
    <t>RBC1902917</t>
  </si>
  <si>
    <t>Construct detached secondary unit; 734sf, 2 Bedrooms, kitchen, and bathroom to be addressed 8540 Holly Street, Oakland CA 94621</t>
  </si>
  <si>
    <t>Convert existing artist studio w/ loft to 682 sf. secondary unit at rear of SFD. DRX191253 (Includes Mech, Elec, Plumb) (Artist studio constructed under RB9802318) To abate CE #1902010</t>
  </si>
  <si>
    <t>At 2story sfd; convert 400sf at rear of main level into 1bedroom secondary unit, window at rear elevation changed to French slider. No change to building envelop. Permit includes mep's. Proposed address 5420 Shafter Ave.</t>
  </si>
  <si>
    <t>015 137803200</t>
  </si>
  <si>
    <t>048H762003700</t>
  </si>
  <si>
    <t>011 088900902</t>
  </si>
  <si>
    <t>016 143500700</t>
  </si>
  <si>
    <t>006 003103000</t>
  </si>
  <si>
    <t>038 317202300</t>
  </si>
  <si>
    <t>048 566700503</t>
  </si>
  <si>
    <t>014 123802800</t>
  </si>
  <si>
    <t>APN</t>
  </si>
  <si>
    <t>3078 MALCOLM AVE, Oakland, CA 94605</t>
  </si>
  <si>
    <t>5750 MORSE DR, Oakland, CA 94605</t>
  </si>
  <si>
    <t>6380 WESTOVER DR, OAKLAND, CA</t>
  </si>
  <si>
    <t>963 GROSVENOR PL, Oakland, CA 94610</t>
  </si>
  <si>
    <t>5126 CORONADO AVE, Oakland, CA 94618</t>
  </si>
  <si>
    <t>882 61ST ST, Oakland, CA 94608</t>
  </si>
  <si>
    <t>1009 WOOD ST, Oakland, CA 94607</t>
  </si>
  <si>
    <t>1034 AMITO DR, Oakland, CA 94705</t>
  </si>
  <si>
    <t>647 ALCATRAZ AVE, UNIT A, OAKLAND, CA</t>
  </si>
  <si>
    <t>6728 CHARING CROSS RD, OAKLAND, CA</t>
  </si>
  <si>
    <t>2588 SCOUT RD, Oakland, CA 94603</t>
  </si>
  <si>
    <t>2578 SCOUT RD, Oakland, CA 94603</t>
  </si>
  <si>
    <t>970 63RD ST, OAKLAND, CA 94608</t>
  </si>
  <si>
    <t>1052 62ND ST, Oakland, CA 94608</t>
  </si>
  <si>
    <t>860 LEO WY, Oakland, CA 94611</t>
  </si>
  <si>
    <t>This table is auto-populated once you enter your jurisdiction name and current year data. Past year information comes from previous APRs.</t>
  </si>
  <si>
    <t>Please contact HCD if your data is different than the material supplied here</t>
  </si>
  <si>
    <t>B_Table_Level</t>
  </si>
  <si>
    <t>B_Table_Dlevel</t>
  </si>
  <si>
    <t>B_Table_1_Allocation</t>
  </si>
  <si>
    <t>B_Table_2_Y1</t>
  </si>
  <si>
    <t>B_Table_2_Y2</t>
  </si>
  <si>
    <t>B_Table_2_Y3</t>
  </si>
  <si>
    <t>B_Table_2_Y4</t>
  </si>
  <si>
    <t>B_Table_2_Y5</t>
  </si>
  <si>
    <t>B_Table_2_Y6</t>
  </si>
  <si>
    <t>B_Table_2_Y7</t>
  </si>
  <si>
    <t>B_Table_2_Y8</t>
  </si>
  <si>
    <t>B_Table_2_Y9</t>
  </si>
  <si>
    <t>B_Table_3_Total</t>
  </si>
  <si>
    <t>B_Table_4_Remain</t>
  </si>
  <si>
    <t>Table B</t>
  </si>
  <si>
    <t>Regional Housing Needs Allocation Progress</t>
  </si>
  <si>
    <t>Permitted Units Issued by Affordability</t>
  </si>
  <si>
    <t>Income Level</t>
  </si>
  <si>
    <t>RHNA Allocation by Income Level</t>
  </si>
  <si>
    <t>Total Units to Date (all years)</t>
  </si>
  <si>
    <t>Total Remaining RHNA by Income Level</t>
  </si>
  <si>
    <t>Very Low</t>
  </si>
  <si>
    <t>Deed Restricted</t>
  </si>
  <si>
    <t>B_Table_Vlow_Deed</t>
  </si>
  <si>
    <t>Non-Deed Restricted</t>
  </si>
  <si>
    <t>B_Table_Vlow_None</t>
  </si>
  <si>
    <t>Low</t>
  </si>
  <si>
    <t>B_Table_Low_Deed</t>
  </si>
  <si>
    <t>B_Table_Low_None</t>
  </si>
  <si>
    <t>Moderate</t>
  </si>
  <si>
    <t>B_Table_Mod_Deed</t>
  </si>
  <si>
    <t>B_Table_Mod_None</t>
  </si>
  <si>
    <t>Above Moderate</t>
  </si>
  <si>
    <t>B_Table_Above</t>
  </si>
  <si>
    <t>Total RHNA</t>
  </si>
  <si>
    <t>B_Table_RHNA</t>
  </si>
  <si>
    <t>Total Units</t>
  </si>
  <si>
    <t>B_Table_Units</t>
  </si>
  <si>
    <t>Note: units serving extremely low-income households are included in the very low-income permitted units totals</t>
  </si>
  <si>
    <t>C_1_APN</t>
  </si>
  <si>
    <t>C_1_Address</t>
  </si>
  <si>
    <t>C_1_Name</t>
  </si>
  <si>
    <t>C_1_ID</t>
  </si>
  <si>
    <t>C_2_Date</t>
  </si>
  <si>
    <t>C_3_Vlow</t>
  </si>
  <si>
    <t>C_3_Low</t>
  </si>
  <si>
    <t>C_3_Mod</t>
  </si>
  <si>
    <t>C_3_Above</t>
  </si>
  <si>
    <t>C_4_Short</t>
  </si>
  <si>
    <t>C_5_Parcel</t>
  </si>
  <si>
    <t>C_6_Plan</t>
  </si>
  <si>
    <t>C_7_Zone</t>
  </si>
  <si>
    <t>C_8_Min</t>
  </si>
  <si>
    <t>C_8_Max</t>
  </si>
  <si>
    <t>C_9_Cap</t>
  </si>
  <si>
    <t>C_10_Vacancy</t>
  </si>
  <si>
    <t>C_11_Uses</t>
  </si>
  <si>
    <t>Table C</t>
  </si>
  <si>
    <t>Sites Identified or Rezoned to Accommodate Shortfall Housing Need</t>
  </si>
  <si>
    <t>Date of Rezone</t>
  </si>
  <si>
    <t>RHNA Shortfall by Household Income Category</t>
  </si>
  <si>
    <t>Type of Shortfall</t>
  </si>
  <si>
    <t>Sites Description</t>
  </si>
  <si>
    <t>Very Low-Income</t>
  </si>
  <si>
    <t>Low-Income</t>
  </si>
  <si>
    <t>Moderate-Income</t>
  </si>
  <si>
    <t>Above Moderate-Income</t>
  </si>
  <si>
    <t xml:space="preserve">Type of Shortfall
</t>
  </si>
  <si>
    <t>Parcel Size
(Acres)</t>
  </si>
  <si>
    <t>General Plan Designation</t>
  </si>
  <si>
    <t>Zoning</t>
  </si>
  <si>
    <t xml:space="preserve">Minimum    Density Allowed </t>
  </si>
  <si>
    <t>Maximum    Density Allowed</t>
  </si>
  <si>
    <t>Realistic Capacity</t>
  </si>
  <si>
    <t>Vacant/Nonvacant</t>
  </si>
  <si>
    <t>Description of Existing Uses</t>
  </si>
  <si>
    <t>D_1_Name</t>
  </si>
  <si>
    <t>D_2_Objective</t>
  </si>
  <si>
    <t>D_3_Time</t>
  </si>
  <si>
    <t>D_4_Status</t>
  </si>
  <si>
    <t>Table D</t>
  </si>
  <si>
    <t>Program Implementation Status pursuant to GC Section 65583</t>
  </si>
  <si>
    <r>
      <rPr>
        <b/>
        <sz val="10"/>
        <color theme="1"/>
        <rFont val="Arial"/>
        <family val="2"/>
      </rPr>
      <t xml:space="preserve">Housing Programs Progress Report  </t>
    </r>
    <r>
      <rPr>
        <sz val="10"/>
        <color theme="1"/>
        <rFont val="Arial"/>
        <family val="2"/>
      </rPr>
      <t xml:space="preserve">
Describe progress of all programs including local efforts to remove governmental constraints to the maintenance, improvement, and development of housing as identified in the housing element.</t>
    </r>
  </si>
  <si>
    <t>Name of Program</t>
  </si>
  <si>
    <t>Objective</t>
  </si>
  <si>
    <t>Timeframe in H.E</t>
  </si>
  <si>
    <t>Status of Program Implementation</t>
  </si>
  <si>
    <t>General Comments:</t>
  </si>
  <si>
    <t>D_1_General</t>
  </si>
  <si>
    <t>Goal 1: Provide Adequate Sites Suitable for Housing for All Income Groups</t>
  </si>
  <si>
    <t>1.1.1 Site Identification</t>
  </si>
  <si>
    <t>Keep updated inventory on the City’s website, 2016-2023</t>
  </si>
  <si>
    <t>Priority Development Area (PDA) site Inventories were updated in 2019. ABAG and MTC allow for modifications of existing PDAs to occur at the administrative level.  Planning staff recommended changes to existing PDAs and submitted the proposal to ABAG and MTC on September 16th, 2019. These updated designations are comprised of relatively minor modifications to existing PDAs that went through extensive community processes in previous years. See "2019 Proposed PDA map" for a map of existing PDAs following this year’s update and "2019 Proposed PDA Map Showing Changes to Existing PDAs" for a map outlining the changes. Both maps can be found online: https://www.oaklandca.gov/documents/priority-development-areas-pdas-1</t>
  </si>
  <si>
    <t>1.1.2 Expedited Review</t>
  </si>
  <si>
    <t>Ongoing, 2015-23</t>
  </si>
  <si>
    <t>During 2019, Senior Planners in the Bureau of Planning continue to process planning entitlement applications for larger developments in Downtown Oakland.</t>
  </si>
  <si>
    <t>1.1.3 Streamline Environmental Review</t>
  </si>
  <si>
    <t>No new action for 2019. </t>
  </si>
  <si>
    <t>1.1.4 International Blvd Community Revitalization Without Displacement Incentive</t>
  </si>
  <si>
    <t>Policy development starting 2014-15</t>
  </si>
  <si>
    <t>The City continued its work to revitalize the International Boulevard corridor while also working to increase the availability of affordable housing along the corridor.  The following affordable housing projects are underway along this corridor:                                                                                                                                                                                             *Camino 23, a 37-unit affordable development at 1245 23rd Avenue and  International Boulevard, completed construction in 2019.
*Casa Arabella, a 94-unit affordable development adjacent to the Fruitvale BART station and International Boulevard corridor, completed construction and was fully occupied in 2019. Fruitvale Transit Village Phase II-B, a 181-unit affordable development also adjacent to the Fruitvale BART station, carried out predevelopment work in 2019.
*Ancora Place, a 77-unit affordable development located at 2227 International Blvd, received a commitment of $4.8 million in City funds in 2019. The developer will seek to secure remaining funds for the project  in 2020 and begin construction shortly thereafter.
*3050 International, a 76-unit proposed affordable development, applied for but did not receive City funds. The developer will continue its predevelopment activities and seek alternative funding sources in 2020.                                  
The Oakland Sustainable Neighborhood Initiative no longer meets.
The BRT Business Assistance Program teams (AnewAmerica and Mason Tillman Associates) completed outreach to over 1,1151 businesses along the BRT route. Technical Assistance was provided to 874 businesses and 2 Business Assistance Grants to businesses were allocated.
Catalyst Project Sites are being prepared for readiness through a Transformative Climate Communities (TCC) Planning grant. This work was part of the application under the TCC Implementation grant.
In 2019 the East Oakland Neighborhood Initiative (10 neighborhood organizations) in partnership with the City of Oakland began a planning process on a State TCC grant. This partnership would lead to identifying priority neighborhood projects that would include projects such as a Black Cultural Zone.
In 2020 the City submitted a $23 million TCC Implementation grant to the State Strategic Growth Council that set forth four projects, including affordable housing; expansion of an existing tree nursery that hires locally; planting more trees throughout the neighborhood; and implementing a bike-lending project at five sites near the International Boulevard corridor. Although the grant was not selected--it was ranked third, below two projects that had submitted applications in previous years--it solidified the community partnership and will be built upon for future applications.</t>
  </si>
  <si>
    <t>1.1.5 Consider expanding the existing Micro-living quarters pilot program to the entire Downtown and Jack London Square PDA</t>
  </si>
  <si>
    <t>2015-2020</t>
  </si>
  <si>
    <t xml:space="preserve">in 2019, the Draft Downtown Oakland Specific Plan was published, including mention of micro-units in the Land Use and Urban Form chapter as a mechanism to consider in the zoning update for downtown to achieve affordable by design units. </t>
  </si>
  <si>
    <t>1.2.1 Land Inventory (Opportunity Sites)</t>
  </si>
  <si>
    <t>Post to City’s website within 90 days of adoption and final certification (by Cal HCD) of Housing Element (see also Table C-6)</t>
  </si>
  <si>
    <t xml:space="preserve">In 2019, the City's Land Inventory continues to be posted to the City's web page:
http://www2.oaklandnet.com/oakca1/groups/ceda/documents/policy/oak051104.pdf 
</t>
  </si>
  <si>
    <t>1.3.1 Broadway Valdez Specific Plan (BVSP)</t>
  </si>
  <si>
    <t>As of March 11th, 2020 there are a total of 3,562 housing units in various stages of completion within the Broadway Valdez District Specific Plan:
Built (Completed) = 1,605 housing units
Under Construction = 1,039 housing units
Building Permit Filed = 398 housing units
Approved, but no building permits = 322 housing units
Applied for, but not approved = 198 units.
The City posts updated maps of proposed projects and developments under construction to the City's Specific Plan website.  See "Broadway Valdez Map" at: https://www.oaklandca.gov/documents/broadway-valdez-district-specific-plan-project-status-map-with-project-renderings-3-11-2019</t>
  </si>
  <si>
    <t>1.3.2 Lake Merritt Station Area Plan (LMSAP)</t>
  </si>
  <si>
    <t>1.3.2 Lake Merritt Station Area Plan (LMSAP)
In 2019, the City continues to track the progress of development projects in the Lake Merritt Station Area. A total of 1,255 units are either under review or have received a building permit, including:
1,142 market rate units, 30 low-income income units, and 83 very-low income units. For more information, please refer to the City's map of Major Projects: https://oakgis.maps.arcgis.com/apps/webappviewer/index.html?id=e1357dbaeffc473caa57b1227a7a7739
*Major Projects are defined as housing development projects with twenty or more units.</t>
  </si>
  <si>
    <t>1.3.3 West Oakland Specific Plan (WOSP)</t>
  </si>
  <si>
    <t>In 2019, the City continues to track the progress of development projects in the West Oakland Specific Plan (WOSP) are. A total of 2,440 units are either under review or have received a building permit, including:
1,826 market rate units, 2 moderate-income units, 229 very low-income units, and 79 extremely low-income units. For more information, please refer to the City's map of Major Projects: https://oakgis.maps.arcgis.com/apps/webappviewer/index.html?id=e1357dbaeffc473caa57b1227a7a7739
*Major Projects are defined as housing development projects with twenty or more units.</t>
  </si>
  <si>
    <t>1.3.4 Coliseum Area Specific Plan (CASP)</t>
  </si>
  <si>
    <t>In 2019, the City continues to post updated maps of proposed projects and developments under construction to the City's Specific Plan website.  See "Project Status Map and Brochure for the Coliseum Area Specific Plan" at: https://www.oaklandca.gov/topics/coliseum-area-specific-plan</t>
  </si>
  <si>
    <t>1.3.5 Central Estuary Area Plan (CEAP)</t>
  </si>
  <si>
    <t>The City’s interactive major projects map (and associated major projects list) catalogues developments over 50 units and/or 200,000 sq. ft. or greater of commercial space that includes projects in the Central Estuary area. The interactive map is available at: http://oakgis.maps.arcgis.com/home/webmap/viewer.html?webmap=4ec2a2b79c7f4f689e04550d7d6fa5a9</t>
  </si>
  <si>
    <t>1.3.6 Promote new housing opportunities in the Estuary Area</t>
  </si>
  <si>
    <t xml:space="preserve">In 2019, progress continued on the development of 465 units of affordable housing serving households between 0-60% of AMI in the Brooklyn Basin development, which will include 3100 total units as well as commercial and open space. The affordable units include 258 Project-Based Section 8 vouchers for all phases from the Oakland Housing Authority (OHA), which jointly owns the land with the City. 
Construction of the affordable units on Parcel F began in December 2018 and continued throughout 2019. Construction is expected to be completed in late 2020.
MidPen Housing Corporation, Oakland Housing Authority, and the City entered into a Lease Disposition and Development Agreement or Project 3 on Parcel A in 2019, and was working to secure financing for the 130-unit Project 3, and the 124-unit Project 4. Should funding applications be successful, MidPen plans to start construction on Parcel 3 in mid-2020.
Parcel B consists of 241 units of market-rate housing. Construction on this parcel proceeded in 2018 and completed in 2019.  Parcel C also consists of 241 units of market-rate housing, and started construction in 2019. 
</t>
  </si>
  <si>
    <t>1.4.1 Secondary Unit -Parking Solutions</t>
  </si>
  <si>
    <t>2014-2017</t>
  </si>
  <si>
    <t>1.4.2 Secondary Unit -Setback Solutions</t>
  </si>
  <si>
    <t>1.5.1 Factory Built Housing</t>
  </si>
  <si>
    <t>Continue to permit factory built housing in all residential &amp; commercial districts.</t>
  </si>
  <si>
    <t>1.6.1 Live/Work Conversions</t>
  </si>
  <si>
    <t>In 2019, the City continues to permit live/work conversions. Thereby allowing the conversion of existing industrial and commercial buildings to joint live/work units in specific commercial and industrial locations while considering the impacts on nearby viable businesses.</t>
  </si>
  <si>
    <t>1.7.1 Accommodate 14,765 New Housing Units</t>
  </si>
  <si>
    <t>In addition to housing developments which are under construction, approved, or in pre-approval, the Housing Element identified sites with the capacity and the zoning regulations to allow more units than the Regional Housing Needs Allocation for Oakland. See Table A2 for details on building starts in calendar year 2019. See also the City's Land Inventory posted to the City's web page: http://www2.oaklandnet.com/oakca1/groups/ceda/documents/policy/oak051104.pdf</t>
  </si>
  <si>
    <t>Goal 2: Promote the Development of Adequate Housing for Low- and Moderate-Income Households</t>
  </si>
  <si>
    <t>2.1.1 New Construction and Substantial Rehabilitation Housing Development Program</t>
  </si>
  <si>
    <t>The City released four Notices of Funding Availability (NOFAs) in 2019, for various housing types: (1) New Construction of Affordable Multifamily Housing; (2) the Acquisition, Rehabilitation, and Preservation of Existing Multifamily Affordable Housing; (3) Acquisition and Conversion to Affordable Housing, restricted to Land Trusts and Limited Equity Housing Cooperatives; and (4) Acquisition and Conversion to Affordable Housing, available to all developers. All together, $58 Million was made available through these NOFAs. In 2019, 7 projects representing 520 units were recommended for funding commitments, with additional commitments to be issued in 2020.</t>
  </si>
  <si>
    <t>2.1.2 Housing Predevelopment Loan and Grant Program</t>
  </si>
  <si>
    <t>In 2019, the City continued to make funding available through its Predevelopment Loan Program. One project was approved for a $50,000 predevelopment loan under this program. Two additional projects sought and received Council approval for predevelopment loans in excess of the $50,000 program limit.</t>
  </si>
  <si>
    <t>2.1.3 Utilize Public Housing Resources for New Development</t>
  </si>
  <si>
    <t>Visit www.oakha.org for the FY2019 Annual MTW Report, which provides a full description of OHA development activities under activity #08-01.</t>
  </si>
  <si>
    <t>2.10.1 Provide Incentives for Location of City-Assisted Developments in Areas of Low Concentration of Poverty</t>
  </si>
  <si>
    <t>The 2019-2020 NOFAs award points to projects that help advance geographic equity (5 points) and are located in neighborhoods with strong educational quality (5 points).</t>
  </si>
  <si>
    <t>2.11.1 Oakland Resident and Worker Housing Preference Policy Resolution</t>
  </si>
  <si>
    <t>Ongoing enforcement, 2015-23</t>
  </si>
  <si>
    <t>The City of Oakland continued to monitor the marketing plans and waitlist preferences of affordable housing to ensure that Oakland residents and workers are given first preference. The City also continued to ensure that this standard was met for the the First-Time Homebuyer Mortgage Assistance Program.</t>
  </si>
  <si>
    <t>2.2.1 First Time Homebuyer Programs</t>
  </si>
  <si>
    <t>In 2018 the City of Oakland continued to operate a First Time Homebuyer Program.</t>
  </si>
  <si>
    <t>2.2.2 Scattered-Site Single Family Acquisition and Rehabilitation Program</t>
  </si>
  <si>
    <t>Program implementation beginning 2014-15</t>
  </si>
  <si>
    <t>The Oakland Community Buying Program did not acquire additional properties in 2019. The City continued its partnership with Hello Housing to oversee the construction and sale of the 26 sites it acquired previously. See policy 2.2.4 for additional information about this program.</t>
  </si>
  <si>
    <t>2.2.3 Foreclosure Mitigation Pilot Loan Program</t>
  </si>
  <si>
    <t xml:space="preserve">While the City no longer funds the Foreclosure Mitigation Pilot Loan Program, the City continued operation of its an Anti-Displacement Program in 2019 that includes a component for low- to moderate-income homeowners.  Centro Legal de la Raza is the program administrator and Housing and Economic Rights Advocates (HERA) has been subcontracted to carry out this component.  It includes legal assistance services as well as small grants and is able to assist with foreclosure-related issues. Residents at risk of foreclosure who contact the Housing Resource Center are referred to HERA. (See section 6.1.4.) </t>
  </si>
  <si>
    <t>2.2.4 Community Buying Program</t>
  </si>
  <si>
    <t>Hello Housing continued to administer the Oakland Community Buying Program. Construction continued at the 26 lots previously acquired by the City of Oakland. Several homes were completed in 2019 and released for sale to moderate-income households, of which four homes were sold. The City is as yet in the pilot phase of the program and will reconcile program areas of concern before moving to investigate the purchase of additional tax-defaulted properties for acquisition and affordable housing development.</t>
  </si>
  <si>
    <t>2.2.5 Home Preservation Loan Program</t>
  </si>
  <si>
    <t>Housing and Economic Rights Advocates  is currently administering this program with funding provided through the National Fair Housing Alliance.</t>
  </si>
  <si>
    <t>2.3.1 Density Bonus Ordinance</t>
  </si>
  <si>
    <t>As of February 2019: A total of 22 projects at various stages of development have received or applied for a Density Bonus: 500 Grand Avenue, 5110 Telegraph Avenue, 4045 Broadway, 1680 14th Street, 1433 Webster Street, 6651 Bancroft Avenue, 1314 Franklin St/385 14th Street, 3300 Broadway, 1450 32nd Avenue, 550 27th Street, 230 W. MacArthur Blvd, 3007 Telegraph, 4328 Martin Luther King Jr. Way, 500 Kirkham Street, 913 Martin Luther King Jr. Way, 1261 Harrison Street, 3820 Martin Luther King Jr. Way, 0 19th Street, 0 Valdez Street, 1433 Webster Street, 2044 Franklin Street.
Together these projects are expected to generate 206 very low-income housing units, 11 low-income housing units, and 2 moderate-income units.</t>
  </si>
  <si>
    <t>2.4.1 Community Land Trust Program</t>
  </si>
  <si>
    <t>Ongoing support and expansion of Land Trust as funds are available</t>
  </si>
  <si>
    <t>In December 2019, the City of Oakland released a NOFA for the acquisition and conversion to affordable housing of existing unrestricted housing. $12 million was set aside specifically for Community Land Trusts and Limited Equity Housing Cooperatives. An additional $18 million was available to all developers, including Community Land Trusts, Limited Equity Housing Cooperatives, and traditional nonprofit affordable housing developers.</t>
  </si>
  <si>
    <t>2.4.2 Resale Controls</t>
  </si>
  <si>
    <t>The City continues to record long-term affordability restrictions on all City-assisted affordable development projects, both rental and ownership.</t>
  </si>
  <si>
    <t>2.5.1 Housing Development Program</t>
  </si>
  <si>
    <t>In the City's 2019-2020 New Construction and Acquisition/Rehabilitation NOFAs, the City of Oakland awarded up to five points for rental projects serving special needs populations, and up to ten points for projects containing Permanent Supportive Housing Units for homeless households. Five of the seven projects awarded funding include units designated as Special Needs or Permanent Supportive Housing, totaling 129 units.</t>
  </si>
  <si>
    <t>2.5.2 Housing For Persons With HIV/AIDS</t>
  </si>
  <si>
    <t>In fiscal year 18/19, the HOPWA (Housing Opportunities for Persons with AIDS) program provided housing assistance to more than 241 persons living with HIV/AIDS and their families utilizing the housing first model. 7 persons with HIV/AIDS obtained permanent housing. Information and referral services were provided to approximately 500 households for HIV/AIDS housing and other services.  170 persons living with HIV/AIDS received supportive services. 15 new units of HOPWA housing were completed, increasing the Oakland HOPWA housing inventory to over 267 units, 116 in stewardship.</t>
  </si>
  <si>
    <t>2.5.3 Accessible Units in New Federally-Assisted Housing</t>
  </si>
  <si>
    <t>The City of Oakland's Housing Development Services unit continued to enforce Federal requirements for accessible housing for all projects receiving Federal funding assistance.</t>
  </si>
  <si>
    <t>2.6.1 Housing Development Program (3+ bedrooms)</t>
  </si>
  <si>
    <t>The City's 2019-2020 NOFA for new construction of affordable housing requires that at least 15% of units in a family project have three or more bedrooms. It also awards up to five points to rental projects that exceed this threshold, and up to nine points to ownership projects that exceed this threshold.</t>
  </si>
  <si>
    <t>2.7.1 Jobs/Housing Impact Fee</t>
  </si>
  <si>
    <t>Data on the Jobs Housing Impact fee was reported in the Impact Fees Annual Report. The most recent report, from November 22, 2019, is available here:
https://cao-94612.s3.amazonaws.com/documents/Annual-Impact-Fee-Report-FY-18-19-FINAL-DRAFT.pdf
For Fiscal Year 2018-2019 (ending on 6/30/19), $627,936 was collected in Jobs / Housing Impact Fees. An additional $5,755,695 was assessed but not due yet, bring the total assessed amount to $6,383,631.</t>
  </si>
  <si>
    <t>2.7.2 Consider Implementing Mandatory and/or Voluntary Options for Developer Contributions to Affordable Housing Development by Conducting a Nexus Study and Economic Feasibility Study for Affordable Housing.</t>
  </si>
  <si>
    <t>Ongoing, 2015-2023</t>
  </si>
  <si>
    <t>On May 3, 2016, the City Council adopted the Affordable Housing Impact Fees Ordinance.  Development projects submitting building permit applications on or after September 1, 2016, are subject to the fees. In December 27, 2019 the City completed the Annual Report for Fiscal Year Ended June 30, 2019.  See this link for the report: https://cao-94612.s3.amazonaws.com/documents/Annual-Impact-Fee-Report-FY-18-19-FINAL-DRAFT.pdf
For Fiscal Year 2018 - 2019 (ending on 6/30/19), $3,461,063 has been paid for the Affordable Housing Impact Fee; and $5,299,203 was revenue assessed, but not due yet (due to the program's schedule for payments).  This totals $8,760,266. Since the Affordable Housing Impact Fees went into affect on Septemeber 1, 2016, $7,144,923 has been paid so far and $19,195,206 in revenue has been assessed but not due yet, for a total of $26,340,128 that has been assessed.
City of Oakland Impact Fee Annual Reports and related documents covering Affordable Housing, Jobs/Housing, Transportation, and Capital Improvements can be found here: https://www.oaklandca.gov/documents/city-of-oakland-annual-impact-fee-reports</t>
  </si>
  <si>
    <t>2.7.3 Sale of City-Owned Property for Housing</t>
  </si>
  <si>
    <t>In 2018, Requests for Proposals (RFPs) were issued for two City-owned sites, 1707 Wood Street and 3823-3829 MLK Jr. Way. In 2019, predevelopment activities continued at these sites.
No additional City-owned sites have been identified as suitable for affordable housing development.</t>
  </si>
  <si>
    <t>2.7.4 Utilize 25% of the funds distributed to the City as a taxing entity under the Redevelopment dissolution and deposit them into the Affordable Housing Trust Fund (aka “Boomerang Funds”)</t>
  </si>
  <si>
    <t>Beginning in 2015 and ongoing, 2015-23</t>
  </si>
  <si>
    <t>In 2019, the City continued to allocate 25% of Boomerang Funds to the Affordable Housing Trust Fund.</t>
  </si>
  <si>
    <t>2.8.1 Expansion of Section 8 Vouchers</t>
  </si>
  <si>
    <t>Section 8 will not be expanded without additional funding from the Federal Government, which has not occurred; nor is any funding expansion anticipated in the foreseeable future.</t>
  </si>
  <si>
    <t>2.8.2 City of Oakland Rental Assistance Program</t>
  </si>
  <si>
    <t>Ongoing as funds are available, 2015-23</t>
  </si>
  <si>
    <t>In 2019, the City transitioned away from directly processing applications for rental assistance, and now refers residents to Keep Oakland Housed, a partnership between BACS, East Bay Community Law Center, and Catholic Charities East Bay. In addition to offering one-time rental assistance through the Season of Sharing funding program, Keep Oakland Housed also offers free legal consultation, eviction defense, case management, and employment and financial counseling.</t>
  </si>
  <si>
    <t>2.9.1 Provide outreach programs to those who are homeless or in danger of becoming homeless</t>
  </si>
  <si>
    <t>The City's Homeless Mobile Outreach Program (HMOP) prioritizes unsheltered individuals living in encampments. HMOP is a street-based intervention designed to assess individuals living in encampments to direct them to housing options and health and human services. 
In FY 18/19, approximately 30,000 units of harm reduction were distributed including but not limited to: food, water, blankets, fire extinguishers, flashlights, socks, etc.   More than 11,780 outreach and intensive case management efforts were provided to 673 unduplicated, unsheltered persons living in homeless encampments and in their vehicles throughout the City of Oakland. Additionally, HMOP performed site assessments, postings for cleanings or closures, and encampment clean-ups 451 times. Throughout FY18/19 HMOP provided permanent housing to 8 individuals and helped 24 people secure transitional housing.</t>
  </si>
  <si>
    <t>2.9.2 Support programs that help prevent renters from becoming homeless.</t>
  </si>
  <si>
    <t>In FY 17/18 the City did not provide any specific homelessness prevention funding. OPRI provided assistance to a total of 130 clients in FY 18-19. This included people in encampments (37), people in encampments with serious mental illness (20), seniors (6), re-entry clients (26) and Transitional Age Youth (40).H In addition the City of Oakland funds programs that help formerly homeless individuals maintain housing such as Lifelong Medical Care Services in the California and Harrison Hotels and services to formerly homeless families  who housed  through the Shelter plus Care Program.</t>
  </si>
  <si>
    <t>2.9.3 Provide shelter programs to the homeless and special needs populations</t>
  </si>
  <si>
    <t>In 2019 the City of Oakland continued to fund a year-round shelter, Crossroads, operated by East Oakland Community Project.  Crossroads is a low-barrier emergency housing shelter that can serve up to 135 individuals and 5 families of two or more per night. It includes accommodations for disabled persons and medical respite clients. In FY 18/19, the Crossroads shelter, funded by the City, provided 37,150 year-round shelter bed nights and served 474 unduplicated homeless households, for a total of 502 unduplicated individuals. The lower occupancy (79%) than usual and lower number of households served, is a result of having to perform renovations in the shelter dorms leading to 8-10 shelter beds being off line for many months.  In FY 18/19, 474 households (502 unduplicated clients) engaged in supportive services including individualized case management, housing counseling, information and referral services, group counseling, vocational and employment related services, and life skills classes. In FY 18/19 111 households leaving Crossroads exited into permanent housing and 129 household exited to transitional housing.
In addition, during FY 18/19, 135 winter shelter beds were added in various programs to serve unsheltered individuals (single adults) throughout Oakland.  Data collection varied across programs – therefore, reporting on duplicated and non-duplicated client breakdown and outcomes are as follows:
Saint Vincent de Paul served as a large single adult shelter, and was open every night beginning October 29, 2018 through June 30, 2019:
•	Served up to 100 clients per night
•	18,387 duplicated clients served
•	38 unduplicated clients were housed as a result of case management services;
o	21 moved to transitional housing
o	16 moved to permanent housing
o	1 to a permanent health facility
•	Seasonal Occupancy - 76%
East Oakland Community Project (EOCP) opened an overflow of 10 cots during the 2018-2019 winter months, beginning November 17, 2018 through April 16, 2019 and served 124 unduplicated individuals, of the 22 who entered the Crossroads Shelter achieved the following positive outcomes during the 2018-2019 winter months:
•	17 remained at the Crossroads Shelter at Winter Shelter end
•	2 exited to transitional housing;
•	3 exited to permanent housing
•	Seasonal Occupancy - 95% 
St. Mary’s Center operated a 25 bed winter shelter for seniors 55+ years of age beginning December 1, 2018 through April 30, 2019.
•	94 unduplicated individuals were served
•	Seasonal Occupancy - 99%
In FY 18/19 the City of Oakland operated four Community Cabin Sites (two more have opened in FY 19/20).  The Community Cabins are a bridge (temporary) shelter program that provides a safe, sanitary, and secure interim (up to 6-months) housing opportunity for unsheltered individuals who were previously encamped in the surrounding area. Residents live two to a modified cabin unit, are able to choose who they live with, bring their pets and bring many more of their possessions than would be possible in a traditional homeless program setting.  Homeless people from a geographic area adjacent to the site are invited into the site over a period of up-to four weeks period as the surrounding encampments are closed. Services at the site include garbage pickup, portable toilets and wash stations, mobile showers, 24/7 site staffing, and a housing navigator (case manager). Combined cumulative service outcomes across all sites (total 7 and 6 currently operational) are as follows:688 individuals have been served, with current occupancy at 205 (total available is 232). There have been a total of 487 exits, of those 262 were positive with 196 individuals exiting to Permanent or and 69 to Transitional housing (combined total of 54%).</t>
  </si>
  <si>
    <t>2.9.4 Provide transitional housing programs to those who are ready to transition to independent living</t>
  </si>
  <si>
    <t>In FY 18/19 the City of Oakland operated four Community Cabin Sites (two more have opened in FY 19/20).  The Community Cabins are a bridge (temporary) shelter program that provides a safe, sanitary, and secure interim (up to 6-months) housing opportunity for unsheltered individuals who were previously encamped in the surrounding area. Residents live two to a modified cabin unit, are able to choose who they live with, bring their pets and bring many more of their possessions than would be possible in a traditional homeless program setting.  Homeless people from a geographic area adjacent to the site are invited into the site over a period of up-to four weeks period as the surrounding encampments are closed. Services at the site include garbage pickup, portable toilets and wash stations, mobile showers, 24/7 site staffing, and a housing navigator (case manager). Combined cumulative service outcomes across all sites (total 7 and 6 currently operational) are as follows:688 individuals have been served, with current occupancy at 205 (total available is 232). There have been a total of 487 exits, of those 262 were positive with 196 individuals exiting to Permanent or and 69 to Transitional housing (combined total of 54%).</t>
  </si>
  <si>
    <t>2.9.5 Support development of permanent housing affordable to extremely low income households</t>
  </si>
  <si>
    <t>The City of Oakland's 2017-2019 Notice of Funding Availability (NOFA) includes a threshold requirement that 20% of units be affordable to Extremely Low Income Households. Projects may be awarded additional points for exceeding this threshold (up to five points for rental projects, and up to 12 points for ownership projects). Rental projects can receive additional points for serving people with special needs (5 points) and for offering permanent supportive housing units for the formerly homeless (5 points).
       The City also coordinates its scoring criteria and funding pipeline with the Oakland Housing Authority, which awards Section 8 rental subsidies, in order to further support the creation of units affordable to extremely low income households. The City also continues to participate in the Alameda County-wide efforts under the EveryOne Home Plan, a road map for ending homelessness.
       In 2019, projects representing 261 units for Extremely Low Income households submitted  planning applications, completed entitlements, or were issued building permits.</t>
  </si>
  <si>
    <t>2.9.6 Coordinate actions and policies that affect the extremely low income population of Alameda County</t>
  </si>
  <si>
    <t>The City continues to participate in the Alameda County-wide efforts under the EveryOne Home Plan, a road map for ending homelessness.  The Everyone Home plan was updated in 2018 to create a new plan for the next 5 years.  The City issued its own five year framework to address homelessness  in 2019. The City has been a strong partner with Everyone Home and  Alameda County in the development and implementation of a Coordinated Entry System for homeless services.  Coordinated Entry is a standardized method to connect people experiencing homelessness to the resources available in a community. Coordinated entry processes help communities prioritize housing assistance based on vulnerability and the severity of housing barriers to ensure that people who need assistance the most receive it in a timely manner.</t>
  </si>
  <si>
    <t>2.9.7 Advocate for policies beneficial to the extremely low income and homeless populations of Oakland</t>
  </si>
  <si>
    <t>Oakland began providing Coordinated Entry for literally homeless families in the fall of 2015.  In the fall of 2017 the family coordinated entry program expanded to include all of North County (Oakland, Berkeley, Albany, Emeryville, Piedmont).  Coordinated entry for all homeless populations in Oakland began in the fall of 2017.  HSD contionues to participate in monthly calls of West Coast cities, led by the U.S. Interagency Council on Homelessness. These calls provide opportunities for sharing and learning abut new innovative and effective practices to address homelessness as a City jurisdiction.  HSD also maintains memberships and/or supports the following agencies: National Alliance to End Homelessness; Housing California; Corporation for Supportive Housing; East Bay Housing Organizations; and other federal and state initiatives to end homelessness.</t>
  </si>
  <si>
    <t>2.9.8 Sponsor-based Housing Assistance Program</t>
  </si>
  <si>
    <t>The Sponsor-Based Housing Assistance Program, begun in 2010, has successfully housed more than 222 formerly homeless Oakland residents with subsidies provided by the OHA, services provided by service providers and program administration provided by the City of Oakland. On average, the Sponsor-Based Housing Assistance Program (SBHAP) served 115 families per month with little turnover. The capacity of the program during 2018 was 125 households. This program remains underutilized due to the lack of available rental units in the private market.</t>
  </si>
  <si>
    <t>Goal 3:  Remove Constraints to the Availability and Affordability of Housing for All Income Groups</t>
  </si>
  <si>
    <t>3.1.1 Allow Multifamily Housing</t>
  </si>
  <si>
    <t>Continuing through 2019, multi-family housing continues to be permitted in Oakland.</t>
  </si>
  <si>
    <t>3.1.2 Special Needs Housing</t>
  </si>
  <si>
    <t>Transitional Housing: 2016.  Allowing Emergency Shelters By-Right: Ongoing, 2015-23</t>
  </si>
  <si>
    <t>In 2019, the City continued to permit transitional housing in compliance with State law and allow emergency shelters by right in limited segments of the Residential Mixed Use, Urban Residential, Neighborhood Center, Community Commercial, Broadway Retail Frontage District Interim Combining Zone, Medical Center, Housing and Business Mix, and the CIX-1, CIX-2, IG, and IO Industrial zones as codified by Ordinance No. 13248 (adopted July 15, 2014).</t>
  </si>
  <si>
    <t>3.1.3 Discretionary Permits</t>
  </si>
  <si>
    <t>In 2019, the Planning and Zoning Division continued to issue discretionary design review permits for all new housing, except for Secondary Units less than 500 sf. in size which are issued ministerially. For Special Needs housing, in 2016, the Planning and Zoning Division adopted amendments to the Oakland Planning Code ensuring that transitional and supportive housing is treated in the same manner as other housing facilities in the same zone.  The City's reasonable accommodations procedure was also adopted in 2014, providing flexibility in the application of the Planning Code for individuals with a disability.</t>
  </si>
  <si>
    <t>3.1.4 “One-Stop” Permit Process</t>
  </si>
  <si>
    <t>In 2019, this process continues to be implemented within the Bureaus of Planning and Building.</t>
  </si>
  <si>
    <t>3.1.5 Assign Priority to Affordable Housing</t>
  </si>
  <si>
    <t>In 2019, this process continues to be implemented. Permit applications for affordable housing developments, as with other multi-family projects, are "deemed complete" within 30 days of submittal. The City processed several SB35 affordable housing case in 2019, which waives discretionary review for proposals that meet certain criteria. Also in 2019, the City amended the Planning code to allow emergency shelter facilities to be donctructed without discretionary review to greatly speed up the process.</t>
  </si>
  <si>
    <t>3.1.6 Expedite Environmental Review</t>
  </si>
  <si>
    <t>In 2019, the City amended the Planning code to allow emergency shelter facilities to be donctructed without discretionary review to greatly speed up the process. Also, in 2019, Oakland uses CEQA exemptions for development projects, where appropriate.  See detailed response in Action 1.1.3. </t>
  </si>
  <si>
    <t>3.1.7 Secondary Units</t>
  </si>
  <si>
    <t>2015-2016</t>
  </si>
  <si>
    <t>3.2.1 Alternative Building Code Standards</t>
  </si>
  <si>
    <t>Continue the use of alternative accommodations and equivalent facilitation of the California Building Codes to address the special housing needs of persons with disabilities and to facilitate the rehabilitation of older dwelling units. (See Actions 4.1.1 and 4.1.2 for housing rehabilitation actions and Action 6.2.1 for reasonable accommodations for persons with disabilities).</t>
  </si>
  <si>
    <t>3.2.2 Planned Unit Development Zoning</t>
  </si>
  <si>
    <t xml:space="preserve">In 2019, this program continues to be implemented.  Planned Unit Development activity in 2019 includes approval of 254 affordable and 734 market-rate units at Brooklyn Basin, and 84 affordable and 948 market-rate units at 500 Kirkham.  </t>
  </si>
  <si>
    <t>3.2.3 Flexible Parking Standards</t>
  </si>
  <si>
    <t>In 2019 the City reduced the parking requirements for multi-family projects further simplfying the process. Also in 2019, the City amended the Planning code to allow emergency shelter facilities to be donctructed without discretionary review to greatly speed up the process.</t>
  </si>
  <si>
    <t>3.2.4 Reduced Open Space Requirements</t>
  </si>
  <si>
    <t>In 2019, the Draft Downtown Oakland Specific Plan was released which included policies and actions for improving existing open space and parks, as well as allowing publically accessibly open space to satisfy open space requirements (rather than private open space requirements) and allowing developers to contribute to off-site open space to provide greater flexibility to meet open space requirements. The zoning regulations that will implement the Downtown Oakland Specific Plan are scheduled to be complete by the end of 2020 and will include open space standards.</t>
  </si>
  <si>
    <t>3.3.1 Project Review Process and Development Agreements</t>
  </si>
  <si>
    <t>This program continues to be implemented in 2019.  The Brooklyn Basin master developer submitted an application in 2018 to amend that DA to increase the allowable density by 600 units (20%).  This is still under review.</t>
  </si>
  <si>
    <t>3.3.2 Development Impact Fees</t>
  </si>
  <si>
    <t>On May 3, 2016, the City Council adopted the Affordable Housing Impact Fees Ordinance.  Development projects submitting building permit applications on or after September 1, 2016, are subject to the fees.
The City of Oakland, Impact Fee Annual Report for: Affordable Housing, Jobs/Housing, Transportation, And Capital Improvements, Fiscal Year Ended June 30, 2019 is available online: https://cao-94612.s3.amazonaws.com/documents/Annual-Impact-Fee-Report-FY-18-19-FINAL-DRAFT.pdf</t>
  </si>
  <si>
    <t>3.4.1 Multiple Agency Reviews</t>
  </si>
  <si>
    <t>OHA continues to work in partnership with the City of Oakland and Alameda County to eliminate barriers to affordable housing. More information about these partnerships is available in the Authority's FY 2019 MTW Annual Plan.</t>
  </si>
  <si>
    <t>3.4.2 Allocation of Project-based Section 8 Units</t>
  </si>
  <si>
    <t>Per this policy, the Oakland Housing Authority matches its scoring criteria for allocation of Project-Based Vouchers to the City's scoring criteria for NOFA applications. See section 5.1.4 below for more information about 2019 allocations.</t>
  </si>
  <si>
    <t>3.5.1 Access to Low-Cost Financing for Development</t>
  </si>
  <si>
    <t>See Housing Programs Under Goal 2</t>
  </si>
  <si>
    <t>City funds awarded to affordable housing developers are offered on favorable terms, including a 3% simple interest rate, payment of principal and interest due from excess cash flow from operations after payment of operating costs, senior debt, reserves and developer fee, and a 55-year loan term. The City works with affordable developers to set loan terms in a way that will help maximize their ability to leverage funding from banks and other lending agencies. The City also coordinates with developers to help ensure that they qualify for additional funding from county, state, and federal sources.
For more information about NOFA funds committed in 2019, please see Action 2.1.1.</t>
  </si>
  <si>
    <t>3.5.2 Access to Low-Cost Financing For Home Purchase</t>
  </si>
  <si>
    <t>See Action 2.2.1</t>
  </si>
  <si>
    <t>In 2019, the first-time homebuyer program continued to provide information and financial assistance to low- and moderate-income households.</t>
  </si>
  <si>
    <t>3.6.1 Remediation of Soil Contamination</t>
  </si>
  <si>
    <t>Investigate potential funding sources</t>
  </si>
  <si>
    <t>No new action in 2019. The City no longer operates the EPA's Revolving Loan Program due to a lack of staffing and currently identified environmentally-challenged small infill brownfield sites that would qualify for the program. However, the City can re- apply for the program when staffing and sufficient qualifying opportunities are available.  As private development projects are proposed, City staff will explore the needs and possibility to apply for assessment and cleanup grants for eligible sites, as needed.  Other potential funding sources such as the Leaking Underground Storage Tank Fund can also be evaluated for applicability on a site by site basis.</t>
  </si>
  <si>
    <t>3.7.1 Community Outreach Program</t>
  </si>
  <si>
    <t>In 2019, staff continued to meet with community members and affordable housing advocates and developers to forward affordable housing goals as part of strategic planning processes. As part of the Downtown Specific Plan, staff convened or attended dozens of community meetings to discuss policies in the Preliminary Draft and Draft Plan that address several topics, including housing and affordability. Staff also held community meetings as part of the East Oakland Neighborhood Initiative. The need for more affordable housing is discussed at most, if not all, long-range planning convenings with community members. Additionally, Strategic Planning contracted with a consultant to begin developing a scope and community engagement plan for the upcoming General Plan update, which will include updates to zoning and policy to facilitate development of affordable housing.</t>
  </si>
  <si>
    <t>Goal 4:  Conserve and Improve Older Housing and Neighborhoods</t>
  </si>
  <si>
    <t>4.1.1 Rehabilitation Loan Programs for Owner- Occupied Housing</t>
  </si>
  <si>
    <t>Ongoing,  2015-23</t>
  </si>
  <si>
    <t>In 2019, the City continued to provide rehabilitation loans to moderate, low, and low income homeowners contingent on availability of funding for the correction of major code violations/deficiencies, emergency repairs, and lead-based paint abatement, though existing Rehabilitation Programs.</t>
  </si>
  <si>
    <t>4.1.2 Rehabilitation Loans for Owner-Occupied Buildings With 2 To 4 Units</t>
  </si>
  <si>
    <t>4.2.1 Anti-Blight Programs</t>
  </si>
  <si>
    <t>In 2019, Code Enforcement Services responded to 3,008 neighbor complaints of property maintenance. 1,096 cases were abated.</t>
  </si>
  <si>
    <t>4.2.2 Housing Code Enforcement</t>
  </si>
  <si>
    <t>In 2019, Code Enforcement Services responded to approximately 2,161 residential rental tenant complaints of building maintenance as defined by Oakland Housing Code (based on State Housing Law).</t>
  </si>
  <si>
    <t>4.2.3 Problem Properties Program</t>
  </si>
  <si>
    <t>In 2019, the City abated 26 properties under clean-up/board-up program for property and building maintenance issues.</t>
  </si>
  <si>
    <t>4.2.4 Foreclosed and Defaulted Residential Property Registration, and Abatement Program</t>
  </si>
  <si>
    <t>In 2019, about 46 foreclosed or defaulted properties have been registered. There are approximately 13 code enforcement cases opened in 2019 for related properties in response to a complaint.</t>
  </si>
  <si>
    <t>4.2.5 Tax Default Properties Program</t>
  </si>
  <si>
    <t>See policy action 2.2.4.</t>
  </si>
  <si>
    <t>4.2.6 Investor-owned Property Registration, Inspection and Maintenance Program</t>
  </si>
  <si>
    <t>Designed to manage the downstream effects of foreclosure, the IORP program was implemented in March of 2013 to enforce the registration, City inspection, and abatement requirements contained in OMC 8.58. The majority of violations found during these inspections have been related to blight and vandalism incurred during the foreclosure process and unpermitted work performed by the former owner or the investor that purchased the property with the intent to re-sell. Through the end of 2019, with 92 new registrations, 13 cases with identified violations were abated and closed.</t>
  </si>
  <si>
    <t>4.3.1 Historic Residential Building  Relocation</t>
  </si>
  <si>
    <t>Several houses were required to be advertised for moving as a condition of demolition applications in 2019. At least four were demolished, and at least four were still standing with banners advertising availability at the end of 2019. Vacant land is increasingly targeted for higher density infill, so fewer sites are available for move-ons. There has been some success  encouraging owners/developers to add to or build behind rather than demolishing existing structures, in some cases moving the existing building on the same lot to make room for the new.</t>
  </si>
  <si>
    <t>4.3.2 Housing Repairs for Seniors and People with Disabilities</t>
  </si>
  <si>
    <t>Consider funding program in next Housing Element Program Round, Planning Bureau</t>
  </si>
  <si>
    <t>In 2019, the City continued to provide rehabilitation loans and grants to moderate, low, and extremely low income Homeowners including seniors and people with disabilities for the correction of major code violations/deficiencies, emergency repairs, lead-based paint abatement, and accessibility modifications. Program availability is contingent on funding availability.
A program specifically targeting only low income seniors would require additional funding sources for implementation.</t>
  </si>
  <si>
    <t>4.3.3 Access Improvement Program</t>
  </si>
  <si>
    <t>In 2019, the City continued to provide Access Improvement grants to low and extremely low income Homeowners and tenants contingent of funding availability. Grant funds are designated for accessibility modifications to accommodate persons with disabilities.</t>
  </si>
  <si>
    <t>4.3.4 Scattered-Site Single Family Acquisition and Rehabilitation Program</t>
  </si>
  <si>
    <t>4.3.5 Continuing Implementation of Mills Act Contracts</t>
  </si>
  <si>
    <t xml:space="preserve">In 2019 a record number of twelve new properties applied for the Mills Act program and will be reassessed in 2020, mostly small residential properties plus a landmark 36-unit condo building. The twelve 2018 applicants received their tax reassessments from the County in 2019 and are embarking on their work programs. These include two very large adaptive reuse projects on high-profile blighted properties  - one factory, one institutional residential complex - being returned to use as a total of over 100 apartments and live-work units. </t>
  </si>
  <si>
    <t>4.3.6 Rehabilitating Public Housing</t>
  </si>
  <si>
    <t>OHA continued to work through disposition activities related to Oak Grove North and South as well as Harrison Tower. OHA also continued its pursuit of a Rental Assistance Demonstration application for 261 public housing units.</t>
  </si>
  <si>
    <t>4.3.7 Proactive Rental Inspection Policy</t>
  </si>
  <si>
    <t>In 2019, the program development process is underway, this includes: staffing, forms and policies, and tracking system The work is still in early stages. A proposed program plan was developed in 2018 which has estimated cost of $4 million a year to inspect 20% of all rental units. The Planning and Building department has submitted a budget request to fund this program as part of the FY2019-FY2022 Biannual budget request.</t>
  </si>
  <si>
    <t>4.3.8 Mitigate Loss of Units Demolished by Public or Private Actions</t>
  </si>
  <si>
    <t>Program implementation beginning 2015</t>
  </si>
  <si>
    <t>This regulation, located in the Planning Code Section 17.102.230 "Conversion of a dwelling unit to a Nonresidential Activity," was not changed in 2019. See also Action 5.4.1.</t>
  </si>
  <si>
    <t>4.3.9 Seismic Safety Retrofit Policy</t>
  </si>
  <si>
    <t xml:space="preserve">Oakland has two grant programs to subsidize retrofits of buildings of for seismic safety: the Safer Housing for Oakland Program (SHOP) for apartment buildings with a soft-story condition and the Earthquake-Safe Homes Program (ESHP) for 1-4 unit owner-occupied dwellings. Funding for these programs comes from two $4.5MM FEMA Hazard Mitigation (HMGP) grants as administered by the California Governor's Office of Emergency Services (Cal OES), with matching funds provided by the City of Oakland via Community Development Block Grant funds. The City has a robust pipeline of hundreds of properties that have applied for funding through SHOP and ESHP, and closed its waitlist in 2018. There are currently no additional opportunities for funding from this source, but staff is monitoring the FEMA/Cal OES HMGP and will seek additional awards if they become available.
As of the end of 2019, a total of 14 ESHP 1-4 unit projects had been completed, 37 were active or pending, and there were 217 remaining applications. For the soft-story apartment building program (SHOP), 5 had been completed by the end of 2019, 27 were active or pending, and 14 applications remained. 
</t>
  </si>
  <si>
    <t>4.4.1 Consider Developing a Standard City Tenant Relocation Policy and Fund City Program Operations</t>
  </si>
  <si>
    <t>FY 2014-15</t>
  </si>
  <si>
    <t>In 2019, the City continued to enforce the Uniform Residential Tenant Relocation Ordinance adopted in 2018. The City continued to fund a program providing advisory and financial assistance to tenants displaced as a result of a code compliance action, including paying relocation benefits in the case that a property owner does not meet their obligations, subject to availability of funds. City staff also set up a program to assist low-income and low-asset small property owners who are required to pay relocation benefits resulting from an owner or relative move-in but would face a financial hardship to do so.</t>
  </si>
  <si>
    <t>Goal 5:  Preserve Affordable Rental Housing</t>
  </si>
  <si>
    <t>5.1.1 Monitoring and Preservation</t>
  </si>
  <si>
    <t>Annual, 2015-23
City will identify projects at highest-risk each year (that could convert within the next 24 months)</t>
  </si>
  <si>
    <t>The City is not aware of any restricted affordable units that converted to market-rate in 2019. One project, Frank G Mar apartments, reached the end of its compliance period for Low Income Housing Tax Credits. However, it was awarded rehabilitation funds through the City's NOFA, and a new regulatory agreement will be recorded against the property.</t>
  </si>
  <si>
    <t>5.1.2 Contact With Owners of At-Risk Buildings</t>
  </si>
  <si>
    <t>Five properties were listed as "At-Risk" or questionable in table 3-54 of the 2015-2023 housing element:
Lottie Johnson Apts (970 14th St)
San Pablo Suites (2551 San Pablo Ave)
Santana Apts (2220 10th Ave)
Taylor Methodist (1080 14th St)
The Claridge Hotel (634 15th St)
Of of these properties, San Pablo Suites was destroyed in 2017 due to fire. The Claridge Hotel is classified as a residential hotel and is thus now subject to the City of Oakland's Ordinance No. 13509 regulating the demolition, conversion, and rehabilitation of residential hotels.
Santana Apartments is owned by Mercy Housing, a nonprofit affordable housing developer committed to preserving affordable housing. Although CTCAC affordability requirements will expire before 2023, the property also has a Ground Lease with affordability restrictions through 2067.
Lottie Johnson Apartments and Taylor Methodist are both funded by HUD. A HUD representative confirmed via email on 3/19/2020 that neither property should be considered at risk.</t>
  </si>
  <si>
    <t>5.1.3 Financial Assistance for Preservation Projects</t>
  </si>
  <si>
    <t>In 2019 the City of Oakland released its 2019-2020 NOFA for the Acquisition, Rehabilitation, and Preservation of Multifamily Housing.
Three projects--Fruitvale Studios, Frank G Mar Apartments, and Hamilton Apartments--amount to 232 affordable units. The City's funding will extend and deepen the affordability restrictions.</t>
  </si>
  <si>
    <t>5.1.4 Project Based Section 8 Assistance</t>
  </si>
  <si>
    <t>OHA continued to assess the balance of Project-Based Vouchers and Housing Choice Vouchers and describes its activities in the FY2019 MTW Annual Report, which is available at www.oakha.org.</t>
  </si>
  <si>
    <t>5.1.5 Local Non-traditional Housing</t>
  </si>
  <si>
    <t>n addition to continuing to serve families in 101 units through Building Bridges in 2018, the Oakland Housing Authority signed agreements with 7 additional partners in the Building Bridges Single Room Occupancy (BB-SRO) program, adding an additional 128 units of local housing assistance. Partners and units added in 2018 were as follows:
Peter Babcock House (Satellite Affordable Housing Associates (SAHA))  – 5 units
Harrison Hotel (Resources for Community Development (RCD)) – 22 units
Families in Transition (City of Oakland) – 9 units
Matilda Cleveland (City of Oakland) – 14 units
Presentation House (St Mary's Center) – 9 units
Closer to Home (St. Mary's Center) – 7 units
Oakland Housing Authority also made plans to begin serving 62 households at the Henry Robinson Multi-Service Center, in partnership with the City of Oakland. It is anticipated that this will be fully implemented in 2019-2020.
OHA has two other programs under the Building Bridges initiative:
• The OHA MTW Building Bridges-CalWORKS program provides up to two years of rental assistance for formerly homeless Alameda County Social Services Agency (ACSSA) CalWORKS clients housed in Oakland who are employable and actively engaged in a plan to achieve self-sufficiency. ACSSA provides wrap-around case management services that address employment barriers and assist with access to other community resources.
• The Building Bridges - Transitional Housing Plus (THP+) program awards funding resulting in a contract with county approved service providers to provide rental subsidy for low-income THP+ participants (youth who have aged out of foster care) for up to five years, with a phase-down of funding in the last two years.
     In 2018, OHA completed operating agreements with partners for both programs and began eligibility screening for families. OHA expects to fully lease both programs in 2019-2020 to serve up to 50 families in each program. OHA will continue to develop Local MTW Programs with other agencies to develop innovative service-enriched housing options for vulnerable populations.</t>
  </si>
  <si>
    <t>5.2.1 Advocacy for State and Federal Financing</t>
  </si>
  <si>
    <t>The City regularly consults with affordable housing developers to ensure that the timing and dollar amount of City funding is aligned with County, State, and Federal funding program requirements. This helps ensure that City funds are leveraged maximally against other funding sources.
The City of Oakland acts as the Local Reviewing Agency for any affordable housing applying for Low Income Housing Tax Credits in Oakland. In 2019, the City performed local reviews for 2 such projects, including one project that consisted of three separate buildings.
The City of Oakland also acts as a co-applicant with developers seeking funds through California's Affordable Housing and Sustainable Communities (AHSC) program, Infill Infrastructure Grant (IIG) program, and Transformative Climate Communities (TCC) program. These programs are generally oriented towards new construction.
Whenever possible, the City advocates for increased funding at the State and Federal level for affordable housing.</t>
  </si>
  <si>
    <t>5.2.2 Funding for Capital Needs--Preservation and Rehabilitation Programs for Rental Housing (not owner- occupied, buildings)</t>
  </si>
  <si>
    <t>The City's 2019-2020 NOFA for the Acquisition, Rehabilitation, &amp; Preservation of Multifamily Affordable Housing enables buildings with existing City regulatory agreements to apply for funding. In 2019, three projects were awarded funding. Of these, two projects (Frank G Mar Apartments and Hamilton Apartments) have existing City regulatory agreements.</t>
  </si>
  <si>
    <t>5.3.1 Rent Adjustment Ordinance</t>
  </si>
  <si>
    <t>In 2019, the Rent Adjustment Program continued to implement the policies limiting rent increases on units covered by the Rent Adjustment Ordinance.</t>
  </si>
  <si>
    <t>5.3.2 Just Cause for Eviction Ordinance</t>
  </si>
  <si>
    <t>In 2019, the Rent Adjustment Program continued to enforce the Just Cause for Eviction Ordinance.</t>
  </si>
  <si>
    <t>5.3.3 Ellis Act Protections Ordinance</t>
  </si>
  <si>
    <t>In 2019, the Rent Adjustment Program continued to  monitor Ellis Act compliance, implementing applicable tenant protections when landlords remove residential units from the rental housing market.</t>
  </si>
  <si>
    <t>5.4.1 Residential Hotel Conversion/Demolition Protections</t>
  </si>
  <si>
    <t>In 2019, the City of Oakland continued implementation of Planning Code Chapter 17.153 that contains regulations protecting Residential Hotels as an important housing typology.  The Bureau of Planning is working with Residential Hotel property owners to complete a baseline inventory of existing conditions, so the City can monitor any proposed changes to ensure they align with regulations.</t>
  </si>
  <si>
    <t>5.5.1 Residential Property Conversion Ordinance</t>
  </si>
  <si>
    <t>In 2018, the City of Oakland strengthened regulations in Planning Code Section 17.102.230 restricting conversion of residential uses to non-residential uses. There were no changes in 2019.</t>
  </si>
  <si>
    <t>5.6.1 Condominium Conversion Ordinance</t>
  </si>
  <si>
    <t>No adjustments to this policy was considered by City Council in 2019.</t>
  </si>
  <si>
    <t>5.7.1 Rehabilitation of Public Housing Units</t>
  </si>
  <si>
    <t>In 2018, the Bureau of Planning began working with OHA to develop a streamlined process for renovating existing affordable housing units and increasing density on existing OHA-owned properties.  New state regulations, including SB 330, will facilitate processing of OHA applications once received by the City of Oakland. No changes in 2019.</t>
  </si>
  <si>
    <t>Goal 6:  Promote Equal Housing Opportunity</t>
  </si>
  <si>
    <t>6.1.1 Funding for Fair Housing Organizations</t>
  </si>
  <si>
    <t>In the second year of their two-year, FY 2018/19, Community Development Block Grant (CDBG) Agreement with the City for Fair Housing services, East Bay Community Law Center (EBCLC) continued to provide fair housing services, tenant/landlord counseling, legal assistance, outreach and other fair housing services through EBCLC and its three sub recipients:  Central Legal, ECHO Fair Housing and Causa Justa::Just Cause.  Housing related services were provided to low and moderate income residents of Oakland to prevent homelessness and promote self-sufficiency.  Services provided included basic legal information, referrals, and/or limited scope assistance with housing-related problems to low-income tenants of Oakland.  East Community Law Center provided services to a total of 246 clients; Eden Council for Hope and Opportunity provided services to a total of 94 clients; Causa Justa::Just Cause provided services to a total of 315 clients; Centro Legal provided services to a total of 306 clients. In FY 2018/19 a total of 986 were served receiving housing assistance and information &amp; referral outreach, tenant/landlord counseling, tenant counseling, direct legal representation, and case management of which 25 were Non-Low Mod.  Per Oakland City Council Resolution No. 87729, the CDBG funded grant agreement between the City and EBCLC for Fair Housing was awarded $249,361 for 2019/20.</t>
  </si>
  <si>
    <t>6.1.2 Housing Search Assistance for People with Disabilities</t>
  </si>
  <si>
    <t>Bay Area Community Services (BACS) receives significant funding from the City of Oakland via the Community Housing Services unit of the Human Services Department. People searching for housing with special accommodations for persons with disabilities are referred to BACS as well as the West Oakland Mental Health Center. They are also informed of any affordable housing opportunities, which are often partially funded by the City of Oakland and typically have waitlist preferences and accessible units for persons with disabilities.</t>
  </si>
  <si>
    <t>6.1.3 Affirmative Fair Marketing</t>
  </si>
  <si>
    <t>The 2015-2020 Analysis of Impediments for Fair Housing was completed in 2015. There are no current updates for 2018. At the same time, the City rewrote its Affirmative Fair Marketing Procedures guidelines. All City-funded Housing Projects are required to submit marketing plans for review for compliance with the procedures. The next AIFFH is not due until October, 2020.</t>
  </si>
  <si>
    <t>6.1.4 Housing Assistance Center</t>
  </si>
  <si>
    <t>The Housing Resource Center implemented the new customer service tracking system in 2019. For 2019 The Housing Resource Center directly assisted over 2,000 visitors with service, including: 
828 Affordable Housing referrals 
46 Referrals to Emergency Shelter for Individuals
294 Family Front Door Referrals 
190 Referrals for Utilities Assistance or Financial Housing Support
224 Code Enforcement and/or Relocation Assistance 
310 Referrals to Muni ID for residents who need a form of identification to apply for housing
524 Other City Department Referrals 
88 External Agency Referrals</t>
  </si>
  <si>
    <t>6.2.1 Incorporate Reasonable Accommodations into City Programs and Policies</t>
  </si>
  <si>
    <t>It is the policy of the City of Oakland (City) that no qualified individual with a disability shall, on the basis of disability, be excluded from participation in or be denied the benefits of the services, programs, or activities of the City, or be subjected to discrimination directly or through contractual, licensing, or other arrangements, by the City and that the City shall adhere to U.S. Department of Justice regulations implementing Title II of the ADA. A new service, Video Remote Interpreting, was developed specifically for serving walk-in clientele who are Deaf or Hard of Hearing at the Housing Assistance Program. This initiative was sponsored by the City of Oakland's ADA Programs Division and was fully implemented in 2019.</t>
  </si>
  <si>
    <t>6.2.2 Publicize and Implement Reasonable Accommodations Policy and Procedures</t>
  </si>
  <si>
    <t>In 2019, the City Planning and Zoning staff administer the reasonable accommodation policy at the Zoning Counter (see action 6.2.1).
The ADA Programs Division serves as the Citywide ADA Title II Coordinator and oversees the implementation of reasonable policy modifications in all City programs, including housing programs.  The Division publishes information about City disability access policies on its website: 
https://www.oaklandca.gov/topics/americans-with-disabilities-act-ada-services
The Division provides technical assistance as needed for the nondiscriminatory administration of the City's housing programs, investigates complaints, and assists in resolution. The Division completed an update to the City's Programmatic ADA Self- Evaluation which included an analysis of housing-related programs and is actively supporting the newly appointed Departmental Access Coordinators in the Housing and Community Development Department in fulfilling the Department's obligations for compliance with disability civil rights laws, including the attendance of the Departmental Access Coordinators at quarterly meetings/trainings on specific aspects of the ADA and related laws, and ongoing technical assistance. The Division is also assisting with the development of the online Rental Assistance Program applications for purposes of ensuring full WCAG 2.0 AA compliance.</t>
  </si>
  <si>
    <t>6.3.1 Regional Housing Needs Allocation</t>
  </si>
  <si>
    <t xml:space="preserve">City staff participated in the Plan Bay Area 2050 development process. This is the strategic update to Plan Bay Area 2040 and is the state-mandated, integrated long-range transportation, land-use and housing plan.  No new actions in 2019.
</t>
  </si>
  <si>
    <t>6.4.1 Community Credit Needs Assessment</t>
  </si>
  <si>
    <t>HCD conducts periodic assessments of community credit needs, including credit needs for housing. The assessment involves reviews of lending patterns in Oakland and the availability of residential credit. In 2019 no community credit needs assessment was performed and no Linked Banking Community survey was performed to assess lending patterns and credit availability. Reviews of data and reports from nonprofit and goverment sources indicate that consumers of color and low-wealth families are under-represented in terms of accessing residential credit products.</t>
  </si>
  <si>
    <t>6.4.2 Community Reinvestment Activities linked to Banking</t>
  </si>
  <si>
    <t>In 2019, the City continues to implement community reinvestment programs that include: 1) encouraging private, for-profit lending and investment practices that overcome housing discrimination and meets the needs of all Oakland households and neighborhoods, expands opportunities for homeownership, and discourages discrimination in lending, 2) working with selected lenders as partners in the City’s first-time homebuyer programs, 3) working with other jurisdictions and organizations to strengthen state legislation, 4) participating in joint City, nonprofit and industry efforts to create new programs and promote existing lending programs, and 5) through the City's Linked Banking program, encouraging lenders to address fair lending shortfalls adversely impacting our community.</t>
  </si>
  <si>
    <t>6.4.3 Community Outreach and Predatory Lending Controls</t>
  </si>
  <si>
    <t xml:space="preserve">To encourage more resilient and informed buyers in our community, the City's Homeownership Programs provides monthly homebuyer education to prospective buyers. The curriculum informs potential buyers on the homebuying process, puts them in touch with assistance resources including the City's assistance programs as well as other area assistance, and introduces them to community lenders, real estate professionals, and HUD-certified housing counselors. In 2019 we issued certificates of completion to 587 class attendees.
As described in Section 6.1.4 above, the City of Oakland's Housing Resource Center provides assistance to residents who may be victims of foreclosure and predatory lending. In many case, the Center refers such cases to Housing &amp; Economic Rights Advocates (HERA). </t>
  </si>
  <si>
    <t>6.5.1 Housing Element Annual Progress Report</t>
  </si>
  <si>
    <t>On an annual basis by April 1</t>
  </si>
  <si>
    <t>Goal 7:  Promote Sustainable Development and Sustainable Communities</t>
  </si>
  <si>
    <t>7.1.1 Promote Green Building Design for Private Development</t>
  </si>
  <si>
    <t>In 2019, the City continued to staff the Green Building Resource Center, and enforces the Oakland Green Building Ordinance (first adopted in 2010). The website continues to provide information to developers: (www.oaklandgreenbuilding.com). The City encourages participation in the Energy Upgrade California in Alameda County program by providing handouts at the Green Building Resource Center and on the website.</t>
  </si>
  <si>
    <t>7.1.2 Green Building Standards</t>
  </si>
  <si>
    <t>Green building standards are required (in 2019) for projects which meet the thresholds in the Green Building ordinance, in both the small project design review process, and for the regular design review applications (known as "planning entitlements").  All new buildings must now have some level of readiness for plug-in electric vehicle (PEV) charging, exceeding CalGreen standards.</t>
  </si>
  <si>
    <t>7.1.3 Require Green Building Design requirements for City-funded Development</t>
  </si>
  <si>
    <t>The City adopted its Green Building ordinance in October 2010, and in 2019 continued to regularly apply it to multi- family affordable housing development. In the City's NOFA, new development and rehabilitation projects must meet a minimum score in each Green Point Checklist category. Projects scoring higher in the Green Point Checklist evaluation, or which achieve LEED Gold level or higher are given preference in the NOFA scoring process.</t>
  </si>
  <si>
    <t>7.2.1 Energy-Efficiency and Weatherization Programs</t>
  </si>
  <si>
    <t xml:space="preserve">The City helped launch and is a participant in the East Bay Energy Watch (EBEW), a local government energy efficiency partnership with PG&amp;E that funds small, medium, and large commercial direct installation programs, residential weatherization, retrocommissioning, and related services within Alameda and Contra Costa Counties. The City also works with the Bay Area Regional Energy Network (BayREN), also funded by PG&amp;E utility ratepayers, to enhance delivery of their programs within Oakland.  This includes the Home Upgrade and Advanced Home Upgrade programs (part of Energy Upgrade California), the Bay Area Multifamily Building Enhancements Program (BAMBE), and the Bay Area Multifamily Capital Advance Program, an innovative financing pilot for deep multifamily energy efficiency upgrades that has completed three projects in 2015, one of which was in Oakland.  These programs serve more than 1,000 units per year in reducing energy and water consumption of homes in Oakland.  
The City works directly with the California Youth Energy Services (CYES) program, subsidized by PG&amp;E, which provides vocational building energy training to Oakland youth and serves at least 200 Oakland homes, including renters and focusing primarily on lower-income residents, with energy efficiency and conservation measures each Summer.  In 2018, the program employed seven local youth and served 300+ homes in Oakland, installing LED light bulbs, advanced power strips, and low-flow water fixtures.  Oakland City Council has approved 17 property Assessed Clean Energy (PACE) financing programs to operate in the City, providing financing on the property tax bill for residences and businesses to conduct energy and water efficiency projects, install renewable energy systems, and install electric vehicle charging equipment.  In 2017, PACE providers approved more than 800 applications for residential clean energy projects in Oakland, with a total value exceeding $5,000,000. 
The City’s Housing and Community Development Program runs several energy-related assistance programs, including loans and grants, and is currently seeking additional funds. </t>
  </si>
  <si>
    <t>7.2.2 Alternative Energy Production</t>
  </si>
  <si>
    <t>While the City of Oakland has continued to issue permits for a high number of residential solar PV systems, passing more than 5,000 installations and more than 20 MW of installed solar capacity in the residential sector, the most significant source of renewable energy production serving Oakland comes as a result of the City's participation in East Bay Community Energy, a community choice aggregator serving most of Alameda County.  EBCE became the default electricity provider for all residences in Oakland in 2018, providing a minimum of 85% carbon free electricity.  This electicity is generated from hydroelectric dams, solar PV, concentrated solar power, wind turbines, and geothermal energy sources.  In addition, EBCE is serving 100 percent carbon free electricity to all accounts who elect to receive it in Oakland.  The generation of renewable energy from this program far exceeds local solar PV production, and will serve as the primary means of ensuring high levels of alternative energy production for the forseeable future. There are no changes in 2019.</t>
  </si>
  <si>
    <t>7.2.3 Facilitate a Community Solar Program</t>
  </si>
  <si>
    <t xml:space="preserve">The City is working with East Bay Community Energy to create a community solar program.  An alternative model of such a program has been created and launched by community groups, integrating community solar with a co-operative form of financing.  The efforts of EBCE and the City of Oakland would seek to supplement this existing effort.  Additionally, the City is working with the Oakland EcoBlock project team, a pilot project in West Oakland of various academic and industry partners, to facilitate a shared solar approach to neighborhood-scale retrofits of solar PV in existing neighborhoods.  This effort was recently funded $5 million by the California Energy Commission to construct in 2020-2021.  </t>
  </si>
  <si>
    <t>7.2.4 Technical Assistance</t>
  </si>
  <si>
    <t>In 2019, the City continued to collaborate with East Bay Energy Watch (EBEW) and the Bay Area Regional Energy Network (BayREN), working directly with program implementers and PG&amp;E to enhance local program delivery, and participating on the EBEW Strategic Advisory Committee.  Efforts to educate residents and commercial tenants about the advantages of energy efficiency and water conservation are ongoing through both programs. EBEW’s Direct Installation and technical assistance programs facilitate cost-effective lighting and other efficiency improvements for retail and small businesses in Oakland, offering expert advice and coordinating retrofit implementation.  BayREN is a collaboration among the nine Bay Area Counties, PG&amp;E, and the Association of Bay Area Governments, delivering innovative and targeted energy efficiency services such as Advanced Home Upgrade and the Bay Area Multifamily Building Enhancements (BAMBE) program.  The City works directly with California Youth Energy Services (CYES) each year to ensure that Oakland youth can access the program and reap the benefits of vocational building energy training, and to ensure that at least 200 Oakland homes receive energy efficiency and conservation measures through the program each Summer.  The City encourages residents and businesses to participate in energy  efficiency programs offered through EBEW, PG&amp;E, BayREN, and other special opportunities.  Additionally, the City’s Green Building Ordinance, combined with new requirements in the State building code, require stringent energy efficiency requirements in all new construction.  The City’s Green Building Resource Center continues to provide information to Oaklanders and other interested parties, with both literature and in-person consultations available at 250 Frank Ogawa Plaza.</t>
  </si>
  <si>
    <t>7.2.5 Promote Water Conservation and Efficiency</t>
  </si>
  <si>
    <t xml:space="preserve">Efforts to educate residents and commercial tenants about the advantages of energy efficiency and water conservation through EBMUD and Stopwaste continued through 2019, as well as education via EBEW and the BayREN programs. </t>
  </si>
  <si>
    <t>7.3.1 Mixed Use Development Incentives</t>
  </si>
  <si>
    <t>With the  update of the commercial and residential zoning districts in the City, and with the success of new private development applications in recently adopted Specific Plan areas (Broadway Valdez, Lake Merritt BART, West Oakland), the City continues to encourage development of mixed-use buildings in commercial areas.  Specific Plans, with their certified EIRs, are considered an incentive for the construction of new housing. The current Specific planning process for the Downtown Oakland Specific Plan, continued its public meetings in 2019, the NOP was released January 2019, The Draft Downtown Oakland Specific Plan (DOSP) and Draft Environmental Impact Report (EIR) were released on August 30, 2019. The public review period for the Draft Plan and EIR was extended until November 8th, 2019. Both documents can be found here: https://www.oaklandca.gov/documents/draft-dosp-eir</t>
  </si>
  <si>
    <t>7.3.2 Transit-Oriented Development</t>
  </si>
  <si>
    <t>2014-2018</t>
  </si>
  <si>
    <t>Construction is underway in 2019 in the S-15 (transit oriented development (TOD) zone: Phase 5 of "MacArthur Station" at the BART parking lot, including a 260-foot tall building with 402 market rate and affordable residential units.  Panoramic Interests is seeking building permits related to the approved 500 Kirkham project located two blocks southeast of the West Oakland BART Station (and in the S-15 zone).  (In 2016, "Mural" by BRIDGE housing was completed at MacArthur BART, with 90 affordable units). The City previously adopted revisions to the transportation analysis using Vehicle Miles Traveled, instead of Level of Service, as directed by AB 743 (see Action 1.1.3).</t>
  </si>
  <si>
    <t>7.3.3 Implement SB 375 provisions, direct new housing to be built in Priority Development Areas</t>
  </si>
  <si>
    <t>The City adopted new Priority Development Areas (PDA) in December 2015. Priority Development Area (PDA) site Inventories were updated in 2019. ABAG and MTC allow for modifications of existing PDAs to occur at the administrative level.  Planning staff recommended changes to existing PDAs and submitted the proposal to ABAG and MTC on September 16th, 2019. These updated designations are comprised of relatively minor modifications to existing PDAs that went through extensive community processes in previous years. See "2019 Proposed PDA map" for a map of existing PDAs following this year’s update and "2019 Proposed PDA Map Showing Changes to Existing PDAs" for a map outlining the changes. Both maps can be found online: https://www.oaklandca.gov/documents/priority-development-areas-pdas-1</t>
  </si>
  <si>
    <t>7.3.4 Integrate Land Use and Transportation Planning in Major Residential Projects</t>
  </si>
  <si>
    <t>In 2019, the City continued to use revised Standard Conditions of Approval; which requires a greenhouse gas (GHG) reduction plan for projects which create a net increase in GHG emissions.</t>
  </si>
  <si>
    <t>7.3.5 Encourage New Housing at a Range of Prices</t>
  </si>
  <si>
    <t>In 2019, the City of Oakland, in concert with various agencies and organizations have continued to promote the construction and preservation of housing at a range of price levels near transit hubs and corridors:
Predevelopment activities were underway at Lakehouse Commons, a 91-unit affordable development within the Lake Merritt Station Area.
The City awarded $5 Million in funds through its NOFA to Frank G Mar Apartments, an existing 119-unit affordale housing development, to rehabilitate the project while preserving and extending its affordability. The project is located within the Lake Merritt Station Area Plan.
Construction was completed at Casa Arabella, a 94-unit affordable housing development adjacent to the Fruitvale BART station. Predevelopment activities also continued at Fruitvale Transit Village Phase II-B, a proposed 181-unit affordable development also adjacent to the Fruitvale BART station.
Construction proceeded at MacArthur Transit Village, a transit-oriented development adjacent to the MacArthur BART station. This development includes both market-rate and affordable units.
Permits were submitted for 500 Kirkham, a project adjacent to the West Oakland BART Station. This development will consist of 1,032 units, including 85 units set aside for Very Low Income households.
The Downtown Oakland Specific Plan, still underway in 2019, is partially funded with a Federal Transit Administration grant through BART to increase intensity near the downtown's two BART stations. The primary focus is on intensifying jobs uses, but also providing housing at a range of incomes near transit and transit-oriented services.</t>
  </si>
  <si>
    <t>7.4.1 Compact Building Design</t>
  </si>
  <si>
    <t>In 2019, this design standard continues to be recommended in the City's design guidelines for multi-family buildings on commercial corridors.  See website: https://www.oaklandca.gov/documents/design-guidelines-for-commercial-and-corridor-areas</t>
  </si>
  <si>
    <t>7.4.2 Waste Reduction</t>
  </si>
  <si>
    <t>In 2019, the City continues to meet with applicants to advise on the space allocated in buildings and on grounds. Section 9 of the City's Basic Application for Development Review requires applicants to provide sufficient space for the storage and collection of recyclable materials to comply with Ordinance No. 11807 – Recycling Space Allocation Requirements.</t>
  </si>
  <si>
    <t>7.4.3 Foster Healthy Indoor Air Quality</t>
  </si>
  <si>
    <t>For 2019, the City applied its Standard Conditions of Approval for planning entitlements, as well as enforced regulations in the Green Building Ordinance, each of which improve indoor air quality, with techniques such as requiring the installation of air filters with prescribed MERV ratings.</t>
  </si>
  <si>
    <t>7.4.4 Recycled, Reclaimed or Renewable content of Building Materials</t>
  </si>
  <si>
    <t>In 2019, the City continued to enforce the Oakland Green Building Ordinance, with provisions for the use of building materials with recycled content in the construction of new multi-family housing, through the application of the Green Point Rated and the LEED for Homes checklists.</t>
  </si>
  <si>
    <t>7.4.5 Re-Use and Rehabilitation of  Historic Materials</t>
  </si>
  <si>
    <t>The Preservation Element policies encouraging reuse and rehabilitation over demolition remain in effect as described in 2018 Update. New provisions for Accessory Dwelling Units will enable owners to more easily and cost-effectively increase density on a property without the need to demolish and rebuild. Preservation planner regularly encourages repair and reuse rather than wholesale replacement of building components such as siding and window sash, and helps applicants assess feasiblity of repair.</t>
  </si>
  <si>
    <t>7.4.6 Encourage Food Production</t>
  </si>
  <si>
    <t>In 2014, the City of Oakland adopted new urban agriculture regulations as a way for Oakland residents to provide more healthy food to their families and communities. In addition, allowing more urban farming has beautified vacant lots and fostered a sense of community in local neighborhoods, especially in respect to Community Gardens. The Council adoption of amendments to the City’s Agricultural Regulations advanced Oakland’s sustainable food system goals. No new action in 2019.</t>
  </si>
  <si>
    <t>7.5.1 Climate Change and the Planning process</t>
  </si>
  <si>
    <t xml:space="preserve">No changes in 2019. In 2016, the City released its 2016-2021 Local Hazard Mitigation Plan, which identifies priority actions to address the effects of natural hazards, including climate change.  Also, in 2016, the City released "Resilient Oakland", a "Playbook" which includes a goal to "reduce current and future climate and seismic risks."  Further, the Bureau of Planning was co-Chair, with the Oakland Sustainability office, on a multi-agency Sea Level Rise working group; the final report was issued in Fall, 2017.  See: http://www2.oaklandnet.com/oakca1/groups/pwa/documents/report/oak068799.pdf.  Beyond these efforts, the City is in the process of revising its scoring criteria for its Capital Improvements Program (CIP) to score sustainability and resiliency in all capital projects.  The City requires all staff reports to evaluate sustainability opportunities as part of project review and presentation to City Council. </t>
  </si>
  <si>
    <t>7.5.2 Climate Adaptation Strategies</t>
  </si>
  <si>
    <t xml:space="preserve">No changes in 2019. Through an effort led by Sustainability (Environmental Services), the City of Oakland’s primary roadmap for sustainability and climate action is now available in a revised and updated form.  In 2017-18, City staff worked across multiple departments and with green business groups, social justice organizations, and environmental stakeholders to update the Energy and Climate Action Plan (ECAP), originally approved by City Council in 2012.  The timeframe and greenhouse gas reduction goals are unchanged.  The revised document reflects actions that have been completed or are fully underway, reprioritized actions, updated cost estimates, and the most recent greenhouse gas emissions inventory. Climate adaptation strategies are also included in the City's Resilient Oakland Playbook, and Sea level Rise Road Map.  The City was the focus of a 2018 effort by the All Bay Collective to identify climate adaptation strategies for the neighborhoods adjacnet to San Leandro Bay in East Oakland, and the City is working with community groups in the East Oakland Neighborhoods Initiative (EONI) to implement a Transformative Climate Communities grant from the Strategic Growth Council to further identify climate adaptation strategies for East Oakland. </t>
  </si>
  <si>
    <t>In May, 2017, following an initial revision in 2016, the City of Oakland adopted revised Secondary Unit regulations, to further reduce the regulatory barriers to the development of Secondary Units, including eliminating parking requirements in areas where public transit is accessible.  As shown in Table A2, a total of 289 building permits for secondary units were issued in 2019.</t>
  </si>
  <si>
    <t>In May 2017, following an initial revision in 2016, the City of Oakland adopted revised Secondary Unit regulations, to further reduce the regulatory barriers to the development of Secondary Units, including reducing setback requirements for Secondary Units. The reduced setbacks follow State law.  As shown in Table A2, a total of 289 building permits for secondary units were issued in 2019.</t>
  </si>
  <si>
    <t>Council adopted revised Secondary Unit regulations in March 2016 and May 2017, to further reduce the regulatory barriers to the development of Secondary Units, which are considered one way to help address the city’s housing shortage and escalating costs, as they generate new residential units without the costs of land acquisition. Changes included reduced parking requirements in areas where public transit is accessible, and to setbacks.  As shown in Table A2, a total of 289 building permits for secondary units were issued in 2019.</t>
  </si>
  <si>
    <t>The City submmited the 2019 Housing Element Annual Progress Report (APR) to the Department of Housing and Community Development (HCD) and the Governor’s Office of Planning and Research (OPR) on April 1st, 2020. Public hearings at the Planning Commission, the Community and Economic Development Committee, and City Council have been delayed due the COVID-19 Pandemic and Shelter-in-Place Order issued by the Alameda County Public Health Officer (which has been extended until through May 3, 2020); however they will be scheduled and noticed as soon as possible.</t>
  </si>
  <si>
    <t>Reporting Period</t>
  </si>
  <si>
    <t>E_1_APN</t>
  </si>
  <si>
    <t>E_1_Address</t>
  </si>
  <si>
    <t>E_1_Name</t>
  </si>
  <si>
    <t>E_1_ID</t>
  </si>
  <si>
    <t>E_2_Vlow</t>
  </si>
  <si>
    <t>E_2_Low</t>
  </si>
  <si>
    <t>E_2_Mod</t>
  </si>
  <si>
    <t>E_2_Above</t>
  </si>
  <si>
    <t>E_3_Description</t>
  </si>
  <si>
    <t>E_4_Date</t>
  </si>
  <si>
    <t>Table E</t>
  </si>
  <si>
    <t xml:space="preserve"> Commercial Development Bonus Approved pursuant to GC Section 65915.7</t>
  </si>
  <si>
    <t>Units Constructed as Part of Agreement</t>
  </si>
  <si>
    <t>Description of Commercial Development Bonus</t>
  </si>
  <si>
    <t>Commercial Development Bonus Date Approved</t>
  </si>
  <si>
    <t>Very Low
Income</t>
  </si>
  <si>
    <t>Low
Income</t>
  </si>
  <si>
    <t>Moderate
Income</t>
  </si>
  <si>
    <t>Above Moderate
Income</t>
  </si>
  <si>
    <t>NOTE: This table must only be filled out if the housing element sites inventory contains a site which is or was owned by the reporting jurisdiction, and has been sold, leased, or otherwise disposed of during the reporting year.</t>
  </si>
  <si>
    <t>Locally Owned Lands Included in the Housing Element Sites Inventory that have been sold, leased, or otherwise disposed of</t>
  </si>
  <si>
    <t>Realistic Capacity Identified in the Housing Element</t>
  </si>
  <si>
    <t>Entity to whom the site transferred</t>
  </si>
  <si>
    <t>Intended Use for Site</t>
  </si>
  <si>
    <t>F_Table_Activity</t>
  </si>
  <si>
    <t>F_Table_xLowNo</t>
  </si>
  <si>
    <t>F_Table_VlowNo</t>
  </si>
  <si>
    <t>F_Table_LowNo</t>
  </si>
  <si>
    <t>F_Table_TotalsNo</t>
  </si>
  <si>
    <t>F_Table_xLow</t>
  </si>
  <si>
    <t>F_Table_Vlow</t>
  </si>
  <si>
    <t>F_Table_Low</t>
  </si>
  <si>
    <t>F_Table_Totals</t>
  </si>
  <si>
    <t>F_Table_Desription</t>
  </si>
  <si>
    <t xml:space="preserve">Table F </t>
  </si>
  <si>
    <t>Units Rehabilitated, Preserved and Acquired for Alternative Adequate Sites pursuant to Government Code section 65583.1(c)(2)</t>
  </si>
  <si>
    <t xml:space="preserve">This table is optional. Jurisdictions may list (for informational purposes only) units that do not count toward RHNA, but were substantially rehabilitated, acquired or preserved. To enter units in this table as progress toward RHNA, please contact HCD at APR@hcd.ca.gov. HCD will provide a password to unlock the grey fields. Units may only be credited to the table below when a jurisdiction has included a program in its housing element to rehabilitate, preserve or acquire units to accommodate a portion of its RHNA which meet the specific criteria as outlined in Government Code section 65583.1(c)(2).                          </t>
  </si>
  <si>
    <t>Activity Type</t>
  </si>
  <si>
    <r>
      <t>Units that Do Not Count Towards RHNA</t>
    </r>
    <r>
      <rPr>
        <b/>
        <vertAlign val="superscript"/>
        <sz val="10"/>
        <color theme="1"/>
        <rFont val="Arial"/>
        <family val="2"/>
      </rPr>
      <t>+</t>
    </r>
    <r>
      <rPr>
        <b/>
        <sz val="10"/>
        <color theme="1"/>
        <rFont val="Arial"/>
        <family val="2"/>
      </rPr>
      <t xml:space="preserve">
</t>
    </r>
    <r>
      <rPr>
        <sz val="10"/>
        <color theme="1"/>
        <rFont val="Arial"/>
        <family val="2"/>
      </rPr>
      <t>Listed for Informational Purposes Only</t>
    </r>
  </si>
  <si>
    <r>
      <t xml:space="preserve">Units that Count Towards RHNA </t>
    </r>
    <r>
      <rPr>
        <b/>
        <vertAlign val="superscript"/>
        <sz val="10"/>
        <color theme="1"/>
        <rFont val="Arial"/>
        <family val="2"/>
      </rPr>
      <t>+</t>
    </r>
    <r>
      <rPr>
        <b/>
        <sz val="10"/>
        <color theme="1"/>
        <rFont val="Arial"/>
        <family val="2"/>
      </rPr>
      <t xml:space="preserve">
</t>
    </r>
    <r>
      <rPr>
        <sz val="10"/>
        <color theme="1"/>
        <rFont val="Arial"/>
        <family val="2"/>
      </rPr>
      <t>Note - Because the statutory requirements severely limit what can be counted, please contact HCD to receive the password that will enable you to populate these fields.</t>
    </r>
  </si>
  <si>
    <r>
      <t>The description should adequately document how each unit complies with subsection (c)(7) of Government Code Section 65583.1</t>
    </r>
    <r>
      <rPr>
        <b/>
        <vertAlign val="superscript"/>
        <sz val="10"/>
        <color theme="1"/>
        <rFont val="Arial"/>
        <family val="2"/>
      </rPr>
      <t>+</t>
    </r>
  </si>
  <si>
    <r>
      <t>Extremely Low-Income</t>
    </r>
    <r>
      <rPr>
        <b/>
        <vertAlign val="superscript"/>
        <sz val="10"/>
        <color theme="1"/>
        <rFont val="Arial"/>
        <family val="2"/>
      </rPr>
      <t>+</t>
    </r>
  </si>
  <si>
    <r>
      <t>Very Low-Income</t>
    </r>
    <r>
      <rPr>
        <b/>
        <vertAlign val="superscript"/>
        <sz val="10"/>
        <color theme="1"/>
        <rFont val="Arial"/>
        <family val="2"/>
      </rPr>
      <t>+</t>
    </r>
  </si>
  <si>
    <r>
      <t>Low-Income</t>
    </r>
    <r>
      <rPr>
        <b/>
        <vertAlign val="superscript"/>
        <sz val="10"/>
        <color theme="1"/>
        <rFont val="Arial"/>
        <family val="2"/>
      </rPr>
      <t>+</t>
    </r>
  </si>
  <si>
    <r>
      <t>TOTAL UNITS</t>
    </r>
    <r>
      <rPr>
        <b/>
        <vertAlign val="superscript"/>
        <sz val="10"/>
        <color theme="1"/>
        <rFont val="Arial"/>
        <family val="2"/>
      </rPr>
      <t>+</t>
    </r>
  </si>
  <si>
    <t>Rehabilitation Activity</t>
  </si>
  <si>
    <t>F_Table_RA</t>
  </si>
  <si>
    <t>Preservation of Units At-Risk</t>
  </si>
  <si>
    <t>F_Table_Preservation</t>
  </si>
  <si>
    <t>Acquisition of Units</t>
  </si>
  <si>
    <t>2601 E. 20th St; 1900 26th Ave. Regulatory Agreement dated 3/1/2019</t>
  </si>
  <si>
    <t>F_Table_Acquisition</t>
  </si>
  <si>
    <t>Total Units by Income</t>
  </si>
  <si>
    <t>F_Table_Units</t>
  </si>
  <si>
    <t>Building Permits Issued by Affordability Summary</t>
  </si>
  <si>
    <t>Current Year</t>
  </si>
  <si>
    <t>sum_vLow_Deed</t>
  </si>
  <si>
    <t>sum_vLow_None</t>
  </si>
  <si>
    <t>sum_low_Deed</t>
  </si>
  <si>
    <t>sum_low_None</t>
  </si>
  <si>
    <t>sum_Mod_Deed</t>
  </si>
  <si>
    <t>sum_mod_None</t>
  </si>
  <si>
    <t>sum_Above</t>
  </si>
  <si>
    <t>sum_Total</t>
  </si>
  <si>
    <t>Note: Units serving extremely low-income households are included in the very low-income permitted units totals</t>
  </si>
  <si>
    <t>Housing Applications Summary</t>
  </si>
  <si>
    <t>Total Housing Applications Submitted:</t>
  </si>
  <si>
    <t>sumSubmitted</t>
  </si>
  <si>
    <t>Number of Proposed Units in All Applications Received:</t>
  </si>
  <si>
    <t>sumReceived</t>
  </si>
  <si>
    <t>Total Housing Units Approved:</t>
  </si>
  <si>
    <t>sumApproved</t>
  </si>
  <si>
    <t>Total Housing Units Disapproved:</t>
  </si>
  <si>
    <t>sumDisapproved</t>
  </si>
  <si>
    <t>Use of SB 35 Streamlining Provisions</t>
  </si>
  <si>
    <t>Number of Applications for Streamlining</t>
  </si>
  <si>
    <t>sumStream</t>
  </si>
  <si>
    <t>Number of Streamlining Applications Approved</t>
  </si>
  <si>
    <t>sumStreamApproved</t>
  </si>
  <si>
    <t>Total Developments Approved with Streamlining</t>
  </si>
  <si>
    <t>sumDevApproved</t>
  </si>
  <si>
    <t>Total Units Constructed with Streamlining</t>
  </si>
  <si>
    <t>sumStreamUnits</t>
  </si>
  <si>
    <t>sum_Table_Rental</t>
  </si>
  <si>
    <t>sum_Table_Owner</t>
  </si>
  <si>
    <t>sum_Table_Total</t>
  </si>
  <si>
    <t>Units Constructed - SB 35 Streamlining Permits</t>
  </si>
  <si>
    <t xml:space="preserve">Income </t>
  </si>
  <si>
    <t>Rental</t>
  </si>
  <si>
    <t>Ownership</t>
  </si>
  <si>
    <t>Total</t>
  </si>
  <si>
    <t>sum_Table_Vlow</t>
  </si>
  <si>
    <t>sum_Table_Low</t>
  </si>
  <si>
    <t>sum_Table_Mod</t>
  </si>
  <si>
    <t>sum_Table_Above</t>
  </si>
  <si>
    <t>250 Frank H. Ogawa Plaza</t>
  </si>
  <si>
    <t>048G745002600</t>
  </si>
  <si>
    <t>035 237201600</t>
  </si>
  <si>
    <t>027 085700400</t>
  </si>
  <si>
    <t>012 096401000</t>
  </si>
  <si>
    <t>045 520301102</t>
  </si>
  <si>
    <t>012 093504300</t>
  </si>
  <si>
    <t>052 143802800</t>
  </si>
  <si>
    <t>1522 ALCATRAZ AVE</t>
  </si>
  <si>
    <t>513 HADDON RD</t>
  </si>
  <si>
    <t>023 041001500</t>
  </si>
  <si>
    <t>026 076701200</t>
  </si>
  <si>
    <t>1017 107TH AVE</t>
  </si>
  <si>
    <t>1043 57TH ST</t>
  </si>
  <si>
    <t>1603 86TH AVE</t>
  </si>
  <si>
    <t>2178 HIGH ST</t>
  </si>
  <si>
    <t>2931 SCHYLER ST</t>
  </si>
  <si>
    <t>30 MONTELL ST</t>
  </si>
  <si>
    <t>3330 COURTLAND AVE</t>
  </si>
  <si>
    <t>3676 MADRONE AVE</t>
  </si>
  <si>
    <t>5163 FAIRFAX AVE</t>
  </si>
  <si>
    <t>5418 SHAFTER AVE</t>
  </si>
  <si>
    <t>5870 BIRCH CT</t>
  </si>
  <si>
    <t>674 W MACARTHUR BLVD</t>
  </si>
  <si>
    <t>8314 PLYMOUTH ST</t>
  </si>
  <si>
    <t>6655 SKYLINE BLVD</t>
  </si>
  <si>
    <t>895 61ST ST</t>
  </si>
  <si>
    <t>3002 GALINDO ST</t>
  </si>
  <si>
    <r>
      <t>2018</t>
    </r>
    <r>
      <rPr>
        <b/>
        <sz val="10"/>
        <color rgb="FFFF0000"/>
        <rFont val="Arial"/>
        <family val="2"/>
      </rPr>
      <t>*</t>
    </r>
  </si>
  <si>
    <t>* These numbers have been corrected by staff on 5/7/20</t>
  </si>
  <si>
    <t>Oakland International Seniors Phase I</t>
  </si>
  <si>
    <t>LIHTC</t>
  </si>
  <si>
    <t>Phase 1 of 2 - 5 story modular construction consisting of 324 senior affordable units use building above type 1A on-grade podium (6 stories total). There will be a total of 205 parking spaces space. Currently project name to be: Oakland International Seniors. PLN15292. Deed Restriction Type: Regulatory Agreement</t>
  </si>
  <si>
    <t>344 13th Street - acquisition and substantial rehab of existing unrestricted property.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</si>
</sst>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lt;=9999999]###\-####;\(###\)\ ###\-####"/>
    <numFmt numFmtId="165" formatCode="00000"/>
    <numFmt numFmtId="166" formatCode="_(* #,##0_);_(* \(#,##0\);_(* &quot;-&quot;??_);_(@_)"/>
    <numFmt numFmtId="167" formatCode="m/d/yy;@"/>
  </numFmts>
  <fonts count="64"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4"/>
      <color rgb="FF2F5496"/>
      <name val="Arial"/>
      <family val="2"/>
    </font>
    <font>
      <b/>
      <u/>
      <sz val="14"/>
      <color rgb="FF2F5496"/>
      <name val="Arial"/>
      <family val="2"/>
    </font>
    <font>
      <b/>
      <sz val="14"/>
      <name val="Calibri"/>
      <family val="2"/>
    </font>
    <font>
      <b/>
      <u/>
      <sz val="11"/>
      <color theme="1"/>
      <name val="Calibri"/>
      <family val="2"/>
      <scheme val="minor"/>
    </font>
    <font>
      <u/>
      <sz val="11"/>
      <color theme="1"/>
      <name val="Calibri"/>
      <family val="2"/>
      <scheme val="minor"/>
    </font>
    <font>
      <sz val="12"/>
      <color theme="1"/>
      <name val="Arial"/>
      <family val="2"/>
    </font>
    <font>
      <i/>
      <sz val="11"/>
      <color theme="1"/>
      <name val="Calibri"/>
      <family val="2"/>
      <scheme val="minor"/>
    </font>
    <font>
      <u/>
      <sz val="11"/>
      <color rgb="FF0563C1"/>
      <name val="Calibri"/>
      <family val="2"/>
      <scheme val="minor"/>
    </font>
    <font>
      <b/>
      <sz val="14"/>
      <color theme="1"/>
      <name val="Calibri"/>
      <family val="2"/>
      <scheme val="minor"/>
    </font>
    <font>
      <b/>
      <u/>
      <sz val="14"/>
      <color theme="1"/>
      <name val="Calibri"/>
      <family val="2"/>
      <scheme val="minor"/>
    </font>
    <font>
      <sz val="12"/>
      <color theme="1"/>
      <name val="Calibri"/>
      <family val="2"/>
      <scheme val="minor"/>
    </font>
    <font>
      <sz val="7"/>
      <color theme="1"/>
      <name val="Times New Roman"/>
      <family val="1"/>
    </font>
    <font>
      <sz val="11"/>
      <color theme="1"/>
      <name val="Symbol"/>
      <family val="1"/>
      <charset val="2"/>
    </font>
    <font>
      <i/>
      <u/>
      <sz val="11"/>
      <color theme="1"/>
      <name val="Calibri"/>
      <family val="2"/>
      <scheme val="minor"/>
    </font>
    <font>
      <vertAlign val="superscript"/>
      <sz val="11"/>
      <color theme="1"/>
      <name val="Calibri"/>
      <family val="2"/>
      <scheme val="minor"/>
    </font>
    <font>
      <b/>
      <i/>
      <sz val="11"/>
      <color theme="1"/>
      <name val="Calibri"/>
      <family val="2"/>
      <scheme val="minor"/>
    </font>
    <font>
      <sz val="11"/>
      <color theme="1"/>
      <name val="Courier New"/>
      <family val="3"/>
    </font>
    <font>
      <b/>
      <sz val="14"/>
      <color rgb="FF2E74B5"/>
      <name val="Calibri Light"/>
      <family val="2"/>
    </font>
    <font>
      <sz val="8"/>
      <color theme="1"/>
      <name val="Calibri"/>
      <family val="2"/>
      <scheme val="minor"/>
    </font>
    <font>
      <b/>
      <sz val="7"/>
      <color theme="1"/>
      <name val="Times New Roman"/>
      <family val="1"/>
    </font>
    <font>
      <b/>
      <sz val="16"/>
      <color theme="1"/>
      <name val="Arial"/>
      <family val="2"/>
    </font>
    <font>
      <sz val="11"/>
      <color theme="1"/>
      <name val="Arial"/>
      <family val="2"/>
    </font>
    <font>
      <b/>
      <sz val="14"/>
      <color theme="1"/>
      <name val="Arial"/>
      <family val="2"/>
    </font>
    <font>
      <sz val="14"/>
      <color theme="1"/>
      <name val="Arial"/>
      <family val="2"/>
    </font>
    <font>
      <sz val="11"/>
      <color rgb="FFFF0000"/>
      <name val="Arial"/>
      <family val="2"/>
    </font>
    <font>
      <u/>
      <sz val="14"/>
      <color theme="1"/>
      <name val="Arial"/>
      <family val="2"/>
    </font>
    <font>
      <sz val="8"/>
      <color theme="1"/>
      <name val="Arial"/>
      <family val="2"/>
    </font>
    <font>
      <sz val="28"/>
      <name val="Arial"/>
      <family val="2"/>
    </font>
    <font>
      <b/>
      <sz val="12"/>
      <color rgb="FF2F5496"/>
      <name val="Arial"/>
      <family val="2"/>
    </font>
    <font>
      <b/>
      <sz val="10"/>
      <color theme="1"/>
      <name val="Arial"/>
      <family val="2"/>
    </font>
    <font>
      <sz val="10"/>
      <color theme="1"/>
      <name val="Arial"/>
      <family val="2"/>
    </font>
    <font>
      <b/>
      <sz val="18"/>
      <color theme="1"/>
      <name val="Arial"/>
      <family val="2"/>
    </font>
    <font>
      <b/>
      <sz val="12"/>
      <color theme="1"/>
      <name val="Arial"/>
      <family val="2"/>
    </font>
    <font>
      <b/>
      <i/>
      <sz val="16"/>
      <color theme="1"/>
      <name val="Arial"/>
      <family val="2"/>
    </font>
    <font>
      <i/>
      <sz val="8"/>
      <color theme="1"/>
      <name val="Arial"/>
      <family val="2"/>
    </font>
    <font>
      <b/>
      <vertAlign val="superscript"/>
      <sz val="10"/>
      <color theme="1"/>
      <name val="Arial"/>
      <family val="2"/>
    </font>
    <font>
      <b/>
      <u/>
      <sz val="10"/>
      <color theme="1"/>
      <name val="Arial"/>
      <family val="2"/>
    </font>
    <font>
      <b/>
      <sz val="10"/>
      <name val="Arial"/>
      <family val="2"/>
    </font>
    <font>
      <b/>
      <u/>
      <sz val="10"/>
      <name val="Arial"/>
      <family val="2"/>
    </font>
    <font>
      <b/>
      <sz val="12"/>
      <color indexed="81"/>
      <name val="Tahoma"/>
      <family val="2"/>
    </font>
    <font>
      <sz val="12"/>
      <color indexed="81"/>
      <name val="Tahoma"/>
      <family val="2"/>
    </font>
    <font>
      <sz val="9"/>
      <color indexed="81"/>
      <name val="Tahoma"/>
      <family val="2"/>
    </font>
    <font>
      <b/>
      <sz val="9"/>
      <color indexed="81"/>
      <name val="Tahoma"/>
      <family val="2"/>
    </font>
    <font>
      <b/>
      <sz val="11"/>
      <color theme="1"/>
      <name val="Arial"/>
      <family val="2"/>
    </font>
    <font>
      <b/>
      <sz val="8"/>
      <color theme="1"/>
      <name val="Arial"/>
      <family val="2"/>
    </font>
    <font>
      <sz val="10"/>
      <name val="Arial"/>
      <family val="2"/>
    </font>
    <font>
      <sz val="10"/>
      <color rgb="FF000000"/>
      <name val="Arial"/>
      <family val="2"/>
    </font>
    <font>
      <sz val="8"/>
      <color rgb="FF9C5700"/>
      <name val="Calibri"/>
      <family val="2"/>
      <scheme val="minor"/>
    </font>
    <font>
      <sz val="14"/>
      <color indexed="81"/>
      <name val="Tahoma"/>
      <family val="2"/>
    </font>
    <font>
      <b/>
      <sz val="14"/>
      <color indexed="81"/>
      <name val="Tahoma"/>
      <family val="2"/>
    </font>
    <font>
      <i/>
      <sz val="10"/>
      <color theme="1"/>
      <name val="Arial"/>
      <family val="2"/>
    </font>
    <font>
      <sz val="16"/>
      <color theme="1"/>
      <name val="Arial"/>
      <family val="2"/>
    </font>
    <font>
      <sz val="11"/>
      <name val="Arial"/>
      <family val="2"/>
    </font>
    <font>
      <b/>
      <sz val="11"/>
      <color indexed="81"/>
      <name val="Tahoma"/>
      <family val="2"/>
    </font>
    <font>
      <sz val="11"/>
      <color indexed="81"/>
      <name val="Tahoma"/>
      <family val="2"/>
    </font>
    <font>
      <sz val="10"/>
      <color rgb="FF000000"/>
      <name val="Calibri"/>
      <family val="2"/>
      <scheme val="minor"/>
    </font>
    <font>
      <sz val="10"/>
      <color theme="0"/>
      <name val="Arial"/>
      <family val="2"/>
    </font>
    <font>
      <sz val="8"/>
      <name val="Arial"/>
      <family val="2"/>
    </font>
    <font>
      <b/>
      <sz val="10"/>
      <color rgb="FFFF0000"/>
      <name val="Arial"/>
      <family val="2"/>
    </font>
    <font>
      <sz val="10"/>
      <color rgb="FFFF0000"/>
      <name val="Arial"/>
      <family val="2"/>
    </font>
  </fonts>
  <fills count="17">
    <fill>
      <patternFill patternType="none"/>
    </fill>
    <fill>
      <patternFill patternType="gray125"/>
    </fill>
    <fill>
      <patternFill patternType="solid">
        <fgColor theme="0" tint="-0.249977111117893"/>
        <bgColor indexed="64"/>
      </patternFill>
    </fill>
    <fill>
      <patternFill patternType="solid">
        <fgColor theme="7"/>
        <bgColor indexed="64"/>
      </patternFill>
    </fill>
    <fill>
      <patternFill patternType="solid">
        <fgColor theme="2"/>
        <bgColor indexed="64"/>
      </patternFill>
    </fill>
    <fill>
      <patternFill patternType="solid">
        <fgColor theme="4" tint="0.39997558519241921"/>
        <bgColor indexed="64"/>
      </patternFill>
    </fill>
    <fill>
      <patternFill patternType="solid">
        <fgColor rgb="FFFFEB9C"/>
      </patternFill>
    </fill>
    <fill>
      <patternFill patternType="solid">
        <fgColor theme="0"/>
        <bgColor indexed="64"/>
      </patternFill>
    </fill>
    <fill>
      <patternFill patternType="solid">
        <fgColor rgb="FFFFCC66"/>
        <bgColor indexed="64"/>
      </patternFill>
    </fill>
    <fill>
      <patternFill patternType="solid">
        <fgColor rgb="FFFFFF99"/>
        <bgColor indexed="64"/>
      </patternFill>
    </fill>
    <fill>
      <patternFill patternType="solid">
        <fgColor theme="9" tint="0.39997558519241921"/>
        <bgColor indexed="64"/>
      </patternFill>
    </fill>
    <fill>
      <patternFill patternType="solid">
        <fgColor rgb="FFFFFFFF"/>
        <bgColor indexed="64"/>
      </patternFill>
    </fill>
    <fill>
      <patternFill patternType="solid">
        <fgColor theme="0" tint="-0.499984740745262"/>
        <bgColor indexed="64"/>
      </patternFill>
    </fill>
    <fill>
      <patternFill patternType="solid">
        <fgColor theme="2" tint="-9.9978637043366805E-2"/>
        <bgColor indexed="64"/>
      </patternFill>
    </fill>
    <fill>
      <patternFill patternType="lightUp">
        <fgColor auto="1"/>
      </patternFill>
    </fill>
    <fill>
      <patternFill patternType="lightUp">
        <bgColor theme="2" tint="-9.9978637043366805E-2"/>
      </patternFill>
    </fill>
    <fill>
      <patternFill patternType="lightUp">
        <bgColor theme="0" tint="-0.249977111117893"/>
      </patternFill>
    </fill>
  </fills>
  <borders count="51">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diagonal/>
    </border>
    <border>
      <left/>
      <right style="medium">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right style="thin">
        <color auto="1"/>
      </right>
      <top style="double">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bottom/>
      <diagonal/>
    </border>
    <border>
      <left/>
      <right style="thin">
        <color auto="1"/>
      </right>
      <top/>
      <bottom/>
      <diagonal/>
    </border>
    <border>
      <left style="thin">
        <color auto="1"/>
      </left>
      <right/>
      <top/>
      <bottom style="double">
        <color auto="1"/>
      </bottom>
      <diagonal/>
    </border>
    <border>
      <left/>
      <right style="thin">
        <color auto="1"/>
      </right>
      <top/>
      <bottom style="double">
        <color auto="1"/>
      </bottom>
      <diagonal/>
    </border>
    <border>
      <left style="thin">
        <color auto="1"/>
      </left>
      <right style="medium">
        <color auto="1"/>
      </right>
      <top style="thin">
        <color auto="1"/>
      </top>
      <bottom style="double">
        <color auto="1"/>
      </bottom>
      <diagonal/>
    </border>
    <border>
      <left style="medium">
        <color auto="1"/>
      </left>
      <right/>
      <top style="double">
        <color auto="1"/>
      </top>
      <bottom style="medium">
        <color auto="1"/>
      </bottom>
      <diagonal/>
    </border>
    <border>
      <left/>
      <right style="thin">
        <color auto="1"/>
      </right>
      <top style="double">
        <color auto="1"/>
      </top>
      <bottom style="medium">
        <color auto="1"/>
      </bottom>
      <diagonal/>
    </border>
    <border>
      <left style="thin">
        <color auto="1"/>
      </left>
      <right style="thin">
        <color auto="1"/>
      </right>
      <top style="double">
        <color indexed="64"/>
      </top>
      <bottom style="medium">
        <color indexed="64"/>
      </bottom>
      <diagonal/>
    </border>
    <border>
      <left style="thin">
        <color auto="1"/>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thin">
        <color auto="1"/>
      </right>
      <top style="thin">
        <color auto="1"/>
      </top>
      <bottom style="medium">
        <color auto="1"/>
      </bottom>
      <diagonal/>
    </border>
  </borders>
  <cellStyleXfs count="5">
    <xf numFmtId="0" fontId="0" fillId="0" borderId="0"/>
    <xf numFmtId="43" fontId="1" fillId="0" borderId="0" applyFont="0" applyFill="0" applyBorder="0" applyAlignment="0" applyProtection="0"/>
    <xf numFmtId="0" fontId="3" fillId="0" borderId="0" applyNumberFormat="0" applyFill="0" applyBorder="0" applyAlignment="0" applyProtection="0"/>
    <xf numFmtId="0" fontId="51" fillId="6" borderId="0" applyNumberFormat="0" applyBorder="0" applyAlignment="0" applyProtection="0"/>
    <xf numFmtId="0" fontId="59" fillId="0" borderId="0"/>
  </cellStyleXfs>
  <cellXfs count="585">
    <xf numFmtId="0" fontId="0" fillId="0" borderId="0" xfId="0"/>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2" fillId="0" borderId="0" xfId="0" applyFont="1"/>
    <xf numFmtId="0" fontId="0" fillId="0" borderId="0" xfId="0" applyAlignment="1">
      <alignment vertical="center" wrapText="1"/>
    </xf>
    <xf numFmtId="0" fontId="7" fillId="0" borderId="0" xfId="0" applyFont="1" applyAlignment="1">
      <alignment vertical="center" wrapText="1"/>
    </xf>
    <xf numFmtId="0" fontId="3" fillId="0" borderId="0" xfId="2" applyAlignment="1">
      <alignment vertical="center" wrapText="1"/>
    </xf>
    <xf numFmtId="0" fontId="12" fillId="2" borderId="0" xfId="0" applyFont="1" applyFill="1" applyAlignment="1">
      <alignment vertical="center" wrapText="1"/>
    </xf>
    <xf numFmtId="0" fontId="13" fillId="0" borderId="0" xfId="0" applyFont="1" applyAlignment="1">
      <alignment horizontal="center" vertical="center" wrapText="1"/>
    </xf>
    <xf numFmtId="0" fontId="3" fillId="0" borderId="0" xfId="2" applyFill="1"/>
    <xf numFmtId="0" fontId="3" fillId="0" borderId="0" xfId="2" applyFill="1" applyAlignment="1">
      <alignment wrapText="1"/>
    </xf>
    <xf numFmtId="0" fontId="14" fillId="0" borderId="0" xfId="0" applyFont="1" applyAlignment="1">
      <alignment horizontal="left" vertical="center" wrapText="1"/>
    </xf>
    <xf numFmtId="0" fontId="0" fillId="0" borderId="0" xfId="0" applyAlignment="1">
      <alignment horizontal="left" vertical="center" wrapText="1"/>
    </xf>
    <xf numFmtId="0" fontId="16" fillId="0" borderId="0" xfId="0" applyFont="1" applyAlignment="1">
      <alignment horizontal="left" vertical="center" wrapText="1"/>
    </xf>
    <xf numFmtId="0" fontId="0" fillId="2" borderId="0" xfId="0" applyFill="1" applyAlignment="1">
      <alignment horizontal="center" vertical="center" wrapText="1"/>
    </xf>
    <xf numFmtId="0" fontId="0" fillId="0" borderId="0" xfId="0" applyAlignment="1">
      <alignment horizontal="center"/>
    </xf>
    <xf numFmtId="0" fontId="6" fillId="2" borderId="0" xfId="0" applyFont="1" applyFill="1" applyAlignment="1">
      <alignment horizontal="center" vertical="center" wrapText="1"/>
    </xf>
    <xf numFmtId="0" fontId="12" fillId="0" borderId="0" xfId="0" applyFont="1" applyAlignment="1">
      <alignment horizontal="center" wrapText="1"/>
    </xf>
    <xf numFmtId="0" fontId="2" fillId="0" borderId="0" xfId="0" applyFont="1" applyAlignment="1">
      <alignment vertical="center" wrapText="1"/>
    </xf>
    <xf numFmtId="0" fontId="2" fillId="2" borderId="0" xfId="0" applyFont="1" applyFill="1" applyAlignment="1">
      <alignment vertical="center" wrapText="1"/>
    </xf>
    <xf numFmtId="0" fontId="19" fillId="0" borderId="0" xfId="0" applyFont="1" applyAlignment="1">
      <alignment vertical="center" wrapText="1"/>
    </xf>
    <xf numFmtId="0" fontId="10" fillId="0" borderId="0" xfId="0" applyFont="1" applyAlignment="1">
      <alignment vertical="center" wrapText="1"/>
    </xf>
    <xf numFmtId="0" fontId="20" fillId="0" borderId="0" xfId="0" applyFont="1" applyAlignment="1">
      <alignment horizontal="left" vertical="center" wrapText="1"/>
    </xf>
    <xf numFmtId="0" fontId="2" fillId="0" borderId="0" xfId="0" applyFont="1" applyAlignment="1">
      <alignment horizontal="left" vertical="center" wrapText="1"/>
    </xf>
    <xf numFmtId="0" fontId="10" fillId="2" borderId="0" xfId="0" applyFont="1" applyFill="1" applyAlignment="1">
      <alignment vertical="center" wrapText="1"/>
    </xf>
    <xf numFmtId="0" fontId="10" fillId="0" borderId="0" xfId="0" applyFont="1" applyAlignment="1">
      <alignment horizontal="left" vertical="center" wrapText="1"/>
    </xf>
    <xf numFmtId="0" fontId="3" fillId="2" borderId="0" xfId="2" applyFill="1" applyAlignment="1">
      <alignment vertical="center" wrapText="1"/>
    </xf>
    <xf numFmtId="0" fontId="0" fillId="0" borderId="0" xfId="0" applyAlignment="1">
      <alignment wrapText="1"/>
    </xf>
    <xf numFmtId="0" fontId="22" fillId="0" borderId="0" xfId="0" applyFont="1" applyAlignment="1">
      <alignment vertical="center" wrapText="1"/>
    </xf>
    <xf numFmtId="0" fontId="24" fillId="0" borderId="0" xfId="0" applyFont="1" applyAlignment="1">
      <alignment horizontal="center" vertical="center" wrapText="1"/>
    </xf>
    <xf numFmtId="0" fontId="25" fillId="0" borderId="0" xfId="0" applyFont="1"/>
    <xf numFmtId="0" fontId="26" fillId="0" borderId="0" xfId="0" applyFont="1" applyAlignment="1">
      <alignment horizontal="center"/>
    </xf>
    <xf numFmtId="0" fontId="27" fillId="0" borderId="6" xfId="0" applyFont="1" applyBorder="1"/>
    <xf numFmtId="0" fontId="9" fillId="0" borderId="0" xfId="0" applyFont="1" applyAlignment="1" applyProtection="1">
      <alignment horizontal="center" wrapText="1"/>
      <protection locked="0"/>
    </xf>
    <xf numFmtId="0" fontId="27" fillId="0" borderId="0" xfId="0" applyFont="1"/>
    <xf numFmtId="0" fontId="27" fillId="0" borderId="9" xfId="0" applyFont="1" applyBorder="1"/>
    <xf numFmtId="0" fontId="9" fillId="0" borderId="0" xfId="0" applyFont="1" applyAlignment="1" applyProtection="1">
      <alignment horizontal="center"/>
      <protection locked="0"/>
    </xf>
    <xf numFmtId="0" fontId="27" fillId="0" borderId="6" xfId="0" applyFont="1" applyBorder="1" applyAlignment="1">
      <alignment vertical="center"/>
    </xf>
    <xf numFmtId="0" fontId="27" fillId="0" borderId="9" xfId="0" applyFont="1" applyBorder="1" applyAlignment="1">
      <alignment vertical="center"/>
    </xf>
    <xf numFmtId="164" fontId="9" fillId="0" borderId="0" xfId="0" applyNumberFormat="1" applyFont="1" applyAlignment="1" applyProtection="1">
      <alignment horizontal="center"/>
      <protection locked="0"/>
    </xf>
    <xf numFmtId="0" fontId="26" fillId="0" borderId="0" xfId="0" applyFont="1" applyAlignment="1">
      <alignment horizontal="center" vertical="center"/>
    </xf>
    <xf numFmtId="0" fontId="28" fillId="0" borderId="0" xfId="0" applyFont="1"/>
    <xf numFmtId="0" fontId="27" fillId="0" borderId="7" xfId="0" applyFont="1" applyBorder="1" applyAlignment="1">
      <alignment vertical="center"/>
    </xf>
    <xf numFmtId="0" fontId="29" fillId="0" borderId="0" xfId="0" applyFont="1" applyAlignment="1">
      <alignment wrapText="1"/>
    </xf>
    <xf numFmtId="0" fontId="27" fillId="0" borderId="7" xfId="0" applyFont="1" applyBorder="1"/>
    <xf numFmtId="165" fontId="9" fillId="0" borderId="0" xfId="0" applyNumberFormat="1" applyFont="1" applyAlignment="1" applyProtection="1">
      <alignment horizontal="center" wrapText="1"/>
      <protection locked="0"/>
    </xf>
    <xf numFmtId="0" fontId="27" fillId="0" borderId="0" xfId="0" applyFont="1" applyAlignment="1">
      <alignment wrapText="1"/>
    </xf>
    <xf numFmtId="0" fontId="30" fillId="0" borderId="0" xfId="0" applyFont="1"/>
    <xf numFmtId="0" fontId="9" fillId="0" borderId="0" xfId="0" applyFont="1" applyAlignment="1">
      <alignment vertical="center" wrapText="1"/>
    </xf>
    <xf numFmtId="0" fontId="27" fillId="0" borderId="0" xfId="0" applyFont="1" applyAlignment="1">
      <alignment horizontal="left" wrapText="1"/>
    </xf>
    <xf numFmtId="0" fontId="9" fillId="0" borderId="0" xfId="0" applyFont="1"/>
    <xf numFmtId="0" fontId="9" fillId="0" borderId="0" xfId="0" applyFont="1" applyAlignment="1">
      <alignment vertical="top" wrapText="1"/>
    </xf>
    <xf numFmtId="0" fontId="31" fillId="0" borderId="0" xfId="0" applyFont="1"/>
    <xf numFmtId="0" fontId="9" fillId="0" borderId="0" xfId="0" applyFont="1" applyAlignment="1">
      <alignment wrapText="1"/>
    </xf>
    <xf numFmtId="0" fontId="9" fillId="0" borderId="0" xfId="0" applyFont="1" applyAlignment="1">
      <alignment horizontal="left" wrapText="1"/>
    </xf>
    <xf numFmtId="0" fontId="32" fillId="0" borderId="0" xfId="0" applyFont="1" applyAlignment="1">
      <alignment vertical="center" wrapText="1"/>
    </xf>
    <xf numFmtId="0" fontId="33" fillId="2" borderId="15" xfId="0" applyFont="1" applyFill="1" applyBorder="1"/>
    <xf numFmtId="0" fontId="34" fillId="2" borderId="16" xfId="0" applyFont="1" applyFill="1" applyBorder="1" applyAlignment="1">
      <alignment horizontal="center"/>
    </xf>
    <xf numFmtId="0" fontId="34" fillId="2" borderId="17" xfId="0" applyFont="1" applyFill="1" applyBorder="1"/>
    <xf numFmtId="0" fontId="35" fillId="0" borderId="0" xfId="0" applyFont="1" applyAlignment="1">
      <alignment horizontal="center"/>
    </xf>
    <xf numFmtId="14" fontId="35" fillId="0" borderId="0" xfId="0" applyNumberFormat="1" applyFont="1" applyAlignment="1">
      <alignment horizontal="center"/>
    </xf>
    <xf numFmtId="43" fontId="35" fillId="0" borderId="0" xfId="1" applyFont="1" applyAlignment="1">
      <alignment horizontal="center"/>
    </xf>
    <xf numFmtId="43" fontId="36" fillId="0" borderId="15" xfId="1" applyFont="1" applyBorder="1" applyAlignment="1">
      <alignment horizontal="left"/>
    </xf>
    <xf numFmtId="43" fontId="35" fillId="0" borderId="16" xfId="1" applyFont="1" applyBorder="1" applyAlignment="1">
      <alignment horizontal="center"/>
    </xf>
    <xf numFmtId="43" fontId="35" fillId="0" borderId="17" xfId="1" applyFont="1" applyBorder="1" applyAlignment="1">
      <alignment horizontal="center"/>
    </xf>
    <xf numFmtId="0" fontId="24" fillId="0" borderId="0" xfId="0" applyFont="1"/>
    <xf numFmtId="0" fontId="33" fillId="2" borderId="18" xfId="0" applyFont="1" applyFill="1" applyBorder="1"/>
    <xf numFmtId="1" fontId="34" fillId="2" borderId="19" xfId="0" applyNumberFormat="1" applyFont="1" applyFill="1" applyBorder="1" applyAlignment="1">
      <alignment horizontal="center"/>
    </xf>
    <xf numFmtId="0" fontId="34" fillId="2" borderId="20" xfId="0" applyFont="1" applyFill="1" applyBorder="1" applyAlignment="1">
      <alignment horizontal="center"/>
    </xf>
    <xf numFmtId="0" fontId="37" fillId="0" borderId="0" xfId="0" applyFont="1"/>
    <xf numFmtId="0" fontId="34" fillId="0" borderId="0" xfId="0" applyFont="1"/>
    <xf numFmtId="14" fontId="34" fillId="0" borderId="0" xfId="0" applyNumberFormat="1" applyFont="1"/>
    <xf numFmtId="43" fontId="34" fillId="0" borderId="0" xfId="1" applyFont="1" applyAlignment="1"/>
    <xf numFmtId="43" fontId="34" fillId="0" borderId="0" xfId="1" quotePrefix="1" applyFont="1" applyAlignment="1"/>
    <xf numFmtId="0" fontId="34" fillId="0" borderId="0" xfId="0" applyFont="1" applyAlignment="1">
      <alignment horizontal="center"/>
    </xf>
    <xf numFmtId="14" fontId="34" fillId="0" borderId="0" xfId="0" applyNumberFormat="1" applyFont="1" applyAlignment="1">
      <alignment horizontal="center"/>
    </xf>
    <xf numFmtId="0" fontId="38" fillId="0" borderId="0" xfId="0" applyFont="1" applyAlignment="1">
      <alignment horizontal="center"/>
    </xf>
    <xf numFmtId="14" fontId="38" fillId="0" borderId="0" xfId="0" applyNumberFormat="1" applyFont="1" applyAlignment="1">
      <alignment horizontal="center"/>
    </xf>
    <xf numFmtId="43" fontId="38" fillId="0" borderId="0" xfId="1" applyFont="1" applyAlignment="1">
      <alignment horizontal="center"/>
    </xf>
    <xf numFmtId="0" fontId="33" fillId="5" borderId="24" xfId="0" applyFont="1" applyFill="1" applyBorder="1" applyAlignment="1">
      <alignment horizontal="center" vertical="center" wrapText="1"/>
    </xf>
    <xf numFmtId="14" fontId="33" fillId="5" borderId="24" xfId="0" applyNumberFormat="1" applyFont="1" applyFill="1" applyBorder="1" applyAlignment="1">
      <alignment horizontal="center" vertical="center" wrapText="1"/>
    </xf>
    <xf numFmtId="43" fontId="33" fillId="5" borderId="24" xfId="1" applyFont="1" applyFill="1" applyBorder="1" applyAlignment="1">
      <alignment horizontal="center" vertical="center" wrapText="1"/>
    </xf>
    <xf numFmtId="0" fontId="41" fillId="5" borderId="24" xfId="0" applyFont="1" applyFill="1" applyBorder="1" applyAlignment="1">
      <alignment horizontal="center" vertical="center" wrapText="1"/>
    </xf>
    <xf numFmtId="0" fontId="34" fillId="0" borderId="0" xfId="0" applyFont="1" applyAlignment="1">
      <alignment wrapText="1"/>
    </xf>
    <xf numFmtId="0" fontId="30" fillId="0" borderId="7" xfId="0" applyFont="1" applyBorder="1" applyAlignment="1" applyProtection="1">
      <alignment horizontal="right" vertical="top"/>
      <protection locked="0"/>
    </xf>
    <xf numFmtId="0" fontId="34" fillId="0" borderId="7" xfId="0" applyFont="1" applyBorder="1" applyAlignment="1" applyProtection="1">
      <alignment horizontal="left" vertical="top"/>
      <protection locked="0"/>
    </xf>
    <xf numFmtId="0" fontId="34" fillId="0" borderId="7" xfId="0" applyFont="1" applyBorder="1" applyAlignment="1" applyProtection="1">
      <alignment horizontal="right" vertical="top"/>
      <protection locked="0"/>
    </xf>
    <xf numFmtId="14" fontId="34" fillId="0" borderId="7" xfId="0" applyNumberFormat="1" applyFont="1" applyBorder="1" applyAlignment="1" applyProtection="1">
      <alignment horizontal="right" vertical="top"/>
      <protection locked="0"/>
    </xf>
    <xf numFmtId="43" fontId="34" fillId="0" borderId="7" xfId="1" applyFont="1" applyBorder="1" applyAlignment="1" applyProtection="1">
      <alignment horizontal="right" vertical="top"/>
      <protection locked="0"/>
    </xf>
    <xf numFmtId="0" fontId="25" fillId="2" borderId="7" xfId="0" applyFont="1" applyFill="1" applyBorder="1" applyAlignment="1">
      <alignment horizontal="right" vertical="top"/>
    </xf>
    <xf numFmtId="0" fontId="34" fillId="0" borderId="7" xfId="0" applyFont="1" applyBorder="1" applyAlignment="1" applyProtection="1">
      <alignment horizontal="center" vertical="top"/>
      <protection locked="0"/>
    </xf>
    <xf numFmtId="0" fontId="34" fillId="0" borderId="7" xfId="1" applyNumberFormat="1" applyFont="1" applyBorder="1" applyAlignment="1" applyProtection="1">
      <alignment horizontal="left" vertical="top"/>
      <protection locked="0"/>
    </xf>
    <xf numFmtId="0" fontId="25" fillId="0" borderId="0" xfId="0" applyFont="1" applyProtection="1">
      <protection locked="0"/>
    </xf>
    <xf numFmtId="0" fontId="34" fillId="0" borderId="7" xfId="0" applyFont="1" applyBorder="1" applyAlignment="1" applyProtection="1">
      <alignment horizontal="center" vertical="center"/>
      <protection locked="0"/>
    </xf>
    <xf numFmtId="0" fontId="34" fillId="0" borderId="7" xfId="0" applyFont="1" applyBorder="1" applyAlignment="1" applyProtection="1">
      <alignment horizontal="left" vertical="center"/>
      <protection locked="0"/>
    </xf>
    <xf numFmtId="11" fontId="34" fillId="0" borderId="7" xfId="0" applyNumberFormat="1" applyFont="1" applyBorder="1" applyAlignment="1" applyProtection="1">
      <alignment horizontal="left" vertical="top"/>
      <protection locked="0"/>
    </xf>
    <xf numFmtId="0" fontId="34" fillId="2" borderId="7" xfId="0" applyFont="1" applyFill="1" applyBorder="1" applyAlignment="1">
      <alignment horizontal="right" vertical="top"/>
    </xf>
    <xf numFmtId="0" fontId="34" fillId="0" borderId="0" xfId="0" applyFont="1" applyProtection="1">
      <protection locked="0"/>
    </xf>
    <xf numFmtId="14" fontId="25" fillId="0" borderId="0" xfId="0" applyNumberFormat="1" applyFont="1" applyProtection="1">
      <protection locked="0"/>
    </xf>
    <xf numFmtId="43" fontId="25" fillId="0" borderId="0" xfId="1" applyFont="1" applyAlignment="1" applyProtection="1">
      <protection locked="0"/>
    </xf>
    <xf numFmtId="0" fontId="25" fillId="0" borderId="0" xfId="0" applyFont="1" applyAlignment="1" applyProtection="1">
      <alignment horizontal="center"/>
      <protection locked="0"/>
    </xf>
    <xf numFmtId="1" fontId="33" fillId="0" borderId="18" xfId="0" applyNumberFormat="1" applyFont="1" applyBorder="1" applyAlignment="1">
      <alignment horizontal="center"/>
    </xf>
    <xf numFmtId="1" fontId="33" fillId="0" borderId="7" xfId="0" applyNumberFormat="1" applyFont="1" applyBorder="1" applyAlignment="1">
      <alignment horizontal="center" vertical="center"/>
    </xf>
    <xf numFmtId="1" fontId="34" fillId="0" borderId="0" xfId="0" applyNumberFormat="1" applyFont="1"/>
    <xf numFmtId="166" fontId="25" fillId="2" borderId="21" xfId="1" applyNumberFormat="1" applyFont="1" applyFill="1" applyBorder="1" applyAlignment="1">
      <alignment horizontal="left"/>
    </xf>
    <xf numFmtId="166" fontId="25" fillId="2" borderId="22" xfId="1" applyNumberFormat="1" applyFont="1" applyFill="1" applyBorder="1"/>
    <xf numFmtId="166" fontId="25" fillId="2" borderId="23" xfId="1" applyNumberFormat="1" applyFont="1" applyFill="1" applyBorder="1"/>
    <xf numFmtId="166" fontId="25" fillId="2" borderId="21" xfId="1" applyNumberFormat="1" applyFont="1" applyFill="1" applyBorder="1"/>
    <xf numFmtId="166" fontId="47" fillId="2" borderId="25" xfId="1" applyNumberFormat="1" applyFont="1" applyFill="1" applyBorder="1" applyAlignment="1">
      <alignment horizontal="left" vertical="top"/>
    </xf>
    <xf numFmtId="166" fontId="47" fillId="2" borderId="25" xfId="1" applyNumberFormat="1" applyFont="1" applyFill="1" applyBorder="1" applyAlignment="1">
      <alignment horizontal="center" vertical="top"/>
    </xf>
    <xf numFmtId="166" fontId="25" fillId="2" borderId="25" xfId="1" applyNumberFormat="1" applyFont="1" applyFill="1" applyBorder="1"/>
    <xf numFmtId="166" fontId="25" fillId="0" borderId="0" xfId="1" applyNumberFormat="1" applyFont="1"/>
    <xf numFmtId="14" fontId="36" fillId="0" borderId="7" xfId="0" applyNumberFormat="1" applyFont="1" applyBorder="1" applyAlignment="1">
      <alignment horizontal="center" vertical="center" wrapText="1"/>
    </xf>
    <xf numFmtId="0" fontId="36" fillId="0" borderId="7" xfId="0" applyFont="1" applyBorder="1" applyAlignment="1">
      <alignment horizontal="center" vertical="center" wrapText="1"/>
    </xf>
    <xf numFmtId="0" fontId="25" fillId="0" borderId="0" xfId="0" applyFont="1" applyAlignment="1">
      <alignment wrapText="1"/>
    </xf>
    <xf numFmtId="0" fontId="9" fillId="0" borderId="0" xfId="0" applyFont="1" applyAlignment="1">
      <alignment horizontal="center"/>
    </xf>
    <xf numFmtId="0" fontId="26" fillId="0" borderId="19" xfId="0" applyFont="1" applyBorder="1" applyAlignment="1">
      <alignment horizontal="center"/>
    </xf>
    <xf numFmtId="0" fontId="34" fillId="2" borderId="17" xfId="0" applyFont="1" applyFill="1" applyBorder="1" applyAlignment="1">
      <alignment horizontal="left"/>
    </xf>
    <xf numFmtId="0" fontId="35" fillId="0" borderId="0" xfId="0" applyFont="1"/>
    <xf numFmtId="43" fontId="35" fillId="0" borderId="0" xfId="1" applyFont="1" applyAlignment="1"/>
    <xf numFmtId="14" fontId="35" fillId="0" borderId="0" xfId="0" applyNumberFormat="1" applyFont="1"/>
    <xf numFmtId="43" fontId="24" fillId="0" borderId="0" xfId="1" applyFont="1" applyAlignment="1">
      <alignment horizontal="center"/>
    </xf>
    <xf numFmtId="14" fontId="24" fillId="0" borderId="0" xfId="1" applyNumberFormat="1" applyFont="1" applyAlignment="1">
      <alignment horizontal="center"/>
    </xf>
    <xf numFmtId="0" fontId="24" fillId="0" borderId="0" xfId="0" applyFont="1" applyAlignment="1">
      <alignment horizontal="center"/>
    </xf>
    <xf numFmtId="0" fontId="25" fillId="0" borderId="0" xfId="0" applyFont="1" applyAlignment="1">
      <alignment horizontal="center"/>
    </xf>
    <xf numFmtId="0" fontId="25" fillId="0" borderId="0" xfId="0" applyFont="1" applyAlignment="1">
      <alignment horizontal="left"/>
    </xf>
    <xf numFmtId="0" fontId="25" fillId="0" borderId="0" xfId="0" applyFont="1" applyAlignment="1" applyProtection="1">
      <alignment horizontal="left"/>
      <protection locked="0"/>
    </xf>
    <xf numFmtId="0" fontId="34" fillId="2" borderId="20" xfId="0" applyFont="1" applyFill="1" applyBorder="1" applyAlignment="1">
      <alignment horizontal="left"/>
    </xf>
    <xf numFmtId="43" fontId="37" fillId="0" borderId="0" xfId="1" applyFont="1" applyAlignment="1">
      <alignment horizontal="center"/>
    </xf>
    <xf numFmtId="14" fontId="37" fillId="0" borderId="0" xfId="1" applyNumberFormat="1" applyFont="1" applyAlignment="1">
      <alignment horizontal="center"/>
    </xf>
    <xf numFmtId="0" fontId="37" fillId="0" borderId="0" xfId="0" applyFont="1" applyAlignment="1">
      <alignment horizontal="center"/>
    </xf>
    <xf numFmtId="43" fontId="9" fillId="0" borderId="0" xfId="1" applyFont="1" applyAlignment="1">
      <alignment horizontal="center"/>
    </xf>
    <xf numFmtId="14" fontId="9" fillId="0" borderId="0" xfId="1" applyNumberFormat="1" applyFont="1" applyAlignment="1">
      <alignment horizontal="center"/>
    </xf>
    <xf numFmtId="0" fontId="34" fillId="0" borderId="0" xfId="0" applyFont="1" applyAlignment="1">
      <alignment horizontal="left"/>
    </xf>
    <xf numFmtId="14" fontId="34" fillId="0" borderId="0" xfId="1" applyNumberFormat="1" applyFont="1" applyAlignment="1"/>
    <xf numFmtId="0" fontId="34" fillId="0" borderId="0" xfId="0" applyFont="1" applyAlignment="1" applyProtection="1">
      <alignment horizontal="left"/>
      <protection locked="0"/>
    </xf>
    <xf numFmtId="0" fontId="38" fillId="0" borderId="0" xfId="0" applyFont="1" applyAlignment="1">
      <alignment horizontal="left"/>
    </xf>
    <xf numFmtId="14" fontId="38" fillId="0" borderId="0" xfId="1" applyNumberFormat="1" applyFont="1" applyAlignment="1">
      <alignment horizontal="center"/>
    </xf>
    <xf numFmtId="0" fontId="36" fillId="0" borderId="18" xfId="0" applyFont="1" applyBorder="1"/>
    <xf numFmtId="0" fontId="26" fillId="0" borderId="19" xfId="0" applyFont="1" applyBorder="1" applyAlignment="1">
      <alignment horizontal="left"/>
    </xf>
    <xf numFmtId="43" fontId="26" fillId="0" borderId="19" xfId="1" applyFont="1" applyBorder="1" applyAlignment="1">
      <alignment horizontal="center"/>
    </xf>
    <xf numFmtId="43" fontId="26" fillId="0" borderId="19" xfId="1" applyFont="1" applyBorder="1" applyAlignment="1">
      <alignment horizontal="left"/>
    </xf>
    <xf numFmtId="14" fontId="26" fillId="0" borderId="19" xfId="0" applyNumberFormat="1" applyFont="1" applyBorder="1" applyAlignment="1">
      <alignment horizontal="center"/>
    </xf>
    <xf numFmtId="14" fontId="26" fillId="0" borderId="19" xfId="1" applyNumberFormat="1" applyFont="1" applyBorder="1" applyAlignment="1">
      <alignment horizontal="center"/>
    </xf>
    <xf numFmtId="0" fontId="26" fillId="0" borderId="20" xfId="0" applyFont="1" applyBorder="1" applyAlignment="1">
      <alignment horizontal="left"/>
    </xf>
    <xf numFmtId="0" fontId="36" fillId="0" borderId="19" xfId="0" applyFont="1" applyBorder="1"/>
    <xf numFmtId="0" fontId="36" fillId="0" borderId="21" xfId="0" applyFont="1" applyBorder="1" applyAlignment="1">
      <alignment horizontal="left" vertical="center"/>
    </xf>
    <xf numFmtId="0" fontId="36" fillId="0" borderId="22" xfId="0" applyFont="1" applyBorder="1" applyAlignment="1">
      <alignment horizontal="left" vertical="center"/>
    </xf>
    <xf numFmtId="0" fontId="36" fillId="0" borderId="22" xfId="0" applyFont="1" applyBorder="1" applyAlignment="1">
      <alignment horizontal="center" vertical="center"/>
    </xf>
    <xf numFmtId="43" fontId="36" fillId="0" borderId="22" xfId="1" applyFont="1" applyBorder="1" applyAlignment="1">
      <alignment horizontal="center" vertical="center"/>
    </xf>
    <xf numFmtId="43" fontId="36" fillId="0" borderId="21" xfId="1" applyFont="1" applyBorder="1" applyAlignment="1">
      <alignment horizontal="center" vertical="center"/>
    </xf>
    <xf numFmtId="14" fontId="36" fillId="0" borderId="22" xfId="0" applyNumberFormat="1" applyFont="1" applyBorder="1" applyAlignment="1">
      <alignment horizontal="center" vertical="center"/>
    </xf>
    <xf numFmtId="14" fontId="36" fillId="0" borderId="22" xfId="1" applyNumberFormat="1" applyFont="1" applyBorder="1" applyAlignment="1">
      <alignment horizontal="center" vertical="center"/>
    </xf>
    <xf numFmtId="0" fontId="36" fillId="0" borderId="23" xfId="0" applyFont="1" applyBorder="1" applyAlignment="1">
      <alignment horizontal="left" vertical="center"/>
    </xf>
    <xf numFmtId="0" fontId="36" fillId="0" borderId="0" xfId="0" applyFont="1"/>
    <xf numFmtId="0" fontId="33" fillId="5" borderId="24" xfId="0" applyFont="1" applyFill="1" applyBorder="1" applyAlignment="1">
      <alignment horizontal="left" vertical="center" wrapText="1"/>
    </xf>
    <xf numFmtId="43" fontId="33" fillId="8" borderId="24" xfId="1" applyFont="1" applyFill="1" applyBorder="1" applyAlignment="1">
      <alignment horizontal="center" vertical="center" wrapText="1"/>
    </xf>
    <xf numFmtId="14" fontId="33" fillId="8" borderId="24" xfId="0" applyNumberFormat="1" applyFont="1" applyFill="1" applyBorder="1" applyAlignment="1">
      <alignment horizontal="center" vertical="center" wrapText="1"/>
    </xf>
    <xf numFmtId="14" fontId="33" fillId="9" borderId="24" xfId="1" applyNumberFormat="1" applyFont="1" applyFill="1" applyBorder="1" applyAlignment="1">
      <alignment horizontal="center" vertical="center" wrapText="1"/>
    </xf>
    <xf numFmtId="43" fontId="33" fillId="10" borderId="24" xfId="1" applyFont="1" applyFill="1" applyBorder="1" applyAlignment="1">
      <alignment horizontal="center" vertical="center" wrapText="1"/>
    </xf>
    <xf numFmtId="14" fontId="33" fillId="10" borderId="24" xfId="1" applyNumberFormat="1" applyFont="1" applyFill="1" applyBorder="1" applyAlignment="1">
      <alignment horizontal="center" vertical="center" wrapText="1"/>
    </xf>
    <xf numFmtId="0" fontId="33" fillId="0" borderId="0" xfId="0" applyFont="1" applyAlignment="1">
      <alignment horizontal="center" vertical="center" wrapText="1"/>
    </xf>
    <xf numFmtId="43" fontId="34" fillId="0" borderId="7" xfId="1" applyFont="1" applyBorder="1" applyAlignment="1" applyProtection="1">
      <alignment horizontal="center" vertical="center"/>
      <protection locked="0"/>
    </xf>
    <xf numFmtId="14" fontId="34" fillId="0" borderId="7" xfId="0" applyNumberFormat="1" applyFont="1" applyBorder="1" applyAlignment="1" applyProtection="1">
      <alignment horizontal="center" vertical="center"/>
      <protection locked="0"/>
    </xf>
    <xf numFmtId="14" fontId="34" fillId="0" borderId="7" xfId="1" applyNumberFormat="1" applyFont="1" applyBorder="1" applyAlignment="1" applyProtection="1">
      <alignment horizontal="center" vertical="center"/>
      <protection locked="0"/>
    </xf>
    <xf numFmtId="0" fontId="34" fillId="0" borderId="7" xfId="0" applyFont="1" applyBorder="1" applyProtection="1">
      <protection locked="0"/>
    </xf>
    <xf numFmtId="0" fontId="36" fillId="0" borderId="0" xfId="0" applyFont="1" applyProtection="1">
      <protection locked="0"/>
    </xf>
    <xf numFmtId="0" fontId="30" fillId="0" borderId="0" xfId="0" applyFont="1" applyProtection="1">
      <protection locked="0"/>
    </xf>
    <xf numFmtId="0" fontId="48" fillId="0" borderId="0" xfId="0" applyFont="1" applyProtection="1">
      <protection locked="0"/>
    </xf>
    <xf numFmtId="0" fontId="36" fillId="0" borderId="0" xfId="0" applyFont="1" applyAlignment="1" applyProtection="1">
      <alignment vertical="center"/>
      <protection locked="0"/>
    </xf>
    <xf numFmtId="0" fontId="48" fillId="0" borderId="0" xfId="0" applyFont="1" applyAlignment="1" applyProtection="1">
      <alignment horizontal="center" vertical="center"/>
      <protection locked="0"/>
    </xf>
    <xf numFmtId="11" fontId="34" fillId="0" borderId="7" xfId="0" applyNumberFormat="1" applyFont="1" applyBorder="1" applyAlignment="1" applyProtection="1">
      <alignment horizontal="left" vertical="center"/>
      <protection locked="0"/>
    </xf>
    <xf numFmtId="0" fontId="49" fillId="0" borderId="7" xfId="2" applyNumberFormat="1" applyFont="1" applyFill="1" applyBorder="1" applyAlignment="1" applyProtection="1">
      <protection locked="0"/>
    </xf>
    <xf numFmtId="14" fontId="34" fillId="0" borderId="7" xfId="1" applyNumberFormat="1" applyFont="1" applyBorder="1" applyAlignment="1" applyProtection="1">
      <alignment horizontal="left" vertical="center"/>
      <protection locked="0"/>
    </xf>
    <xf numFmtId="0" fontId="50" fillId="0" borderId="7" xfId="0" applyFont="1" applyBorder="1" applyProtection="1">
      <protection locked="0"/>
    </xf>
    <xf numFmtId="0" fontId="49" fillId="0" borderId="7" xfId="3" applyNumberFormat="1" applyFont="1" applyFill="1" applyBorder="1" applyAlignment="1" applyProtection="1">
      <protection locked="0"/>
    </xf>
    <xf numFmtId="0" fontId="34" fillId="0" borderId="7" xfId="0" applyFont="1" applyBorder="1"/>
    <xf numFmtId="0" fontId="34" fillId="0" borderId="7" xfId="0" applyFont="1" applyBorder="1" applyAlignment="1">
      <alignment horizontal="left"/>
    </xf>
    <xf numFmtId="0" fontId="34" fillId="0" borderId="7" xfId="0" applyFont="1" applyBorder="1" applyAlignment="1">
      <alignment horizontal="center"/>
    </xf>
    <xf numFmtId="43" fontId="34" fillId="0" borderId="7" xfId="1" applyFont="1" applyBorder="1" applyAlignment="1"/>
    <xf numFmtId="14" fontId="34" fillId="0" borderId="7" xfId="0" applyNumberFormat="1" applyFont="1" applyBorder="1"/>
    <xf numFmtId="14" fontId="50" fillId="11" borderId="7" xfId="0" applyNumberFormat="1" applyFont="1" applyFill="1" applyBorder="1" applyAlignment="1">
      <alignment horizontal="left" vertical="top" wrapText="1"/>
    </xf>
    <xf numFmtId="14" fontId="34" fillId="0" borderId="7" xfId="1" applyNumberFormat="1" applyFont="1" applyBorder="1" applyAlignment="1"/>
    <xf numFmtId="0" fontId="34" fillId="0" borderId="27" xfId="0" applyFont="1" applyBorder="1" applyAlignment="1" applyProtection="1">
      <alignment horizontal="center" vertical="center"/>
      <protection locked="0"/>
    </xf>
    <xf numFmtId="0" fontId="34" fillId="0" borderId="27" xfId="0" applyFont="1" applyBorder="1" applyAlignment="1" applyProtection="1">
      <alignment horizontal="left" vertical="center"/>
      <protection locked="0"/>
    </xf>
    <xf numFmtId="43" fontId="34" fillId="0" borderId="27" xfId="1" applyFont="1" applyBorder="1" applyAlignment="1" applyProtection="1">
      <alignment horizontal="center" vertical="center"/>
      <protection locked="0"/>
    </xf>
    <xf numFmtId="14" fontId="34" fillId="0" borderId="27" xfId="0" applyNumberFormat="1" applyFont="1" applyBorder="1" applyAlignment="1" applyProtection="1">
      <alignment horizontal="center" vertical="center"/>
      <protection locked="0"/>
    </xf>
    <xf numFmtId="14" fontId="34" fillId="0" borderId="27" xfId="1" applyNumberFormat="1" applyFont="1" applyBorder="1" applyAlignment="1" applyProtection="1">
      <alignment horizontal="center" vertical="center"/>
      <protection locked="0"/>
    </xf>
    <xf numFmtId="0" fontId="25" fillId="0" borderId="7" xfId="0" applyFont="1" applyBorder="1"/>
    <xf numFmtId="0" fontId="25" fillId="0" borderId="7" xfId="0" applyFont="1" applyBorder="1" applyAlignment="1">
      <alignment horizontal="left"/>
    </xf>
    <xf numFmtId="0" fontId="25" fillId="0" borderId="7" xfId="0" applyFont="1" applyBorder="1" applyAlignment="1">
      <alignment horizontal="center"/>
    </xf>
    <xf numFmtId="43" fontId="25" fillId="0" borderId="7" xfId="1" applyFont="1" applyBorder="1" applyAlignment="1"/>
    <xf numFmtId="14" fontId="25" fillId="0" borderId="7" xfId="0" applyNumberFormat="1" applyFont="1" applyBorder="1"/>
    <xf numFmtId="14" fontId="25" fillId="0" borderId="7" xfId="1" applyNumberFormat="1" applyFont="1" applyBorder="1" applyAlignment="1"/>
    <xf numFmtId="43" fontId="25" fillId="0" borderId="0" xfId="1" applyFont="1" applyAlignment="1"/>
    <xf numFmtId="14" fontId="25" fillId="0" borderId="0" xfId="0" applyNumberFormat="1" applyFont="1"/>
    <xf numFmtId="14" fontId="25" fillId="0" borderId="0" xfId="1" applyNumberFormat="1" applyFont="1" applyAlignment="1"/>
    <xf numFmtId="0" fontId="33" fillId="0" borderId="0" xfId="0" applyFont="1"/>
    <xf numFmtId="0" fontId="54" fillId="0" borderId="0" xfId="0" applyFont="1" applyAlignment="1">
      <alignment horizontal="center"/>
    </xf>
    <xf numFmtId="0" fontId="33" fillId="0" borderId="19" xfId="0" applyFont="1" applyBorder="1" applyAlignment="1">
      <alignment horizontal="center"/>
    </xf>
    <xf numFmtId="0" fontId="33" fillId="0" borderId="22" xfId="0" applyFont="1" applyBorder="1" applyAlignment="1">
      <alignment horizontal="center" vertical="center"/>
    </xf>
    <xf numFmtId="166" fontId="35" fillId="0" borderId="0" xfId="1" applyNumberFormat="1" applyFont="1" applyAlignment="1"/>
    <xf numFmtId="166" fontId="24" fillId="0" borderId="0" xfId="1" applyNumberFormat="1" applyFont="1" applyAlignment="1">
      <alignment horizontal="center"/>
    </xf>
    <xf numFmtId="166" fontId="34" fillId="7" borderId="21" xfId="1" applyNumberFormat="1" applyFont="1" applyFill="1" applyBorder="1" applyAlignment="1"/>
    <xf numFmtId="166" fontId="25" fillId="7" borderId="22" xfId="1" applyNumberFormat="1" applyFont="1" applyFill="1" applyBorder="1" applyAlignment="1"/>
    <xf numFmtId="166" fontId="25" fillId="7" borderId="23" xfId="1" applyNumberFormat="1" applyFont="1" applyFill="1" applyBorder="1" applyAlignment="1"/>
    <xf numFmtId="166" fontId="37" fillId="0" borderId="0" xfId="1" applyNumberFormat="1" applyFont="1" applyAlignment="1">
      <alignment horizontal="center"/>
    </xf>
    <xf numFmtId="166" fontId="9" fillId="0" borderId="0" xfId="1" applyNumberFormat="1" applyFont="1" applyAlignment="1">
      <alignment horizontal="center"/>
    </xf>
    <xf numFmtId="166" fontId="34" fillId="0" borderId="0" xfId="1" applyNumberFormat="1" applyFont="1" applyAlignment="1"/>
    <xf numFmtId="166" fontId="38" fillId="0" borderId="0" xfId="1" applyNumberFormat="1" applyFont="1" applyAlignment="1">
      <alignment horizontal="center"/>
    </xf>
    <xf numFmtId="166" fontId="26" fillId="0" borderId="19" xfId="1" applyNumberFormat="1" applyFont="1" applyBorder="1" applyAlignment="1">
      <alignment horizontal="center"/>
    </xf>
    <xf numFmtId="166" fontId="36" fillId="0" borderId="22" xfId="1" applyNumberFormat="1" applyFont="1" applyBorder="1" applyAlignment="1">
      <alignment horizontal="center" vertical="center"/>
    </xf>
    <xf numFmtId="166" fontId="33" fillId="9" borderId="24" xfId="1" applyNumberFormat="1" applyFont="1" applyFill="1" applyBorder="1" applyAlignment="1">
      <alignment horizontal="center" vertical="center" wrapText="1"/>
    </xf>
    <xf numFmtId="166" fontId="34" fillId="0" borderId="7" xfId="1" applyNumberFormat="1" applyFont="1" applyBorder="1" applyAlignment="1" applyProtection="1">
      <alignment horizontal="center" vertical="center"/>
      <protection locked="0"/>
    </xf>
    <xf numFmtId="166" fontId="34" fillId="0" borderId="7" xfId="1" applyNumberFormat="1" applyFont="1" applyBorder="1" applyAlignment="1" applyProtection="1">
      <alignment horizontal="left" vertical="center"/>
      <protection locked="0"/>
    </xf>
    <xf numFmtId="166" fontId="34" fillId="0" borderId="7" xfId="1" applyNumberFormat="1" applyFont="1" applyBorder="1" applyAlignment="1"/>
    <xf numFmtId="166" fontId="34" fillId="0" borderId="27" xfId="1" applyNumberFormat="1" applyFont="1" applyBorder="1" applyAlignment="1" applyProtection="1">
      <alignment horizontal="center" vertical="center"/>
      <protection locked="0"/>
    </xf>
    <xf numFmtId="166" fontId="25" fillId="0" borderId="0" xfId="1" applyNumberFormat="1" applyFont="1" applyAlignment="1"/>
    <xf numFmtId="43" fontId="34" fillId="0" borderId="0" xfId="1" applyFont="1"/>
    <xf numFmtId="43" fontId="25" fillId="0" borderId="0" xfId="1" applyFont="1"/>
    <xf numFmtId="166" fontId="34" fillId="0" borderId="0" xfId="1" applyNumberFormat="1" applyFont="1"/>
    <xf numFmtId="166" fontId="34" fillId="2" borderId="7" xfId="1" applyNumberFormat="1" applyFont="1" applyFill="1" applyBorder="1" applyAlignment="1">
      <alignment vertical="center"/>
    </xf>
    <xf numFmtId="166" fontId="34" fillId="2" borderId="27" xfId="1" applyNumberFormat="1" applyFont="1" applyFill="1" applyBorder="1" applyAlignment="1">
      <alignment vertical="center"/>
    </xf>
    <xf numFmtId="166" fontId="24" fillId="0" borderId="0" xfId="1" applyNumberFormat="1" applyFont="1" applyAlignment="1" applyProtection="1">
      <alignment horizontal="center"/>
      <protection locked="0"/>
    </xf>
    <xf numFmtId="166" fontId="37" fillId="0" borderId="0" xfId="1" applyNumberFormat="1" applyFont="1" applyAlignment="1" applyProtection="1">
      <alignment horizontal="center"/>
      <protection locked="0"/>
    </xf>
    <xf numFmtId="166" fontId="9" fillId="0" borderId="0" xfId="1" applyNumberFormat="1" applyFont="1" applyAlignment="1" applyProtection="1">
      <alignment horizontal="center"/>
      <protection locked="0"/>
    </xf>
    <xf numFmtId="166" fontId="34" fillId="0" borderId="0" xfId="1" applyNumberFormat="1" applyFont="1" applyAlignment="1" applyProtection="1">
      <alignment horizontal="center"/>
      <protection locked="0"/>
    </xf>
    <xf numFmtId="166" fontId="26" fillId="0" borderId="19" xfId="1" applyNumberFormat="1" applyFont="1" applyBorder="1" applyAlignment="1" applyProtection="1">
      <alignment horizontal="center"/>
      <protection locked="0"/>
    </xf>
    <xf numFmtId="166" fontId="36" fillId="0" borderId="22" xfId="1" applyNumberFormat="1" applyFont="1" applyBorder="1" applyAlignment="1" applyProtection="1">
      <alignment horizontal="center" vertical="center"/>
      <protection locked="0"/>
    </xf>
    <xf numFmtId="166" fontId="33" fillId="5" borderId="24" xfId="1" applyNumberFormat="1" applyFont="1" applyFill="1" applyBorder="1" applyAlignment="1">
      <alignment horizontal="center" vertical="center" wrapText="1"/>
    </xf>
    <xf numFmtId="166" fontId="34" fillId="0" borderId="7" xfId="1" applyNumberFormat="1" applyFont="1" applyBorder="1" applyAlignment="1" applyProtection="1">
      <alignment horizontal="center"/>
      <protection locked="0"/>
    </xf>
    <xf numFmtId="166" fontId="25" fillId="0" borderId="0" xfId="1" applyNumberFormat="1" applyFont="1" applyAlignment="1" applyProtection="1">
      <alignment horizontal="center"/>
      <protection locked="0"/>
    </xf>
    <xf numFmtId="0" fontId="0" fillId="0" borderId="7" xfId="0" applyBorder="1"/>
    <xf numFmtId="0" fontId="34" fillId="0" borderId="7" xfId="0" applyFont="1" applyFill="1" applyBorder="1" applyAlignment="1" applyProtection="1">
      <alignment horizontal="center" vertical="center"/>
      <protection locked="0"/>
    </xf>
    <xf numFmtId="166" fontId="0" fillId="0" borderId="7" xfId="1" applyNumberFormat="1" applyFont="1" applyBorder="1"/>
    <xf numFmtId="14" fontId="0" fillId="0" borderId="7" xfId="0" applyNumberFormat="1" applyBorder="1"/>
    <xf numFmtId="43" fontId="35" fillId="0" borderId="0" xfId="1" applyFont="1"/>
    <xf numFmtId="43" fontId="34" fillId="2" borderId="7" xfId="1" applyFont="1" applyFill="1" applyBorder="1"/>
    <xf numFmtId="43" fontId="34" fillId="2" borderId="27" xfId="1" applyFont="1" applyFill="1" applyBorder="1"/>
    <xf numFmtId="0" fontId="0" fillId="0" borderId="7" xfId="0" applyBorder="1" applyAlignment="1">
      <alignment horizontal="center"/>
    </xf>
    <xf numFmtId="166" fontId="33" fillId="10" borderId="24" xfId="1" applyNumberFormat="1" applyFont="1" applyFill="1" applyBorder="1" applyAlignment="1">
      <alignment horizontal="center" vertical="center" wrapText="1"/>
    </xf>
    <xf numFmtId="0" fontId="25" fillId="0" borderId="0" xfId="0" applyFont="1" applyBorder="1"/>
    <xf numFmtId="0" fontId="0" fillId="0" borderId="0" xfId="0" applyBorder="1"/>
    <xf numFmtId="0" fontId="25" fillId="0" borderId="0" xfId="0" applyFont="1" applyBorder="1" applyProtection="1">
      <protection locked="0"/>
    </xf>
    <xf numFmtId="166" fontId="34" fillId="0" borderId="18" xfId="1" applyNumberFormat="1" applyFont="1" applyBorder="1" applyAlignment="1" applyProtection="1">
      <alignment horizontal="center" vertical="center"/>
      <protection locked="0"/>
    </xf>
    <xf numFmtId="166" fontId="34" fillId="0" borderId="15" xfId="1" applyNumberFormat="1" applyFont="1" applyBorder="1" applyAlignment="1" applyProtection="1">
      <alignment horizontal="center" vertical="center"/>
      <protection locked="0"/>
    </xf>
    <xf numFmtId="166" fontId="34" fillId="2" borderId="20" xfId="1" applyNumberFormat="1" applyFont="1" applyFill="1" applyBorder="1" applyAlignment="1">
      <alignment vertical="center"/>
    </xf>
    <xf numFmtId="166" fontId="34" fillId="2" borderId="17" xfId="1" applyNumberFormat="1" applyFont="1" applyFill="1" applyBorder="1" applyAlignment="1">
      <alignment vertical="center"/>
    </xf>
    <xf numFmtId="0" fontId="33" fillId="2" borderId="18" xfId="0" applyFont="1" applyFill="1" applyBorder="1" applyAlignment="1">
      <alignment horizontal="left" wrapText="1"/>
    </xf>
    <xf numFmtId="0" fontId="34" fillId="2" borderId="20" xfId="0" applyFont="1" applyFill="1" applyBorder="1" applyAlignment="1">
      <alignment horizontal="center" wrapText="1"/>
    </xf>
    <xf numFmtId="0" fontId="34" fillId="2" borderId="20" xfId="0" applyFont="1" applyFill="1" applyBorder="1" applyAlignment="1">
      <alignment wrapText="1"/>
    </xf>
    <xf numFmtId="0" fontId="24" fillId="0" borderId="0" xfId="0" applyFont="1" applyAlignment="1">
      <alignment wrapText="1"/>
    </xf>
    <xf numFmtId="1" fontId="34" fillId="2" borderId="19" xfId="0" applyNumberFormat="1" applyFont="1" applyFill="1" applyBorder="1" applyAlignment="1">
      <alignment horizontal="center" wrapText="1"/>
    </xf>
    <xf numFmtId="0" fontId="37" fillId="0" borderId="0" xfId="0" applyFont="1" applyAlignment="1">
      <alignment wrapText="1"/>
    </xf>
    <xf numFmtId="0" fontId="55" fillId="0" borderId="0" xfId="0" applyFont="1"/>
    <xf numFmtId="0" fontId="55" fillId="0" borderId="0" xfId="0" applyFont="1" applyAlignment="1">
      <alignment horizontal="center" wrapText="1"/>
    </xf>
    <xf numFmtId="0" fontId="38" fillId="0" borderId="0" xfId="0" applyFont="1" applyAlignment="1">
      <alignment horizontal="center" wrapText="1"/>
    </xf>
    <xf numFmtId="0" fontId="33" fillId="0" borderId="7" xfId="0" applyFont="1" applyBorder="1" applyAlignment="1">
      <alignment wrapText="1"/>
    </xf>
    <xf numFmtId="0" fontId="33" fillId="0" borderId="7" xfId="0" applyFont="1" applyBorder="1" applyAlignment="1">
      <alignment horizontal="center" wrapText="1"/>
    </xf>
    <xf numFmtId="0" fontId="33" fillId="5" borderId="7" xfId="0" applyFont="1" applyFill="1" applyBorder="1" applyAlignment="1" applyProtection="1">
      <alignment horizontal="center" vertical="center" wrapText="1"/>
      <protection locked="0"/>
    </xf>
    <xf numFmtId="0" fontId="48" fillId="5" borderId="7" xfId="0" applyFont="1" applyFill="1" applyBorder="1" applyAlignment="1" applyProtection="1">
      <alignment horizontal="center" vertical="center" wrapText="1"/>
      <protection locked="0"/>
    </xf>
    <xf numFmtId="0" fontId="25" fillId="2" borderId="22" xfId="0" applyFont="1" applyFill="1" applyBorder="1" applyAlignment="1">
      <alignment horizontal="right" wrapText="1"/>
    </xf>
    <xf numFmtId="0" fontId="25" fillId="2" borderId="23" xfId="0" applyFont="1" applyFill="1" applyBorder="1" applyAlignment="1">
      <alignment horizontal="right" wrapText="1"/>
    </xf>
    <xf numFmtId="0" fontId="25" fillId="2" borderId="21" xfId="0" applyFont="1" applyFill="1" applyBorder="1" applyAlignment="1">
      <alignment horizontal="right" wrapText="1"/>
    </xf>
    <xf numFmtId="0" fontId="25" fillId="2" borderId="23" xfId="0" applyFont="1" applyFill="1" applyBorder="1" applyAlignment="1">
      <alignment wrapText="1"/>
    </xf>
    <xf numFmtId="0" fontId="33" fillId="2" borderId="25" xfId="0" applyFont="1" applyFill="1" applyBorder="1" applyAlignment="1" applyProtection="1">
      <alignment horizontal="right" wrapText="1"/>
      <protection locked="0"/>
    </xf>
    <xf numFmtId="0" fontId="33" fillId="2" borderId="25" xfId="0" applyFont="1" applyFill="1" applyBorder="1" applyAlignment="1">
      <alignment horizontal="right" wrapText="1"/>
    </xf>
    <xf numFmtId="0" fontId="34" fillId="2" borderId="0" xfId="0" applyFont="1" applyFill="1" applyAlignment="1">
      <alignment horizontal="right" wrapText="1"/>
    </xf>
    <xf numFmtId="0" fontId="33" fillId="2" borderId="25" xfId="0" applyFont="1" applyFill="1" applyBorder="1" applyAlignment="1">
      <alignment horizontal="right" vertical="top" wrapText="1"/>
    </xf>
    <xf numFmtId="0" fontId="34" fillId="2" borderId="26" xfId="0" applyFont="1" applyFill="1" applyBorder="1" applyAlignment="1" applyProtection="1">
      <alignment horizontal="left" vertical="top" wrapText="1"/>
      <protection locked="0"/>
    </xf>
    <xf numFmtId="0" fontId="34" fillId="0" borderId="0" xfId="0" applyFont="1" applyAlignment="1">
      <alignment horizontal="right" wrapText="1"/>
    </xf>
    <xf numFmtId="3" fontId="34" fillId="0" borderId="7" xfId="0" applyNumberFormat="1" applyFont="1" applyBorder="1" applyAlignment="1" applyProtection="1">
      <alignment horizontal="left" wrapText="1"/>
      <protection locked="0"/>
    </xf>
    <xf numFmtId="166" fontId="34" fillId="0" borderId="7" xfId="1" applyNumberFormat="1" applyFont="1" applyBorder="1" applyAlignment="1" applyProtection="1">
      <alignment horizontal="center" vertical="center" wrapText="1"/>
      <protection locked="0"/>
    </xf>
    <xf numFmtId="3" fontId="38" fillId="0" borderId="0" xfId="0" applyNumberFormat="1" applyFont="1" applyAlignment="1">
      <alignment horizontal="left"/>
    </xf>
    <xf numFmtId="3" fontId="25" fillId="0" borderId="0" xfId="0" applyNumberFormat="1" applyFont="1"/>
    <xf numFmtId="3" fontId="34" fillId="0" borderId="24" xfId="0" applyNumberFormat="1" applyFont="1" applyBorder="1" applyAlignment="1" applyProtection="1">
      <alignment horizontal="left" wrapText="1"/>
      <protection locked="0"/>
    </xf>
    <xf numFmtId="3" fontId="34" fillId="0" borderId="24" xfId="0" applyNumberFormat="1" applyFont="1" applyBorder="1" applyAlignment="1" applyProtection="1">
      <alignment wrapText="1"/>
      <protection locked="0"/>
    </xf>
    <xf numFmtId="3" fontId="34" fillId="10" borderId="24" xfId="0" applyNumberFormat="1" applyFont="1" applyFill="1" applyBorder="1" applyAlignment="1" applyProtection="1">
      <alignment horizontal="center" vertical="center" wrapText="1"/>
      <protection locked="0"/>
    </xf>
    <xf numFmtId="166" fontId="34" fillId="0" borderId="24" xfId="1" applyNumberFormat="1" applyFont="1" applyBorder="1" applyAlignment="1" applyProtection="1">
      <alignment horizontal="center" vertical="center" wrapText="1"/>
      <protection locked="0"/>
    </xf>
    <xf numFmtId="166" fontId="34" fillId="2" borderId="24" xfId="1" applyNumberFormat="1" applyFont="1" applyFill="1" applyBorder="1" applyAlignment="1" applyProtection="1">
      <alignment horizontal="center" vertical="center" wrapText="1"/>
      <protection locked="0"/>
    </xf>
    <xf numFmtId="166" fontId="48" fillId="10" borderId="24" xfId="1" applyNumberFormat="1" applyFont="1" applyFill="1" applyBorder="1" applyAlignment="1" applyProtection="1">
      <alignment horizontal="center" vertical="center" wrapText="1"/>
      <protection locked="0"/>
    </xf>
    <xf numFmtId="3" fontId="33" fillId="2" borderId="28" xfId="0" applyNumberFormat="1" applyFont="1" applyFill="1" applyBorder="1" applyAlignment="1" applyProtection="1">
      <alignment horizontal="center" vertical="center" wrapText="1"/>
      <protection locked="0"/>
    </xf>
    <xf numFmtId="166" fontId="34" fillId="0" borderId="0" xfId="1" applyNumberFormat="1" applyFont="1" applyAlignment="1" applyProtection="1">
      <alignment horizontal="center" wrapText="1"/>
      <protection locked="0"/>
    </xf>
    <xf numFmtId="166" fontId="30" fillId="0" borderId="0" xfId="1" applyNumberFormat="1" applyFont="1" applyAlignment="1" applyProtection="1">
      <alignment horizontal="center" wrapText="1"/>
      <protection locked="0"/>
    </xf>
    <xf numFmtId="3" fontId="34" fillId="0" borderId="18" xfId="0" applyNumberFormat="1" applyFont="1" applyBorder="1" applyAlignment="1" applyProtection="1">
      <alignment horizontal="left" wrapText="1"/>
      <protection locked="0"/>
    </xf>
    <xf numFmtId="3" fontId="34" fillId="0" borderId="19" xfId="0" applyNumberFormat="1" applyFont="1" applyBorder="1" applyAlignment="1" applyProtection="1">
      <alignment horizontal="left" wrapText="1"/>
      <protection locked="0"/>
    </xf>
    <xf numFmtId="3" fontId="34" fillId="0" borderId="20" xfId="0" applyNumberFormat="1" applyFont="1" applyBorder="1" applyAlignment="1" applyProtection="1">
      <alignment horizontal="left" wrapText="1"/>
      <protection locked="0"/>
    </xf>
    <xf numFmtId="166" fontId="33" fillId="2" borderId="7" xfId="1" applyNumberFormat="1" applyFont="1" applyFill="1" applyBorder="1" applyAlignment="1" applyProtection="1">
      <alignment horizontal="center" wrapText="1"/>
      <protection locked="0"/>
    </xf>
    <xf numFmtId="0" fontId="34" fillId="0" borderId="16" xfId="0" applyFont="1" applyBorder="1" applyAlignment="1">
      <alignment horizontal="left"/>
    </xf>
    <xf numFmtId="0" fontId="25" fillId="0" borderId="16" xfId="0" applyFont="1" applyBorder="1" applyAlignment="1">
      <alignment horizontal="left"/>
    </xf>
    <xf numFmtId="0" fontId="34" fillId="0" borderId="0" xfId="0" applyFont="1" applyAlignment="1">
      <alignment horizontal="left" wrapText="1"/>
    </xf>
    <xf numFmtId="0" fontId="41" fillId="5" borderId="7" xfId="0" applyFont="1" applyFill="1" applyBorder="1" applyAlignment="1" applyProtection="1">
      <alignment horizontal="center" vertical="center" wrapText="1"/>
      <protection locked="0"/>
    </xf>
    <xf numFmtId="0" fontId="56" fillId="2" borderId="23" xfId="0" applyFont="1" applyFill="1" applyBorder="1" applyAlignment="1">
      <alignment horizontal="right" wrapText="1"/>
    </xf>
    <xf numFmtId="166" fontId="49" fillId="0" borderId="7" xfId="1" applyNumberFormat="1" applyFont="1" applyBorder="1" applyAlignment="1" applyProtection="1">
      <alignment horizontal="center" vertical="center" wrapText="1"/>
      <protection locked="0"/>
    </xf>
    <xf numFmtId="166" fontId="49" fillId="0" borderId="24" xfId="1" applyNumberFormat="1" applyFont="1" applyBorder="1" applyAlignment="1" applyProtection="1">
      <alignment horizontal="center" vertical="center" wrapText="1"/>
      <protection locked="0"/>
    </xf>
    <xf numFmtId="166" fontId="49" fillId="0" borderId="0" xfId="1" applyNumberFormat="1" applyFont="1" applyAlignment="1" applyProtection="1">
      <alignment horizontal="center" wrapText="1"/>
      <protection locked="0"/>
    </xf>
    <xf numFmtId="166" fontId="41" fillId="2" borderId="7" xfId="1" applyNumberFormat="1" applyFont="1" applyFill="1" applyBorder="1" applyAlignment="1" applyProtection="1">
      <alignment horizontal="center" wrapText="1"/>
      <protection locked="0"/>
    </xf>
    <xf numFmtId="0" fontId="33" fillId="2" borderId="18" xfId="0" applyFont="1" applyFill="1" applyBorder="1" applyAlignment="1">
      <alignment wrapText="1"/>
    </xf>
    <xf numFmtId="0" fontId="34" fillId="2" borderId="19" xfId="0" applyFont="1" applyFill="1" applyBorder="1" applyAlignment="1">
      <alignment horizontal="center" wrapText="1"/>
    </xf>
    <xf numFmtId="0" fontId="34" fillId="0" borderId="21" xfId="0" applyFont="1" applyBorder="1" applyAlignment="1">
      <alignment horizontal="left"/>
    </xf>
    <xf numFmtId="0" fontId="34" fillId="0" borderId="0" xfId="0" applyFont="1" applyAlignment="1">
      <alignment horizontal="center" vertical="center" wrapText="1"/>
    </xf>
    <xf numFmtId="0" fontId="33" fillId="0" borderId="7" xfId="0" applyFont="1" applyBorder="1" applyAlignment="1">
      <alignment horizontal="center" vertical="center" wrapText="1"/>
    </xf>
    <xf numFmtId="0" fontId="25" fillId="0" borderId="0" xfId="0" applyFont="1" applyAlignment="1">
      <alignment vertical="center"/>
    </xf>
    <xf numFmtId="0" fontId="33" fillId="0" borderId="18" xfId="0" applyFont="1" applyBorder="1" applyAlignment="1">
      <alignment horizontal="center" wrapText="1"/>
    </xf>
    <xf numFmtId="0" fontId="33" fillId="5" borderId="7" xfId="0" applyFont="1" applyFill="1" applyBorder="1" applyAlignment="1">
      <alignment horizontal="center" vertical="center" wrapText="1"/>
    </xf>
    <xf numFmtId="0" fontId="33" fillId="5" borderId="27" xfId="0" applyFont="1" applyFill="1" applyBorder="1" applyAlignment="1">
      <alignment horizontal="center" vertical="center" wrapText="1"/>
    </xf>
    <xf numFmtId="0" fontId="25" fillId="2" borderId="7" xfId="0" applyFont="1" applyFill="1" applyBorder="1" applyAlignment="1">
      <alignment wrapText="1"/>
    </xf>
    <xf numFmtId="0" fontId="25" fillId="2" borderId="19" xfId="0" applyFont="1" applyFill="1" applyBorder="1" applyAlignment="1">
      <alignment wrapText="1"/>
    </xf>
    <xf numFmtId="0" fontId="25" fillId="2" borderId="20" xfId="0" applyFont="1" applyFill="1" applyBorder="1" applyAlignment="1">
      <alignment wrapText="1"/>
    </xf>
    <xf numFmtId="0" fontId="25" fillId="2" borderId="7" xfId="0" applyFont="1" applyFill="1" applyBorder="1"/>
    <xf numFmtId="0" fontId="34" fillId="0" borderId="7" xfId="0" applyFont="1" applyBorder="1" applyAlignment="1" applyProtection="1">
      <alignment horizontal="right" vertical="top" wrapText="1"/>
      <protection locked="0"/>
    </xf>
    <xf numFmtId="0" fontId="34" fillId="12" borderId="7" xfId="0" applyFont="1" applyFill="1" applyBorder="1" applyAlignment="1">
      <alignment horizontal="right" vertical="top" wrapText="1"/>
    </xf>
    <xf numFmtId="0" fontId="33" fillId="2" borderId="21" xfId="0" applyFont="1" applyFill="1" applyBorder="1" applyAlignment="1">
      <alignment horizontal="left" wrapText="1"/>
    </xf>
    <xf numFmtId="1" fontId="34" fillId="2" borderId="22" xfId="0" applyNumberFormat="1" applyFont="1" applyFill="1" applyBorder="1" applyAlignment="1">
      <alignment horizontal="center" wrapText="1"/>
    </xf>
    <xf numFmtId="0" fontId="34" fillId="2" borderId="23" xfId="0" applyFont="1" applyFill="1" applyBorder="1" applyAlignment="1">
      <alignment horizontal="center" wrapText="1"/>
    </xf>
    <xf numFmtId="0" fontId="33" fillId="2" borderId="18" xfId="0" applyFont="1" applyFill="1" applyBorder="1" applyAlignment="1">
      <alignment horizontal="center" wrapText="1"/>
    </xf>
    <xf numFmtId="0" fontId="34" fillId="2" borderId="20" xfId="0" applyFont="1" applyFill="1" applyBorder="1" applyAlignment="1" applyProtection="1">
      <alignment wrapText="1"/>
      <protection locked="0"/>
    </xf>
    <xf numFmtId="0" fontId="34" fillId="0" borderId="0" xfId="0" applyFont="1" applyAlignment="1" applyProtection="1">
      <alignment wrapText="1"/>
      <protection locked="0"/>
    </xf>
    <xf numFmtId="2" fontId="34" fillId="0" borderId="0" xfId="0" applyNumberFormat="1" applyFont="1" applyAlignment="1">
      <alignment horizontal="center" wrapText="1"/>
    </xf>
    <xf numFmtId="0" fontId="33" fillId="5" borderId="18" xfId="0" applyFont="1" applyFill="1" applyBorder="1" applyAlignment="1">
      <alignment horizontal="center" vertical="center" wrapText="1"/>
    </xf>
    <xf numFmtId="0" fontId="34" fillId="0" borderId="0" xfId="0" applyFont="1" applyAlignment="1" applyProtection="1">
      <alignment horizontal="left" vertical="top" wrapText="1"/>
      <protection locked="0"/>
    </xf>
    <xf numFmtId="0" fontId="34" fillId="0" borderId="0" xfId="0" applyFont="1" applyAlignment="1">
      <alignment horizontal="left" vertical="top"/>
    </xf>
    <xf numFmtId="0" fontId="54" fillId="0" borderId="0" xfId="0" applyFont="1" applyAlignment="1" applyProtection="1">
      <alignment horizontal="left"/>
      <protection locked="0"/>
    </xf>
    <xf numFmtId="0" fontId="34" fillId="0" borderId="15" xfId="0" applyFont="1" applyBorder="1" applyAlignment="1" applyProtection="1">
      <alignment wrapText="1"/>
      <protection locked="0"/>
    </xf>
    <xf numFmtId="0" fontId="34" fillId="0" borderId="16" xfId="0" applyFont="1" applyBorder="1" applyAlignment="1" applyProtection="1">
      <alignment wrapText="1"/>
      <protection locked="0"/>
    </xf>
    <xf numFmtId="0" fontId="34" fillId="0" borderId="17" xfId="0" applyFont="1" applyBorder="1" applyAlignment="1" applyProtection="1">
      <alignment wrapText="1"/>
      <protection locked="0"/>
    </xf>
    <xf numFmtId="0" fontId="34" fillId="0" borderId="32" xfId="0" applyFont="1" applyBorder="1" applyAlignment="1" applyProtection="1">
      <alignment wrapText="1"/>
      <protection locked="0"/>
    </xf>
    <xf numFmtId="0" fontId="34" fillId="0" borderId="33" xfId="0" applyFont="1" applyBorder="1" applyAlignment="1" applyProtection="1">
      <alignment wrapText="1"/>
      <protection locked="0"/>
    </xf>
    <xf numFmtId="0" fontId="34" fillId="0" borderId="21" xfId="0" applyFont="1" applyBorder="1" applyAlignment="1" applyProtection="1">
      <alignment wrapText="1"/>
      <protection locked="0"/>
    </xf>
    <xf numFmtId="0" fontId="34" fillId="0" borderId="22" xfId="0" applyFont="1" applyBorder="1" applyAlignment="1" applyProtection="1">
      <alignment wrapText="1"/>
      <protection locked="0"/>
    </xf>
    <xf numFmtId="0" fontId="34" fillId="0" borderId="23" xfId="0" applyFont="1" applyBorder="1" applyAlignment="1" applyProtection="1">
      <alignment wrapText="1"/>
      <protection locked="0"/>
    </xf>
    <xf numFmtId="0" fontId="34" fillId="2" borderId="19" xfId="0" applyFont="1" applyFill="1" applyBorder="1" applyAlignment="1">
      <alignment horizontal="center"/>
    </xf>
    <xf numFmtId="0" fontId="0" fillId="0" borderId="0" xfId="0" applyAlignment="1">
      <alignment horizontal="left" vertical="top"/>
    </xf>
    <xf numFmtId="0" fontId="25" fillId="0" borderId="23" xfId="0" applyFont="1" applyBorder="1"/>
    <xf numFmtId="0" fontId="34" fillId="0" borderId="0" xfId="0" quotePrefix="1" applyFont="1" applyAlignment="1">
      <alignment wrapText="1"/>
    </xf>
    <xf numFmtId="14" fontId="34" fillId="0" borderId="0" xfId="0" applyNumberFormat="1" applyFont="1" applyAlignment="1">
      <alignment wrapText="1"/>
    </xf>
    <xf numFmtId="0" fontId="34" fillId="2" borderId="23" xfId="0" applyFont="1" applyFill="1" applyBorder="1" applyAlignment="1">
      <alignment horizontal="right" vertical="center" wrapText="1"/>
    </xf>
    <xf numFmtId="0" fontId="34" fillId="2" borderId="25" xfId="0" applyFont="1" applyFill="1" applyBorder="1" applyAlignment="1">
      <alignment horizontal="right" wrapText="1"/>
    </xf>
    <xf numFmtId="0" fontId="34" fillId="2" borderId="33" xfId="0" applyFont="1" applyFill="1" applyBorder="1" applyAlignment="1">
      <alignment horizontal="right" wrapText="1"/>
    </xf>
    <xf numFmtId="0" fontId="25" fillId="0" borderId="0" xfId="0" applyFont="1" applyAlignment="1">
      <alignment horizontal="right"/>
    </xf>
    <xf numFmtId="0" fontId="34" fillId="0" borderId="7" xfId="0" applyFont="1" applyBorder="1" applyAlignment="1" applyProtection="1">
      <alignment horizontal="left" vertical="top" wrapText="1"/>
      <protection locked="0"/>
    </xf>
    <xf numFmtId="14" fontId="34" fillId="0" borderId="7" xfId="0" applyNumberFormat="1" applyFont="1" applyBorder="1" applyAlignment="1" applyProtection="1">
      <alignment horizontal="left" vertical="top" wrapText="1"/>
      <protection locked="0"/>
    </xf>
    <xf numFmtId="14" fontId="34" fillId="0" borderId="0" xfId="0" applyNumberFormat="1" applyFont="1" applyAlignment="1" applyProtection="1">
      <alignment wrapText="1"/>
      <protection locked="0"/>
    </xf>
    <xf numFmtId="0" fontId="33" fillId="0" borderId="0" xfId="0" applyFont="1" applyAlignment="1">
      <alignment wrapText="1"/>
    </xf>
    <xf numFmtId="1" fontId="34" fillId="0" borderId="0" xfId="0" applyNumberFormat="1" applyFont="1" applyAlignment="1">
      <alignment horizontal="center" wrapText="1"/>
    </xf>
    <xf numFmtId="0" fontId="34" fillId="0" borderId="0" xfId="0" applyFont="1" applyAlignment="1">
      <alignment horizontal="center" wrapText="1"/>
    </xf>
    <xf numFmtId="0" fontId="33" fillId="0" borderId="0" xfId="0" applyFont="1" applyAlignment="1">
      <alignment horizontal="left" wrapText="1"/>
    </xf>
    <xf numFmtId="0" fontId="34" fillId="0" borderId="33" xfId="0" applyFont="1" applyBorder="1" applyAlignment="1">
      <alignment horizontal="left" wrapText="1"/>
    </xf>
    <xf numFmtId="0" fontId="34" fillId="0" borderId="33" xfId="0" applyFont="1" applyBorder="1" applyAlignment="1">
      <alignment wrapText="1"/>
    </xf>
    <xf numFmtId="0" fontId="38" fillId="0" borderId="33" xfId="0" applyFont="1" applyBorder="1" applyAlignment="1">
      <alignment horizontal="center" wrapText="1"/>
    </xf>
    <xf numFmtId="0" fontId="25" fillId="0" borderId="20" xfId="0" applyFont="1" applyBorder="1" applyAlignment="1">
      <alignment horizontal="center" vertical="center" wrapText="1"/>
    </xf>
    <xf numFmtId="14" fontId="34" fillId="0" borderId="33" xfId="0" applyNumberFormat="1" applyFont="1" applyBorder="1" applyAlignment="1" applyProtection="1">
      <alignment wrapText="1"/>
      <protection locked="0"/>
    </xf>
    <xf numFmtId="0" fontId="25" fillId="0" borderId="33" xfId="0" applyFont="1" applyBorder="1" applyProtection="1">
      <protection locked="0"/>
    </xf>
    <xf numFmtId="0" fontId="25" fillId="0" borderId="33" xfId="0" applyFont="1" applyBorder="1"/>
    <xf numFmtId="0" fontId="34" fillId="0" borderId="15" xfId="0" quotePrefix="1" applyFont="1" applyBorder="1" applyAlignment="1">
      <alignment wrapText="1"/>
    </xf>
    <xf numFmtId="0" fontId="34" fillId="0" borderId="17" xfId="0" quotePrefix="1" applyFont="1" applyBorder="1" applyAlignment="1">
      <alignment wrapText="1"/>
    </xf>
    <xf numFmtId="0" fontId="34" fillId="0" borderId="23" xfId="0" applyFont="1" applyBorder="1" applyAlignment="1">
      <alignment wrapText="1"/>
    </xf>
    <xf numFmtId="14" fontId="34" fillId="0" borderId="0" xfId="0" applyNumberFormat="1" applyFont="1" applyAlignment="1">
      <alignment horizontal="center" wrapText="1"/>
    </xf>
    <xf numFmtId="0" fontId="33" fillId="5" borderId="7" xfId="0" applyFont="1" applyFill="1" applyBorder="1" applyAlignment="1">
      <alignment horizontal="center" wrapText="1"/>
    </xf>
    <xf numFmtId="0" fontId="34" fillId="0" borderId="7" xfId="0" applyFont="1" applyBorder="1" applyAlignment="1" applyProtection="1">
      <alignment vertical="center" wrapText="1"/>
      <protection locked="0"/>
    </xf>
    <xf numFmtId="0" fontId="34" fillId="13" borderId="7" xfId="0" applyFont="1" applyFill="1" applyBorder="1" applyAlignment="1">
      <alignment horizontal="right" vertical="top" wrapText="1"/>
    </xf>
    <xf numFmtId="0" fontId="34" fillId="14" borderId="7" xfId="0" applyFont="1" applyFill="1" applyBorder="1" applyAlignment="1">
      <alignment horizontal="right" vertical="top" wrapText="1"/>
    </xf>
    <xf numFmtId="0" fontId="34" fillId="15" borderId="7" xfId="0" applyFont="1" applyFill="1" applyBorder="1" applyAlignment="1">
      <alignment horizontal="right" vertical="top" wrapText="1"/>
    </xf>
    <xf numFmtId="0" fontId="34" fillId="0" borderId="7" xfId="0" applyFont="1" applyBorder="1" applyAlignment="1" applyProtection="1">
      <alignment vertical="top" wrapText="1"/>
      <protection locked="0"/>
    </xf>
    <xf numFmtId="0" fontId="34" fillId="0" borderId="24" xfId="0" applyFont="1" applyBorder="1" applyAlignment="1" applyProtection="1">
      <alignment vertical="center" wrapText="1"/>
      <protection locked="0"/>
    </xf>
    <xf numFmtId="0" fontId="34" fillId="0" borderId="24" xfId="0" applyFont="1" applyBorder="1" applyAlignment="1" applyProtection="1">
      <alignment horizontal="right" vertical="top" wrapText="1"/>
      <protection locked="0"/>
    </xf>
    <xf numFmtId="0" fontId="34" fillId="13" borderId="24" xfId="0" applyFont="1" applyFill="1" applyBorder="1" applyAlignment="1">
      <alignment horizontal="right" vertical="top" wrapText="1"/>
    </xf>
    <xf numFmtId="0" fontId="34" fillId="14" borderId="24" xfId="0" applyFont="1" applyFill="1" applyBorder="1" applyAlignment="1">
      <alignment horizontal="right" vertical="top" wrapText="1"/>
    </xf>
    <xf numFmtId="0" fontId="34" fillId="15" borderId="24" xfId="0" applyFont="1" applyFill="1" applyBorder="1" applyAlignment="1">
      <alignment horizontal="right" vertical="top" wrapText="1"/>
    </xf>
    <xf numFmtId="0" fontId="34" fillId="0" borderId="24" xfId="0" applyFont="1" applyBorder="1" applyAlignment="1" applyProtection="1">
      <alignment vertical="top" wrapText="1"/>
      <protection locked="0"/>
    </xf>
    <xf numFmtId="0" fontId="34" fillId="0" borderId="25" xfId="0" applyFont="1" applyBorder="1" applyAlignment="1">
      <alignment vertical="center" wrapText="1"/>
    </xf>
    <xf numFmtId="0" fontId="34" fillId="13" borderId="25" xfId="0" applyFont="1" applyFill="1" applyBorder="1" applyAlignment="1">
      <alignment horizontal="right" vertical="top" wrapText="1"/>
    </xf>
    <xf numFmtId="0" fontId="34" fillId="16" borderId="25" xfId="0" applyFont="1" applyFill="1" applyBorder="1" applyAlignment="1">
      <alignment horizontal="right" vertical="top" wrapText="1"/>
    </xf>
    <xf numFmtId="0" fontId="34" fillId="2" borderId="25" xfId="0" applyFont="1" applyFill="1" applyBorder="1" applyAlignment="1">
      <alignment vertical="top" wrapText="1"/>
    </xf>
    <xf numFmtId="0" fontId="60" fillId="0" borderId="16" xfId="0" applyFont="1" applyBorder="1" applyAlignment="1">
      <alignment wrapText="1"/>
    </xf>
    <xf numFmtId="0" fontId="54" fillId="0" borderId="0" xfId="0" applyFont="1" applyAlignment="1">
      <alignment horizontal="left" wrapText="1"/>
    </xf>
    <xf numFmtId="0" fontId="34" fillId="2" borderId="20" xfId="0" applyFont="1" applyFill="1" applyBorder="1"/>
    <xf numFmtId="0" fontId="33" fillId="2" borderId="21" xfId="0" applyFont="1" applyFill="1" applyBorder="1"/>
    <xf numFmtId="0" fontId="34" fillId="2" borderId="22" xfId="0" applyFont="1" applyFill="1" applyBorder="1" applyAlignment="1">
      <alignment horizontal="center"/>
    </xf>
    <xf numFmtId="0" fontId="34" fillId="2" borderId="23" xfId="0" applyFont="1" applyFill="1" applyBorder="1" applyAlignment="1">
      <alignment horizontal="center"/>
    </xf>
    <xf numFmtId="0" fontId="33" fillId="5" borderId="8" xfId="0" applyFont="1" applyFill="1" applyBorder="1" applyAlignment="1">
      <alignment horizontal="center" vertical="center" wrapText="1"/>
    </xf>
    <xf numFmtId="0" fontId="38" fillId="0" borderId="14" xfId="0" applyFont="1" applyBorder="1" applyAlignment="1">
      <alignment horizontal="left"/>
    </xf>
    <xf numFmtId="0" fontId="34" fillId="0" borderId="25" xfId="0" applyFont="1" applyBorder="1" applyAlignment="1">
      <alignment horizontal="left" wrapText="1"/>
    </xf>
    <xf numFmtId="3" fontId="34" fillId="2" borderId="8" xfId="1" applyNumberFormat="1" applyFont="1" applyFill="1" applyBorder="1" applyAlignment="1">
      <alignment horizontal="center" vertical="center" wrapText="1"/>
    </xf>
    <xf numFmtId="0" fontId="34" fillId="0" borderId="7" xfId="0" applyFont="1" applyBorder="1" applyAlignment="1">
      <alignment horizontal="left" wrapText="1"/>
    </xf>
    <xf numFmtId="0" fontId="34" fillId="0" borderId="24" xfId="0" applyFont="1" applyBorder="1" applyAlignment="1">
      <alignment wrapText="1"/>
    </xf>
    <xf numFmtId="3" fontId="34" fillId="2" borderId="36" xfId="1" applyNumberFormat="1" applyFont="1" applyFill="1" applyBorder="1" applyAlignment="1">
      <alignment horizontal="center" vertical="center" wrapText="1"/>
    </xf>
    <xf numFmtId="0" fontId="25" fillId="0" borderId="39" xfId="0" applyFont="1" applyBorder="1"/>
    <xf numFmtId="3" fontId="33" fillId="2" borderId="40" xfId="1" applyNumberFormat="1" applyFont="1" applyFill="1" applyBorder="1" applyAlignment="1">
      <alignment horizontal="center" vertical="center" wrapText="1"/>
    </xf>
    <xf numFmtId="167" fontId="33" fillId="5" borderId="43" xfId="0" applyNumberFormat="1" applyFont="1" applyFill="1" applyBorder="1" applyAlignment="1">
      <alignment horizontal="left" wrapText="1"/>
    </xf>
    <xf numFmtId="3" fontId="25" fillId="2" borderId="8" xfId="0" applyNumberFormat="1" applyFont="1" applyFill="1" applyBorder="1" applyAlignment="1">
      <alignment horizontal="center" vertical="center"/>
    </xf>
    <xf numFmtId="3" fontId="25" fillId="2" borderId="48" xfId="0" applyNumberFormat="1" applyFont="1" applyFill="1" applyBorder="1" applyAlignment="1">
      <alignment horizontal="center" vertical="center"/>
    </xf>
    <xf numFmtId="167" fontId="47" fillId="0" borderId="0" xfId="0" applyNumberFormat="1" applyFont="1" applyAlignment="1">
      <alignment horizontal="left"/>
    </xf>
    <xf numFmtId="49" fontId="61" fillId="0" borderId="0" xfId="0" applyNumberFormat="1" applyFont="1" applyAlignment="1">
      <alignment horizontal="center" vertical="center" wrapText="1"/>
    </xf>
    <xf numFmtId="3" fontId="25" fillId="2" borderId="49" xfId="0" applyNumberFormat="1" applyFont="1" applyFill="1" applyBorder="1" applyAlignment="1">
      <alignment horizontal="center" vertical="center" wrapText="1"/>
    </xf>
    <xf numFmtId="0" fontId="25" fillId="2" borderId="8" xfId="0" applyFont="1" applyFill="1" applyBorder="1" applyAlignment="1">
      <alignment horizontal="center" vertical="center"/>
    </xf>
    <xf numFmtId="167" fontId="34" fillId="0" borderId="0" xfId="0" applyNumberFormat="1" applyFont="1" applyAlignment="1">
      <alignment horizontal="left" wrapText="1"/>
    </xf>
    <xf numFmtId="3" fontId="25" fillId="0" borderId="0" xfId="0" applyNumberFormat="1" applyFont="1" applyAlignment="1">
      <alignment horizontal="center" vertical="center"/>
    </xf>
    <xf numFmtId="0" fontId="33" fillId="5" borderId="6" xfId="0" applyFont="1" applyFill="1" applyBorder="1" applyAlignment="1">
      <alignment horizontal="center" vertical="center" wrapText="1"/>
    </xf>
    <xf numFmtId="0" fontId="34" fillId="0" borderId="6" xfId="0" applyFont="1" applyBorder="1" applyAlignment="1">
      <alignment horizontal="left" wrapText="1"/>
    </xf>
    <xf numFmtId="0" fontId="34" fillId="2" borderId="7" xfId="0" applyFont="1" applyFill="1" applyBorder="1" applyAlignment="1">
      <alignment horizontal="center" vertical="center" wrapText="1"/>
    </xf>
    <xf numFmtId="0" fontId="34" fillId="2" borderId="8" xfId="0" applyFont="1" applyFill="1" applyBorder="1" applyAlignment="1">
      <alignment horizontal="center" vertical="center" wrapText="1"/>
    </xf>
    <xf numFmtId="0" fontId="34" fillId="0" borderId="9" xfId="0" applyFont="1" applyBorder="1" applyAlignment="1">
      <alignment horizontal="left" wrapText="1"/>
    </xf>
    <xf numFmtId="0" fontId="34" fillId="2" borderId="50" xfId="0" applyFont="1" applyFill="1" applyBorder="1" applyAlignment="1">
      <alignment horizontal="center" vertical="center"/>
    </xf>
    <xf numFmtId="0" fontId="34" fillId="2" borderId="48" xfId="0" applyFont="1" applyFill="1" applyBorder="1" applyAlignment="1">
      <alignment horizontal="center" vertical="center" wrapText="1"/>
    </xf>
    <xf numFmtId="0" fontId="25" fillId="0" borderId="0" xfId="0" applyFont="1" applyAlignment="1">
      <alignment horizontal="center" vertical="center"/>
    </xf>
    <xf numFmtId="0" fontId="25" fillId="0" borderId="0" xfId="0" applyFont="1" applyAlignment="1">
      <alignment horizontal="left" wrapText="1"/>
    </xf>
    <xf numFmtId="0" fontId="0" fillId="0" borderId="7" xfId="0" applyBorder="1" applyAlignment="1">
      <alignment horizontal="left" vertical="top" wrapText="1"/>
    </xf>
    <xf numFmtId="0" fontId="33" fillId="5" borderId="7" xfId="0" applyFont="1" applyFill="1" applyBorder="1" applyAlignment="1" applyProtection="1">
      <alignment horizontal="left" vertical="top" wrapText="1"/>
      <protection locked="0"/>
    </xf>
    <xf numFmtId="37" fontId="34" fillId="0" borderId="7" xfId="1" applyNumberFormat="1" applyFont="1" applyBorder="1" applyAlignment="1" applyProtection="1">
      <alignment horizontal="right" vertical="top"/>
      <protection locked="0"/>
    </xf>
    <xf numFmtId="37" fontId="34" fillId="0" borderId="7" xfId="1" applyNumberFormat="1" applyFont="1" applyBorder="1" applyAlignment="1" applyProtection="1">
      <alignment horizontal="center" vertical="center"/>
      <protection locked="0"/>
    </xf>
    <xf numFmtId="0" fontId="36" fillId="0" borderId="7" xfId="0" applyFont="1" applyBorder="1" applyAlignment="1">
      <alignment horizontal="center" vertical="center" wrapText="1"/>
    </xf>
    <xf numFmtId="37" fontId="25" fillId="0" borderId="7" xfId="1" applyNumberFormat="1" applyFont="1" applyBorder="1" applyAlignment="1"/>
    <xf numFmtId="37" fontId="34" fillId="0" borderId="27" xfId="1" applyNumberFormat="1" applyFont="1" applyBorder="1" applyAlignment="1" applyProtection="1">
      <alignment horizontal="center" vertical="center"/>
      <protection locked="0"/>
    </xf>
    <xf numFmtId="37" fontId="25" fillId="0" borderId="0" xfId="1" applyNumberFormat="1" applyFont="1" applyAlignment="1"/>
    <xf numFmtId="0" fontId="34" fillId="0" borderId="7" xfId="0" applyFont="1" applyFill="1" applyBorder="1"/>
    <xf numFmtId="0" fontId="34" fillId="0" borderId="0" xfId="0" applyFont="1" applyBorder="1"/>
    <xf numFmtId="43" fontId="9" fillId="0" borderId="7" xfId="1" applyFont="1" applyBorder="1" applyAlignment="1">
      <alignment horizontal="center" vertical="center" wrapText="1"/>
    </xf>
    <xf numFmtId="14" fontId="9" fillId="0" borderId="7" xfId="1" applyNumberFormat="1" applyFont="1" applyBorder="1" applyAlignment="1">
      <alignment horizontal="center" vertical="center" wrapText="1"/>
    </xf>
    <xf numFmtId="166" fontId="9" fillId="0" borderId="7" xfId="1" applyNumberFormat="1" applyFont="1" applyBorder="1" applyAlignment="1">
      <alignment horizontal="center" vertical="center" wrapText="1"/>
    </xf>
    <xf numFmtId="166" fontId="9" fillId="0" borderId="7" xfId="1" applyNumberFormat="1" applyFont="1" applyBorder="1" applyAlignment="1" applyProtection="1">
      <alignment horizontal="center" vertical="center" wrapText="1"/>
      <protection locked="0"/>
    </xf>
    <xf numFmtId="1" fontId="33" fillId="0" borderId="7" xfId="1" applyNumberFormat="1" applyFont="1" applyBorder="1" applyAlignment="1">
      <alignment horizontal="center" vertical="center" wrapText="1"/>
    </xf>
    <xf numFmtId="43" fontId="33" fillId="0" borderId="7" xfId="1" applyFont="1" applyBorder="1" applyAlignment="1">
      <alignment horizontal="center" vertical="center" wrapText="1"/>
    </xf>
    <xf numFmtId="166" fontId="33" fillId="0" borderId="7" xfId="1" applyNumberFormat="1" applyFont="1" applyBorder="1" applyAlignment="1">
      <alignment horizontal="center" vertical="center" wrapText="1"/>
    </xf>
    <xf numFmtId="1" fontId="33" fillId="0" borderId="7" xfId="1" applyNumberFormat="1" applyFont="1" applyBorder="1" applyAlignment="1" applyProtection="1">
      <alignment horizontal="center" vertical="center" wrapText="1"/>
      <protection locked="0"/>
    </xf>
    <xf numFmtId="1" fontId="33" fillId="7" borderId="7" xfId="1" applyNumberFormat="1" applyFont="1" applyFill="1" applyBorder="1" applyAlignment="1">
      <alignment horizontal="center" vertical="center" wrapText="1"/>
    </xf>
    <xf numFmtId="1" fontId="33" fillId="7" borderId="18" xfId="1" applyNumberFormat="1" applyFont="1" applyFill="1" applyBorder="1" applyAlignment="1">
      <alignment horizontal="center" vertical="center" wrapText="1"/>
    </xf>
    <xf numFmtId="1" fontId="47" fillId="0" borderId="19" xfId="1" applyNumberFormat="1" applyFont="1" applyBorder="1" applyAlignment="1">
      <alignment horizontal="center" vertical="center" wrapText="1"/>
    </xf>
    <xf numFmtId="1" fontId="25" fillId="0" borderId="20" xfId="1" applyNumberFormat="1" applyFont="1" applyBorder="1" applyAlignment="1">
      <alignment horizontal="center" vertical="center" wrapText="1"/>
    </xf>
    <xf numFmtId="1" fontId="33" fillId="0" borderId="0" xfId="1" applyNumberFormat="1" applyFont="1" applyAlignment="1">
      <alignment horizontal="center" vertical="center" wrapText="1"/>
    </xf>
    <xf numFmtId="0" fontId="36" fillId="0" borderId="7" xfId="0" applyFont="1" applyBorder="1" applyAlignment="1" applyProtection="1">
      <alignment horizontal="center" vertical="center" wrapText="1"/>
      <protection locked="0"/>
    </xf>
    <xf numFmtId="0" fontId="36" fillId="0" borderId="0" xfId="0" applyFont="1" applyAlignment="1">
      <alignment horizontal="center" vertical="center" wrapText="1"/>
    </xf>
    <xf numFmtId="1" fontId="33" fillId="7" borderId="7" xfId="1" applyNumberFormat="1" applyFont="1" applyFill="1" applyBorder="1" applyAlignment="1" applyProtection="1">
      <alignment horizontal="center" vertical="center" wrapText="1"/>
      <protection locked="0"/>
    </xf>
    <xf numFmtId="166" fontId="25" fillId="0" borderId="0" xfId="0" applyNumberFormat="1" applyFont="1"/>
    <xf numFmtId="0" fontId="63" fillId="0" borderId="0" xfId="0" applyFont="1"/>
    <xf numFmtId="0" fontId="9" fillId="0" borderId="7" xfId="0" applyFont="1" applyBorder="1" applyAlignment="1" applyProtection="1">
      <alignment horizontal="center" wrapText="1"/>
      <protection locked="0"/>
    </xf>
    <xf numFmtId="0" fontId="9" fillId="0" borderId="8" xfId="0" applyFont="1" applyBorder="1" applyAlignment="1" applyProtection="1">
      <alignment horizontal="center" wrapText="1"/>
      <protection locked="0"/>
    </xf>
    <xf numFmtId="0" fontId="3" fillId="0" borderId="7" xfId="2" applyBorder="1" applyAlignment="1" applyProtection="1">
      <alignment horizontal="center" wrapText="1"/>
      <protection locked="0"/>
    </xf>
    <xf numFmtId="0" fontId="26" fillId="4" borderId="13" xfId="0" applyFont="1" applyFill="1" applyBorder="1" applyAlignment="1">
      <alignment horizontal="center" vertical="center"/>
    </xf>
    <xf numFmtId="0" fontId="26" fillId="4" borderId="0" xfId="0" applyFont="1" applyFill="1" applyAlignment="1">
      <alignment horizontal="center" vertical="center"/>
    </xf>
    <xf numFmtId="0" fontId="26" fillId="4" borderId="14" xfId="0" applyFont="1" applyFill="1" applyBorder="1" applyAlignment="1">
      <alignment horizontal="center" vertical="center"/>
    </xf>
    <xf numFmtId="0" fontId="24" fillId="3" borderId="1" xfId="0" applyFont="1" applyFill="1" applyBorder="1" applyAlignment="1">
      <alignment horizontal="center" vertical="center" wrapText="1"/>
    </xf>
    <xf numFmtId="0" fontId="24" fillId="3" borderId="2" xfId="0" applyFont="1" applyFill="1" applyBorder="1" applyAlignment="1">
      <alignment horizontal="center" vertical="center" wrapText="1"/>
    </xf>
    <xf numFmtId="0" fontId="26" fillId="4" borderId="3" xfId="0" applyFont="1" applyFill="1" applyBorder="1" applyAlignment="1">
      <alignment horizontal="center"/>
    </xf>
    <xf numFmtId="0" fontId="26" fillId="4" borderId="4" xfId="0" applyFont="1" applyFill="1" applyBorder="1" applyAlignment="1">
      <alignment horizontal="center"/>
    </xf>
    <xf numFmtId="0" fontId="26" fillId="4" borderId="5" xfId="0" applyFont="1" applyFill="1" applyBorder="1" applyAlignment="1">
      <alignment horizontal="center"/>
    </xf>
    <xf numFmtId="0" fontId="26" fillId="4" borderId="10" xfId="0" applyFont="1" applyFill="1" applyBorder="1" applyAlignment="1">
      <alignment horizontal="center"/>
    </xf>
    <xf numFmtId="0" fontId="26" fillId="4" borderId="11" xfId="0" applyFont="1" applyFill="1" applyBorder="1" applyAlignment="1">
      <alignment horizontal="center"/>
    </xf>
    <xf numFmtId="0" fontId="26" fillId="4" borderId="12" xfId="0" applyFont="1" applyFill="1" applyBorder="1" applyAlignment="1">
      <alignment horizontal="center"/>
    </xf>
    <xf numFmtId="1" fontId="33" fillId="0" borderId="18" xfId="0" applyNumberFormat="1" applyFont="1" applyBorder="1" applyAlignment="1">
      <alignment horizontal="center" vertical="center"/>
    </xf>
    <xf numFmtId="1" fontId="33" fillId="0" borderId="19" xfId="0" applyNumberFormat="1" applyFont="1" applyBorder="1" applyAlignment="1">
      <alignment horizontal="center" vertical="center"/>
    </xf>
    <xf numFmtId="1" fontId="25" fillId="0" borderId="19" xfId="0" applyNumberFormat="1" applyFont="1" applyBorder="1" applyAlignment="1">
      <alignment horizontal="center" vertical="center"/>
    </xf>
    <xf numFmtId="1" fontId="25" fillId="0" borderId="20" xfId="0" applyNumberFormat="1" applyFont="1" applyBorder="1" applyAlignment="1">
      <alignment horizontal="center" vertical="center"/>
    </xf>
    <xf numFmtId="1" fontId="33" fillId="0" borderId="7" xfId="1" applyNumberFormat="1" applyFont="1" applyBorder="1" applyAlignment="1">
      <alignment horizontal="center" vertical="center"/>
    </xf>
    <xf numFmtId="43" fontId="34" fillId="0" borderId="21" xfId="1" applyFont="1" applyBorder="1" applyAlignment="1">
      <alignment horizontal="left"/>
    </xf>
    <xf numFmtId="43" fontId="34" fillId="0" borderId="22" xfId="1" applyFont="1" applyBorder="1" applyAlignment="1">
      <alignment horizontal="left"/>
    </xf>
    <xf numFmtId="43" fontId="34" fillId="0" borderId="23" xfId="1" applyFont="1" applyBorder="1" applyAlignment="1">
      <alignment horizontal="left"/>
    </xf>
    <xf numFmtId="0" fontId="9" fillId="0" borderId="0" xfId="0" applyFont="1" applyAlignment="1">
      <alignment horizontal="center"/>
    </xf>
    <xf numFmtId="0" fontId="26" fillId="0" borderId="18" xfId="0" applyFont="1" applyBorder="1" applyAlignment="1">
      <alignment horizontal="center"/>
    </xf>
    <xf numFmtId="0" fontId="26" fillId="0" borderId="19" xfId="0" applyFont="1" applyBorder="1" applyAlignment="1">
      <alignment horizontal="center"/>
    </xf>
    <xf numFmtId="0" fontId="26" fillId="0" borderId="20" xfId="0" applyFont="1" applyBorder="1" applyAlignment="1">
      <alignment horizontal="center"/>
    </xf>
    <xf numFmtId="0" fontId="26" fillId="0" borderId="18" xfId="0" applyFont="1" applyBorder="1" applyAlignment="1">
      <alignment horizontal="center" vertical="center"/>
    </xf>
    <xf numFmtId="0" fontId="26" fillId="0" borderId="19" xfId="0" applyFont="1" applyBorder="1" applyAlignment="1">
      <alignment horizontal="center" vertical="center"/>
    </xf>
    <xf numFmtId="0" fontId="26" fillId="0" borderId="20" xfId="0" applyFont="1" applyBorder="1" applyAlignment="1">
      <alignment horizontal="center" vertical="center"/>
    </xf>
    <xf numFmtId="0" fontId="36"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36" fillId="0" borderId="19" xfId="0" applyFont="1" applyBorder="1" applyAlignment="1">
      <alignment horizontal="center" vertical="center" wrapText="1"/>
    </xf>
    <xf numFmtId="0" fontId="36" fillId="0" borderId="20" xfId="0" applyFont="1" applyBorder="1" applyAlignment="1">
      <alignment horizontal="center" vertical="center" wrapText="1"/>
    </xf>
    <xf numFmtId="166" fontId="33" fillId="0" borderId="15" xfId="1" quotePrefix="1" applyNumberFormat="1" applyFont="1" applyBorder="1" applyAlignment="1">
      <alignment horizontal="left"/>
    </xf>
    <xf numFmtId="166" fontId="33" fillId="0" borderId="16" xfId="1" quotePrefix="1" applyNumberFormat="1" applyFont="1" applyBorder="1" applyAlignment="1">
      <alignment horizontal="left"/>
    </xf>
    <xf numFmtId="166" fontId="33" fillId="0" borderId="17" xfId="1" quotePrefix="1" applyNumberFormat="1" applyFont="1" applyBorder="1" applyAlignment="1">
      <alignment horizontal="left"/>
    </xf>
    <xf numFmtId="166" fontId="36" fillId="0" borderId="18" xfId="1" applyNumberFormat="1" applyFont="1" applyBorder="1" applyAlignment="1">
      <alignment horizontal="center" vertical="center" wrapText="1"/>
    </xf>
    <xf numFmtId="166" fontId="36" fillId="0" borderId="19" xfId="1" applyNumberFormat="1" applyFont="1" applyBorder="1" applyAlignment="1">
      <alignment horizontal="center" vertical="center" wrapText="1"/>
    </xf>
    <xf numFmtId="166" fontId="36" fillId="0" borderId="20" xfId="1" applyNumberFormat="1" applyFont="1" applyBorder="1" applyAlignment="1">
      <alignment horizontal="center" vertical="center" wrapText="1"/>
    </xf>
    <xf numFmtId="1" fontId="33" fillId="0" borderId="18" xfId="1" applyNumberFormat="1" applyFont="1" applyBorder="1" applyAlignment="1">
      <alignment horizontal="center" vertical="center" wrapText="1"/>
    </xf>
    <xf numFmtId="1" fontId="33" fillId="0" borderId="19" xfId="1" applyNumberFormat="1" applyFont="1" applyBorder="1" applyAlignment="1">
      <alignment horizontal="center" vertical="center" wrapText="1"/>
    </xf>
    <xf numFmtId="1" fontId="33" fillId="0" borderId="20" xfId="1" applyNumberFormat="1" applyFont="1" applyBorder="1" applyAlignment="1">
      <alignment horizontal="center" vertical="center" wrapText="1"/>
    </xf>
    <xf numFmtId="3" fontId="34" fillId="0" borderId="7" xfId="0" applyNumberFormat="1" applyFont="1" applyBorder="1" applyAlignment="1" applyProtection="1">
      <alignment horizontal="left" wrapText="1"/>
      <protection locked="0"/>
    </xf>
    <xf numFmtId="3" fontId="34" fillId="10" borderId="27" xfId="0" applyNumberFormat="1" applyFont="1" applyFill="1" applyBorder="1" applyAlignment="1" applyProtection="1">
      <alignment horizontal="center" vertical="center" wrapText="1"/>
      <protection locked="0"/>
    </xf>
    <xf numFmtId="3" fontId="34" fillId="10" borderId="25" xfId="0" applyNumberFormat="1" applyFont="1" applyFill="1" applyBorder="1" applyAlignment="1" applyProtection="1">
      <alignment horizontal="center" vertical="center" wrapText="1"/>
      <protection locked="0"/>
    </xf>
    <xf numFmtId="166" fontId="34" fillId="2" borderId="27" xfId="1" applyNumberFormat="1" applyFont="1" applyFill="1" applyBorder="1" applyAlignment="1" applyProtection="1">
      <alignment horizontal="center" vertical="center" wrapText="1"/>
      <protection locked="0"/>
    </xf>
    <xf numFmtId="166" fontId="34" fillId="2" borderId="25" xfId="1" applyNumberFormat="1" applyFont="1" applyFill="1" applyBorder="1" applyAlignment="1" applyProtection="1">
      <alignment horizontal="center" vertical="center" wrapText="1"/>
      <protection locked="0"/>
    </xf>
    <xf numFmtId="166" fontId="48" fillId="10" borderId="27" xfId="1" applyNumberFormat="1" applyFont="1" applyFill="1" applyBorder="1" applyAlignment="1" applyProtection="1">
      <alignment horizontal="center" vertical="center" wrapText="1"/>
      <protection locked="0"/>
    </xf>
    <xf numFmtId="166" fontId="48" fillId="10" borderId="25" xfId="1" applyNumberFormat="1" applyFont="1" applyFill="1" applyBorder="1" applyAlignment="1" applyProtection="1">
      <alignment horizontal="center" vertical="center" wrapText="1"/>
      <protection locked="0"/>
    </xf>
    <xf numFmtId="0" fontId="49" fillId="9" borderId="3" xfId="0" applyFont="1" applyFill="1" applyBorder="1" applyAlignment="1">
      <alignment horizontal="left" wrapText="1"/>
    </xf>
    <xf numFmtId="0" fontId="49" fillId="9" borderId="4" xfId="0" applyFont="1" applyFill="1" applyBorder="1" applyAlignment="1">
      <alignment horizontal="left" wrapText="1"/>
    </xf>
    <xf numFmtId="0" fontId="49" fillId="9" borderId="5" xfId="0" applyFont="1" applyFill="1" applyBorder="1" applyAlignment="1">
      <alignment horizontal="left" wrapText="1"/>
    </xf>
    <xf numFmtId="0" fontId="49" fillId="9" borderId="29" xfId="0" applyFont="1" applyFill="1" applyBorder="1" applyAlignment="1">
      <alignment horizontal="left" wrapText="1"/>
    </xf>
    <xf numFmtId="0" fontId="49" fillId="9" borderId="30" xfId="0" applyFont="1" applyFill="1" applyBorder="1" applyAlignment="1">
      <alignment horizontal="left" wrapText="1"/>
    </xf>
    <xf numFmtId="0" fontId="49" fillId="9" borderId="31" xfId="0" applyFont="1" applyFill="1" applyBorder="1" applyAlignment="1">
      <alignment horizontal="left" wrapText="1"/>
    </xf>
    <xf numFmtId="0" fontId="26" fillId="0" borderId="7" xfId="0" applyFont="1" applyBorder="1" applyAlignment="1">
      <alignment horizontal="center" wrapText="1"/>
    </xf>
    <xf numFmtId="0" fontId="33" fillId="0" borderId="7" xfId="0" applyFont="1" applyBorder="1" applyAlignment="1">
      <alignment horizontal="center" wrapText="1"/>
    </xf>
    <xf numFmtId="0" fontId="33" fillId="5" borderId="18" xfId="0" applyFont="1" applyFill="1" applyBorder="1" applyAlignment="1" applyProtection="1">
      <alignment horizontal="center" vertical="center" wrapText="1"/>
      <protection locked="0"/>
    </xf>
    <xf numFmtId="0" fontId="33" fillId="5" borderId="20" xfId="0" applyFont="1" applyFill="1" applyBorder="1" applyAlignment="1" applyProtection="1">
      <alignment horizontal="center" vertical="center" wrapText="1"/>
      <protection locked="0"/>
    </xf>
    <xf numFmtId="3" fontId="25" fillId="0" borderId="28" xfId="0" applyNumberFormat="1" applyFont="1" applyBorder="1" applyAlignment="1" applyProtection="1">
      <alignment horizontal="left" wrapText="1"/>
      <protection locked="0"/>
    </xf>
    <xf numFmtId="3" fontId="34" fillId="0" borderId="28" xfId="0" applyNumberFormat="1" applyFont="1" applyBorder="1" applyAlignment="1" applyProtection="1">
      <alignment horizontal="left" wrapText="1"/>
      <protection locked="0"/>
    </xf>
    <xf numFmtId="0" fontId="33" fillId="0" borderId="18" xfId="0" applyFont="1" applyBorder="1" applyAlignment="1">
      <alignment horizontal="center" wrapText="1"/>
    </xf>
    <xf numFmtId="0" fontId="33" fillId="0" borderId="19" xfId="0" applyFont="1" applyBorder="1" applyAlignment="1">
      <alignment horizontal="center" wrapText="1"/>
    </xf>
    <xf numFmtId="0" fontId="25" fillId="0" borderId="20" xfId="0" applyFont="1" applyBorder="1" applyAlignment="1">
      <alignment horizontal="center" wrapText="1"/>
    </xf>
    <xf numFmtId="0" fontId="25" fillId="0" borderId="19" xfId="0" applyFont="1" applyBorder="1" applyAlignment="1">
      <alignment horizontal="center" wrapText="1"/>
    </xf>
    <xf numFmtId="0" fontId="33" fillId="2" borderId="18" xfId="0" applyFont="1" applyFill="1" applyBorder="1" applyAlignment="1">
      <alignment horizontal="left" vertical="center" wrapText="1"/>
    </xf>
    <xf numFmtId="0" fontId="33" fillId="2" borderId="19" xfId="0" applyFont="1" applyFill="1" applyBorder="1" applyAlignment="1">
      <alignment horizontal="left" vertical="center" wrapText="1"/>
    </xf>
    <xf numFmtId="0" fontId="33" fillId="0" borderId="15" xfId="0" quotePrefix="1" applyFont="1" applyBorder="1" applyAlignment="1">
      <alignment horizontal="left" wrapText="1"/>
    </xf>
    <xf numFmtId="0" fontId="33" fillId="0" borderId="16" xfId="0" quotePrefix="1" applyFont="1" applyBorder="1" applyAlignment="1">
      <alignment horizontal="left" wrapText="1"/>
    </xf>
    <xf numFmtId="0" fontId="33" fillId="0" borderId="17" xfId="0" quotePrefix="1" applyFont="1" applyBorder="1" applyAlignment="1">
      <alignment horizontal="left" wrapText="1"/>
    </xf>
    <xf numFmtId="0" fontId="34" fillId="0" borderId="21" xfId="0" applyFont="1" applyBorder="1" applyAlignment="1">
      <alignment horizontal="left"/>
    </xf>
    <xf numFmtId="0" fontId="34" fillId="0" borderId="22" xfId="0" applyFont="1" applyBorder="1" applyAlignment="1">
      <alignment horizontal="left"/>
    </xf>
    <xf numFmtId="0" fontId="34" fillId="0" borderId="23" xfId="0" applyFont="1" applyBorder="1" applyAlignment="1">
      <alignment horizontal="left"/>
    </xf>
    <xf numFmtId="0" fontId="9" fillId="0" borderId="0" xfId="0" applyFont="1" applyAlignment="1">
      <alignment horizontal="center" wrapText="1"/>
    </xf>
    <xf numFmtId="0" fontId="36" fillId="0" borderId="7" xfId="0" applyFont="1" applyBorder="1" applyAlignment="1">
      <alignment horizontal="center" wrapText="1"/>
    </xf>
    <xf numFmtId="0" fontId="25" fillId="0" borderId="7" xfId="0" applyFont="1" applyBorder="1" applyAlignment="1">
      <alignment wrapText="1"/>
    </xf>
    <xf numFmtId="0" fontId="36" fillId="0" borderId="21" xfId="0" applyFont="1" applyBorder="1" applyAlignment="1">
      <alignment horizontal="center" wrapText="1"/>
    </xf>
    <xf numFmtId="0" fontId="36" fillId="0" borderId="22" xfId="0" applyFont="1" applyBorder="1" applyAlignment="1">
      <alignment horizontal="center" wrapText="1"/>
    </xf>
    <xf numFmtId="0" fontId="25" fillId="0" borderId="23" xfId="0" applyFont="1" applyBorder="1" applyAlignment="1">
      <alignment wrapText="1"/>
    </xf>
    <xf numFmtId="0" fontId="33" fillId="0" borderId="7"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7" xfId="0" applyFont="1" applyBorder="1" applyAlignment="1">
      <alignment vertical="center" wrapText="1"/>
    </xf>
    <xf numFmtId="0" fontId="34" fillId="5" borderId="18" xfId="0" applyFont="1" applyFill="1" applyBorder="1" applyAlignment="1">
      <alignment horizontal="center" vertical="center" wrapText="1"/>
    </xf>
    <xf numFmtId="0" fontId="34" fillId="0" borderId="19" xfId="0" applyFont="1" applyBorder="1" applyAlignment="1">
      <alignment vertical="center" wrapText="1"/>
    </xf>
    <xf numFmtId="0" fontId="34" fillId="0" borderId="20" xfId="0" applyFont="1" applyBorder="1" applyAlignment="1">
      <alignment vertical="center" wrapText="1"/>
    </xf>
    <xf numFmtId="0" fontId="35" fillId="0" borderId="0" xfId="0" applyFont="1" applyAlignment="1">
      <alignment horizontal="center" wrapText="1"/>
    </xf>
    <xf numFmtId="0" fontId="36" fillId="0" borderId="7"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19"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19" xfId="0" applyFont="1" applyBorder="1" applyAlignment="1">
      <alignment horizontal="center" vertical="center" wrapText="1"/>
    </xf>
    <xf numFmtId="0" fontId="34" fillId="2" borderId="21" xfId="0" applyFont="1" applyFill="1" applyBorder="1" applyAlignment="1">
      <alignment horizontal="left" vertical="center" wrapText="1"/>
    </xf>
    <xf numFmtId="0" fontId="34" fillId="2" borderId="22" xfId="0" applyFont="1" applyFill="1" applyBorder="1" applyAlignment="1">
      <alignment horizontal="left" vertical="center" wrapText="1"/>
    </xf>
    <xf numFmtId="0" fontId="34" fillId="2" borderId="23" xfId="0" applyFont="1" applyFill="1" applyBorder="1" applyAlignment="1">
      <alignment horizontal="left" vertical="center" wrapText="1"/>
    </xf>
    <xf numFmtId="0" fontId="34" fillId="0" borderId="15" xfId="0" quotePrefix="1" applyFont="1" applyBorder="1" applyAlignment="1">
      <alignment horizontal="left" wrapText="1"/>
    </xf>
    <xf numFmtId="0" fontId="34" fillId="0" borderId="16" xfId="0" quotePrefix="1" applyFont="1" applyBorder="1" applyAlignment="1">
      <alignment horizontal="left" wrapText="1"/>
    </xf>
    <xf numFmtId="0" fontId="34" fillId="0" borderId="17" xfId="0" quotePrefix="1" applyFont="1" applyBorder="1" applyAlignment="1">
      <alignment horizontal="left" wrapText="1"/>
    </xf>
    <xf numFmtId="0" fontId="34" fillId="0" borderId="21" xfId="0" applyFont="1" applyBorder="1" applyAlignment="1">
      <alignment horizontal="left" wrapText="1"/>
    </xf>
    <xf numFmtId="0" fontId="34" fillId="0" borderId="22" xfId="0" applyFont="1" applyBorder="1" applyAlignment="1">
      <alignment horizontal="left" wrapText="1"/>
    </xf>
    <xf numFmtId="0" fontId="34" fillId="0" borderId="0" xfId="0" quotePrefix="1" applyFont="1" applyAlignment="1">
      <alignment horizontal="left" wrapText="1"/>
    </xf>
    <xf numFmtId="0" fontId="34" fillId="0" borderId="18" xfId="0" applyFont="1" applyBorder="1" applyAlignment="1">
      <alignment horizontal="center" vertical="center" wrapText="1"/>
    </xf>
    <xf numFmtId="0" fontId="34" fillId="0" borderId="19" xfId="0" applyFont="1" applyBorder="1" applyAlignment="1">
      <alignment horizontal="center" vertical="center" wrapText="1"/>
    </xf>
    <xf numFmtId="0" fontId="34" fillId="0" borderId="20" xfId="0" applyFont="1" applyBorder="1" applyAlignment="1">
      <alignment horizontal="center" vertical="center" wrapText="1"/>
    </xf>
    <xf numFmtId="0" fontId="33" fillId="5" borderId="7" xfId="0" applyFont="1" applyFill="1" applyBorder="1" applyAlignment="1">
      <alignment horizontal="center" vertical="center" wrapText="1"/>
    </xf>
    <xf numFmtId="0" fontId="33" fillId="5" borderId="18" xfId="0" applyFont="1" applyFill="1" applyBorder="1" applyAlignment="1">
      <alignment horizontal="center" vertical="center" wrapText="1"/>
    </xf>
    <xf numFmtId="0" fontId="33" fillId="5" borderId="19"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0" borderId="32" xfId="0" applyFont="1" applyBorder="1" applyAlignment="1">
      <alignment horizontal="left" wrapText="1"/>
    </xf>
    <xf numFmtId="0" fontId="33" fillId="0" borderId="0" xfId="0" applyFont="1" applyAlignment="1">
      <alignment horizontal="left" wrapText="1"/>
    </xf>
    <xf numFmtId="0" fontId="33" fillId="0" borderId="33" xfId="0" applyFont="1" applyBorder="1" applyAlignment="1">
      <alignment horizontal="left" wrapText="1"/>
    </xf>
    <xf numFmtId="0" fontId="34" fillId="0" borderId="7" xfId="0" applyFont="1" applyBorder="1" applyAlignment="1">
      <alignment wrapText="1"/>
    </xf>
    <xf numFmtId="167" fontId="34" fillId="0" borderId="45" xfId="0" applyNumberFormat="1" applyFont="1" applyBorder="1" applyAlignment="1">
      <alignment horizontal="left" wrapText="1"/>
    </xf>
    <xf numFmtId="0" fontId="34" fillId="0" borderId="46" xfId="0" applyFont="1" applyBorder="1" applyAlignment="1">
      <alignment horizontal="left" wrapText="1"/>
    </xf>
    <xf numFmtId="0" fontId="33" fillId="5" borderId="41" xfId="0" applyFont="1" applyFill="1" applyBorder="1" applyAlignment="1">
      <alignment wrapText="1"/>
    </xf>
    <xf numFmtId="0" fontId="33" fillId="5" borderId="42" xfId="0" applyFont="1" applyFill="1" applyBorder="1" applyAlignment="1">
      <alignment wrapText="1"/>
    </xf>
    <xf numFmtId="0" fontId="33" fillId="5" borderId="43" xfId="0" applyFont="1" applyFill="1" applyBorder="1" applyAlignment="1">
      <alignment wrapText="1"/>
    </xf>
    <xf numFmtId="167" fontId="34" fillId="0" borderId="44" xfId="0" applyNumberFormat="1" applyFont="1" applyBorder="1" applyAlignment="1">
      <alignment horizontal="left" wrapText="1"/>
    </xf>
    <xf numFmtId="167" fontId="34" fillId="0" borderId="19" xfId="0" applyNumberFormat="1" applyFont="1" applyBorder="1" applyAlignment="1">
      <alignment horizontal="left" wrapText="1"/>
    </xf>
    <xf numFmtId="167" fontId="34" fillId="0" borderId="20" xfId="0" applyNumberFormat="1" applyFont="1" applyBorder="1" applyAlignment="1">
      <alignment horizontal="left" wrapText="1"/>
    </xf>
    <xf numFmtId="167" fontId="34" fillId="0" borderId="46" xfId="0" applyNumberFormat="1" applyFont="1" applyBorder="1" applyAlignment="1">
      <alignment horizontal="left" wrapText="1"/>
    </xf>
    <xf numFmtId="167" fontId="34" fillId="0" borderId="47" xfId="0" applyNumberFormat="1" applyFont="1" applyBorder="1" applyAlignment="1">
      <alignment horizontal="left" wrapText="1"/>
    </xf>
    <xf numFmtId="167" fontId="33" fillId="5" borderId="41" xfId="0" applyNumberFormat="1" applyFont="1" applyFill="1" applyBorder="1" applyAlignment="1">
      <alignment horizontal="left" wrapText="1"/>
    </xf>
    <xf numFmtId="167" fontId="33" fillId="5" borderId="42" xfId="0" applyNumberFormat="1" applyFont="1" applyFill="1" applyBorder="1" applyAlignment="1">
      <alignment horizontal="left" wrapText="1"/>
    </xf>
    <xf numFmtId="167" fontId="33" fillId="5" borderId="43" xfId="0" applyNumberFormat="1" applyFont="1" applyFill="1" applyBorder="1" applyAlignment="1">
      <alignment horizontal="left" wrapText="1"/>
    </xf>
    <xf numFmtId="0" fontId="34" fillId="0" borderId="19" xfId="0" applyFont="1" applyBorder="1" applyAlignment="1">
      <alignment horizontal="left" wrapText="1"/>
    </xf>
    <xf numFmtId="0" fontId="36" fillId="0" borderId="0" xfId="0" applyFont="1" applyAlignment="1">
      <alignment horizontal="center" wrapText="1"/>
    </xf>
    <xf numFmtId="0" fontId="33" fillId="5" borderId="3" xfId="0" applyFont="1" applyFill="1" applyBorder="1" applyAlignment="1">
      <alignment horizontal="center" wrapText="1"/>
    </xf>
    <xf numFmtId="0" fontId="33" fillId="5" borderId="4" xfId="0" applyFont="1" applyFill="1" applyBorder="1" applyAlignment="1">
      <alignment horizontal="center" wrapText="1"/>
    </xf>
    <xf numFmtId="0" fontId="34" fillId="0" borderId="15"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32" xfId="0" applyFont="1" applyBorder="1" applyAlignment="1">
      <alignment horizontal="center" vertical="center" wrapText="1"/>
    </xf>
    <xf numFmtId="0" fontId="34" fillId="0" borderId="33"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23" xfId="0" applyFont="1" applyBorder="1" applyAlignment="1">
      <alignment horizontal="center" vertical="center" wrapText="1"/>
    </xf>
    <xf numFmtId="0" fontId="34" fillId="0" borderId="34" xfId="0" applyFont="1" applyBorder="1" applyAlignment="1">
      <alignment horizontal="center" vertical="center" wrapText="1"/>
    </xf>
    <xf numFmtId="0" fontId="34" fillId="0" borderId="35" xfId="0" applyFont="1" applyBorder="1" applyAlignment="1">
      <alignment horizontal="center" vertical="center" wrapText="1"/>
    </xf>
    <xf numFmtId="0" fontId="34" fillId="0" borderId="37" xfId="0" applyFont="1" applyBorder="1" applyAlignment="1">
      <alignment horizontal="left" wrapText="1"/>
    </xf>
    <xf numFmtId="0" fontId="25" fillId="0" borderId="38" xfId="0" applyFont="1" applyBorder="1" applyAlignment="1">
      <alignment horizontal="left" wrapText="1"/>
    </xf>
    <xf numFmtId="0" fontId="34" fillId="0" borderId="0" xfId="0" applyFont="1" applyAlignment="1">
      <alignment horizontal="left" wrapText="1"/>
    </xf>
    <xf numFmtId="37" fontId="47" fillId="2" borderId="21" xfId="1" applyNumberFormat="1" applyFont="1" applyFill="1" applyBorder="1" applyAlignment="1">
      <alignment horizontal="left"/>
    </xf>
    <xf numFmtId="37" fontId="47" fillId="2" borderId="22" xfId="1" applyNumberFormat="1" applyFont="1" applyFill="1" applyBorder="1" applyAlignment="1">
      <alignment horizontal="left"/>
    </xf>
    <xf numFmtId="37" fontId="47" fillId="2" borderId="23" xfId="1" applyNumberFormat="1" applyFont="1" applyFill="1" applyBorder="1" applyAlignment="1">
      <alignment horizontal="left"/>
    </xf>
    <xf numFmtId="37" fontId="33" fillId="2" borderId="21" xfId="1" applyNumberFormat="1" applyFont="1" applyFill="1" applyBorder="1" applyAlignment="1">
      <alignment horizontal="left"/>
    </xf>
    <xf numFmtId="37" fontId="33" fillId="2" borderId="0" xfId="1" applyNumberFormat="1" applyFont="1" applyFill="1" applyAlignment="1">
      <alignment horizontal="left"/>
    </xf>
    <xf numFmtId="37" fontId="33" fillId="2" borderId="25" xfId="1" applyNumberFormat="1" applyFont="1" applyFill="1" applyBorder="1" applyAlignment="1">
      <alignment horizontal="left" vertical="top"/>
    </xf>
    <xf numFmtId="37" fontId="33" fillId="2" borderId="26" xfId="1" applyNumberFormat="1" applyFont="1" applyFill="1" applyBorder="1" applyAlignment="1" applyProtection="1">
      <alignment horizontal="left" vertical="top"/>
      <protection locked="0"/>
    </xf>
    <xf numFmtId="37" fontId="33" fillId="0" borderId="0" xfId="1" applyNumberFormat="1" applyFont="1" applyAlignment="1">
      <alignment horizontal="left"/>
    </xf>
    <xf numFmtId="0" fontId="49" fillId="0" borderId="7" xfId="0" applyFont="1" applyFill="1" applyBorder="1" applyAlignment="1" applyProtection="1">
      <alignment horizontal="center" vertical="center"/>
      <protection locked="0"/>
    </xf>
  </cellXfs>
  <cellStyles count="5">
    <cellStyle name="Comma" xfId="1" builtinId="3"/>
    <cellStyle name="Hyperlink" xfId="2" builtinId="8"/>
    <cellStyle name="Neutral 2" xfId="3" xr:uid="{00000000-0005-0000-0000-000002000000}"/>
    <cellStyle name="Normal" xfId="0" builtinId="0"/>
    <cellStyle name="Normal 2" xfId="4" xr:uid="{00000000-0005-0000-0000-000004000000}"/>
  </cellStyles>
  <dxfs count="13">
    <dxf>
      <font>
        <color rgb="FF9C0006"/>
      </font>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200025</xdr:colOff>
      <xdr:row>0</xdr:row>
      <xdr:rowOff>66675</xdr:rowOff>
    </xdr:from>
    <xdr:to>
      <xdr:col>0</xdr:col>
      <xdr:colOff>895350</xdr:colOff>
      <xdr:row>3</xdr:row>
      <xdr:rowOff>66675</xdr:rowOff>
    </xdr:to>
    <xdr:pic>
      <xdr:nvPicPr>
        <xdr:cNvPr id="2" name="Picture 2" descr="HCD Logo">
          <a:extLst>
            <a:ext uri="{FF2B5EF4-FFF2-40B4-BE49-F238E27FC236}">
              <a16:creationId xmlns:a16="http://schemas.microsoft.com/office/drawing/2014/main" id="{961B6B75-53F8-427E-AD45-7EC22807FD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2481"/>
        <a:stretch>
          <a:fillRect/>
        </a:stretch>
      </xdr:blipFill>
      <xdr:spPr bwMode="auto">
        <a:xfrm>
          <a:off x="200025" y="66675"/>
          <a:ext cx="695325" cy="624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200025</xdr:colOff>
      <xdr:row>0</xdr:row>
      <xdr:rowOff>66675</xdr:rowOff>
    </xdr:from>
    <xdr:to>
      <xdr:col>0</xdr:col>
      <xdr:colOff>895350</xdr:colOff>
      <xdr:row>3</xdr:row>
      <xdr:rowOff>66675</xdr:rowOff>
    </xdr:to>
    <xdr:pic>
      <xdr:nvPicPr>
        <xdr:cNvPr id="3" name="Picture 2" descr="HCD Logo">
          <a:extLst>
            <a:ext uri="{FF2B5EF4-FFF2-40B4-BE49-F238E27FC236}">
              <a16:creationId xmlns:a16="http://schemas.microsoft.com/office/drawing/2014/main" id="{1004063C-2CA5-4A1E-8497-43475F745E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2481"/>
        <a:stretch>
          <a:fillRect/>
        </a:stretch>
      </xdr:blipFill>
      <xdr:spPr bwMode="auto">
        <a:xfrm>
          <a:off x="200025" y="66675"/>
          <a:ext cx="695325" cy="624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aklandca-my.sharepoint.com/personal/dperez-domencich_oaklandnet_com/Documents/HE%20Annual%20Progress%20Report%202018/08_Products/Major%20Rev%205.4.20_2018%20City%20of%20Oakland%20Housing%20Element%20Annual%20Progress%20Repor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ersonal\dperez-domencich_oaklandnet_com\Documents\HE%20Annual%20Progress%20Report%202019\01_Admin\HCD%20Forms%20and%20Instructions\Housing-Element-Annual-Progress-Report-201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aklandca-my.sharepoint.com/personal/dperez-domencich_oaklandnet_com/Documents/HE%20Annual%20Progress%20Report%202019/08_Products/DRAFT%202_Oakland_HE_APR_2019.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ahcd-my.sharepoint.com/personal/dperez-domencich_oaklandnet_com/Documents/HE%20Annual%20Progress%20Report%202019/01_Admin/HCD%20Forms%20and%20Instructions/Housing-Element-Annual-Progress-Report-2019.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ahcd-my.sharepoint.com/personal/dperez-domencich_oaklandnet_com/Documents/HE%20Annual%20Progress%20Report%202019/01_Admin/HCD%20Forms%20and%20Instructions/APR%20Forms-2019.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iana%20PD%20OakPlanner\Documents\APR%202019\Oakland%202019%20Housing%20Element%20Annual%20Progress%20Report%20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sheetName val="Table A"/>
      <sheetName val="Table A2"/>
      <sheetName val="Table B"/>
      <sheetName val="Table C"/>
      <sheetName val="Table D"/>
      <sheetName val="Table E"/>
      <sheetName val="Table F"/>
      <sheetName val="Summary"/>
    </sheetNames>
    <sheetDataSet>
      <sheetData sheetId="0"/>
      <sheetData sheetId="1"/>
      <sheetData sheetId="2">
        <row r="12">
          <cell r="Q12">
            <v>204</v>
          </cell>
          <cell r="S12">
            <v>85</v>
          </cell>
          <cell r="U12">
            <v>45</v>
          </cell>
          <cell r="V12">
            <v>3</v>
          </cell>
          <cell r="W12">
            <v>4280</v>
          </cell>
        </row>
      </sheetData>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HNA Allocation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ed Rest And Asst Pgm Data"/>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
      <sheetName val="Instructions"/>
      <sheetName val="FAQs"/>
      <sheetName val="Start Here"/>
      <sheetName val="Finish Here"/>
      <sheetName val="Table A"/>
      <sheetName val="Table A2"/>
      <sheetName val="Deed Rest And Asst Pgm Data"/>
      <sheetName val="Table B"/>
      <sheetName val="Planning Periods"/>
      <sheetName val="RHNA 2013"/>
      <sheetName val="RHNA 2014"/>
      <sheetName val="RHNA 2015"/>
      <sheetName val="RHNA 2016"/>
      <sheetName val="RHNA 2017"/>
      <sheetName val="RHNA 2018"/>
      <sheetName val="RHNA 2019"/>
      <sheetName val="RHNA 2020"/>
      <sheetName val="RHNA 2021"/>
      <sheetName val="RHNA 2022"/>
      <sheetName val="RHNA 2023"/>
      <sheetName val="RHNA 2024"/>
      <sheetName val="RHNA past year values"/>
      <sheetName val="RHNA Allocations"/>
      <sheetName val="Table C"/>
      <sheetName val="Table D"/>
      <sheetName val="Table E"/>
      <sheetName val="Table F"/>
      <sheetName val="Table G"/>
      <sheetName val="Summary"/>
    </sheetNames>
    <sheetDataSet>
      <sheetData sheetId="0"/>
      <sheetData sheetId="1"/>
      <sheetData sheetId="2"/>
      <sheetData sheetId="3">
        <row r="4">
          <cell r="B4" t="str">
            <v>Oakland</v>
          </cell>
        </row>
        <row r="5">
          <cell r="B5">
            <v>2019</v>
          </cell>
        </row>
      </sheetData>
      <sheetData sheetId="4"/>
      <sheetData sheetId="5"/>
      <sheetData sheetId="6">
        <row r="1">
          <cell r="AH1"/>
        </row>
        <row r="2">
          <cell r="C2" t="str">
            <v>(Jan. 1 - Dec. 31)</v>
          </cell>
        </row>
        <row r="13">
          <cell r="G13"/>
          <cell r="Q13"/>
          <cell r="R13"/>
          <cell r="S13"/>
          <cell r="T13"/>
          <cell r="U13"/>
          <cell r="V13"/>
          <cell r="W13"/>
          <cell r="X13"/>
          <cell r="AJ13"/>
        </row>
        <row r="14">
          <cell r="G14"/>
          <cell r="Q14"/>
          <cell r="R14"/>
          <cell r="S14"/>
          <cell r="T14"/>
          <cell r="U14"/>
          <cell r="V14"/>
          <cell r="W14"/>
          <cell r="X14"/>
          <cell r="AJ14"/>
        </row>
        <row r="15">
          <cell r="G15"/>
          <cell r="Q15"/>
          <cell r="R15"/>
          <cell r="S15"/>
          <cell r="T15"/>
          <cell r="U15"/>
          <cell r="V15"/>
          <cell r="W15"/>
          <cell r="X15"/>
          <cell r="AJ15"/>
        </row>
        <row r="16">
          <cell r="G16"/>
          <cell r="Q16"/>
          <cell r="R16"/>
          <cell r="S16"/>
          <cell r="T16"/>
          <cell r="U16"/>
          <cell r="V16"/>
          <cell r="W16"/>
          <cell r="X16"/>
          <cell r="AJ16"/>
        </row>
        <row r="17">
          <cell r="G17"/>
          <cell r="Q17"/>
          <cell r="R17"/>
          <cell r="S17"/>
          <cell r="T17"/>
          <cell r="U17"/>
          <cell r="V17"/>
          <cell r="W17"/>
          <cell r="X17"/>
          <cell r="AJ17"/>
        </row>
        <row r="18">
          <cell r="G18"/>
          <cell r="Q18"/>
          <cell r="R18"/>
          <cell r="S18"/>
          <cell r="T18"/>
          <cell r="U18"/>
          <cell r="V18"/>
          <cell r="W18"/>
          <cell r="X18"/>
          <cell r="AJ18"/>
        </row>
        <row r="19">
          <cell r="G19"/>
          <cell r="Q19"/>
          <cell r="R19"/>
          <cell r="S19"/>
          <cell r="T19"/>
          <cell r="U19"/>
          <cell r="V19"/>
          <cell r="W19"/>
          <cell r="X19"/>
          <cell r="AJ19"/>
        </row>
        <row r="20">
          <cell r="G20"/>
          <cell r="Q20"/>
          <cell r="R20"/>
          <cell r="S20"/>
          <cell r="T20"/>
          <cell r="U20"/>
          <cell r="V20"/>
          <cell r="W20"/>
          <cell r="X20"/>
          <cell r="AJ20"/>
        </row>
        <row r="21">
          <cell r="G21"/>
          <cell r="Q21"/>
          <cell r="R21"/>
          <cell r="S21"/>
          <cell r="T21"/>
          <cell r="U21"/>
          <cell r="V21"/>
          <cell r="W21"/>
          <cell r="X21"/>
          <cell r="AJ21"/>
        </row>
        <row r="22">
          <cell r="G22"/>
          <cell r="Q22"/>
          <cell r="R22"/>
          <cell r="S22"/>
          <cell r="T22"/>
          <cell r="U22"/>
          <cell r="V22"/>
          <cell r="W22"/>
          <cell r="X22"/>
          <cell r="AJ22"/>
        </row>
        <row r="23">
          <cell r="G23"/>
          <cell r="Q23"/>
          <cell r="R23"/>
          <cell r="S23"/>
          <cell r="T23"/>
          <cell r="U23"/>
          <cell r="V23"/>
          <cell r="W23"/>
          <cell r="X23"/>
          <cell r="AJ23"/>
        </row>
        <row r="24">
          <cell r="G24"/>
          <cell r="Q24"/>
          <cell r="R24"/>
          <cell r="S24"/>
          <cell r="T24"/>
          <cell r="U24"/>
          <cell r="V24"/>
          <cell r="W24"/>
          <cell r="X24"/>
          <cell r="AJ24"/>
        </row>
        <row r="25">
          <cell r="G25"/>
          <cell r="Q25"/>
          <cell r="R25"/>
          <cell r="S25"/>
          <cell r="T25"/>
          <cell r="U25"/>
          <cell r="V25"/>
          <cell r="W25"/>
          <cell r="X25"/>
          <cell r="AJ25"/>
        </row>
        <row r="26">
          <cell r="G26"/>
          <cell r="Q26"/>
          <cell r="R26"/>
          <cell r="S26"/>
          <cell r="T26"/>
          <cell r="U26"/>
          <cell r="V26"/>
          <cell r="W26"/>
          <cell r="X26"/>
          <cell r="AJ26"/>
        </row>
        <row r="27">
          <cell r="G27"/>
          <cell r="Q27"/>
          <cell r="R27"/>
          <cell r="S27"/>
          <cell r="T27"/>
          <cell r="U27"/>
          <cell r="V27"/>
          <cell r="W27"/>
          <cell r="X27"/>
          <cell r="AJ27"/>
        </row>
        <row r="28">
          <cell r="G28"/>
          <cell r="Q28"/>
          <cell r="R28"/>
          <cell r="S28"/>
          <cell r="T28"/>
          <cell r="U28"/>
          <cell r="V28"/>
          <cell r="W28"/>
          <cell r="X28"/>
          <cell r="AJ28"/>
        </row>
        <row r="29">
          <cell r="G29"/>
          <cell r="Q29"/>
          <cell r="R29"/>
          <cell r="S29"/>
          <cell r="T29"/>
          <cell r="U29"/>
          <cell r="V29"/>
          <cell r="W29"/>
          <cell r="X29"/>
          <cell r="AJ29"/>
        </row>
        <row r="30">
          <cell r="G30"/>
          <cell r="Q30"/>
          <cell r="R30"/>
          <cell r="S30"/>
          <cell r="T30"/>
          <cell r="U30"/>
          <cell r="V30"/>
          <cell r="W30"/>
          <cell r="X30"/>
          <cell r="AJ30"/>
        </row>
        <row r="31">
          <cell r="G31"/>
          <cell r="Q31"/>
          <cell r="R31"/>
          <cell r="S31"/>
          <cell r="T31"/>
          <cell r="U31"/>
          <cell r="V31"/>
          <cell r="W31"/>
          <cell r="X31"/>
          <cell r="AJ31"/>
        </row>
        <row r="32">
          <cell r="G32"/>
          <cell r="Q32"/>
          <cell r="R32"/>
          <cell r="S32"/>
          <cell r="T32"/>
          <cell r="U32"/>
          <cell r="V32"/>
          <cell r="W32"/>
          <cell r="X32"/>
          <cell r="AJ32"/>
        </row>
        <row r="33">
          <cell r="G33"/>
          <cell r="Q33"/>
          <cell r="R33"/>
          <cell r="S33"/>
          <cell r="T33"/>
          <cell r="U33"/>
          <cell r="V33"/>
          <cell r="W33"/>
          <cell r="X33"/>
          <cell r="AJ33"/>
        </row>
        <row r="34">
          <cell r="G34"/>
          <cell r="Q34"/>
          <cell r="R34"/>
          <cell r="S34"/>
          <cell r="T34"/>
          <cell r="U34"/>
          <cell r="V34"/>
          <cell r="W34"/>
          <cell r="X34"/>
          <cell r="AJ34"/>
        </row>
        <row r="35">
          <cell r="G35"/>
          <cell r="Q35"/>
          <cell r="R35"/>
          <cell r="S35"/>
          <cell r="T35"/>
          <cell r="U35"/>
          <cell r="V35"/>
          <cell r="W35"/>
          <cell r="X35"/>
          <cell r="AJ35"/>
        </row>
        <row r="36">
          <cell r="G36"/>
          <cell r="Q36"/>
          <cell r="R36"/>
          <cell r="S36"/>
          <cell r="T36"/>
          <cell r="U36"/>
          <cell r="V36"/>
          <cell r="W36"/>
          <cell r="X36"/>
          <cell r="AJ36"/>
        </row>
        <row r="37">
          <cell r="G37"/>
          <cell r="Q37"/>
          <cell r="R37"/>
          <cell r="S37"/>
          <cell r="T37"/>
          <cell r="U37"/>
          <cell r="V37"/>
          <cell r="W37"/>
          <cell r="X37"/>
          <cell r="AJ37"/>
        </row>
        <row r="38">
          <cell r="G38"/>
          <cell r="Q38"/>
          <cell r="R38"/>
          <cell r="S38"/>
          <cell r="T38"/>
          <cell r="U38"/>
          <cell r="V38"/>
          <cell r="W38"/>
          <cell r="X38"/>
          <cell r="AJ38"/>
        </row>
        <row r="39">
          <cell r="G39"/>
          <cell r="Q39"/>
          <cell r="R39"/>
          <cell r="S39"/>
          <cell r="T39"/>
          <cell r="U39"/>
          <cell r="V39"/>
          <cell r="W39"/>
          <cell r="X39"/>
          <cell r="AJ39"/>
        </row>
        <row r="40">
          <cell r="G40"/>
          <cell r="Q40"/>
          <cell r="R40"/>
          <cell r="S40"/>
          <cell r="T40"/>
          <cell r="U40"/>
          <cell r="V40"/>
          <cell r="W40"/>
          <cell r="X40"/>
          <cell r="AJ40"/>
        </row>
        <row r="41">
          <cell r="G41"/>
          <cell r="Q41"/>
          <cell r="R41"/>
          <cell r="S41"/>
          <cell r="T41"/>
          <cell r="U41"/>
          <cell r="V41"/>
          <cell r="W41"/>
          <cell r="X41"/>
          <cell r="AJ41"/>
        </row>
        <row r="42">
          <cell r="G42"/>
          <cell r="Q42"/>
          <cell r="R42"/>
          <cell r="S42"/>
          <cell r="T42"/>
          <cell r="U42"/>
          <cell r="V42"/>
          <cell r="W42"/>
          <cell r="X42"/>
          <cell r="AJ42"/>
        </row>
        <row r="43">
          <cell r="G43"/>
          <cell r="Q43"/>
          <cell r="R43"/>
          <cell r="S43"/>
          <cell r="T43"/>
          <cell r="U43"/>
          <cell r="V43"/>
          <cell r="W43"/>
          <cell r="X43"/>
          <cell r="AJ43"/>
        </row>
        <row r="44">
          <cell r="G44"/>
          <cell r="Q44"/>
          <cell r="R44"/>
          <cell r="S44"/>
          <cell r="T44"/>
          <cell r="U44"/>
          <cell r="V44"/>
          <cell r="W44"/>
          <cell r="X44"/>
          <cell r="AJ44"/>
        </row>
        <row r="45">
          <cell r="G45"/>
          <cell r="Q45"/>
          <cell r="R45"/>
          <cell r="S45"/>
          <cell r="T45"/>
          <cell r="U45"/>
          <cell r="V45"/>
          <cell r="W45"/>
          <cell r="X45"/>
          <cell r="AJ45"/>
        </row>
        <row r="46">
          <cell r="G46"/>
          <cell r="Q46"/>
          <cell r="R46"/>
          <cell r="S46"/>
          <cell r="T46"/>
          <cell r="U46"/>
          <cell r="V46"/>
          <cell r="W46"/>
          <cell r="X46"/>
          <cell r="AJ46"/>
        </row>
        <row r="47">
          <cell r="G47"/>
          <cell r="Q47"/>
          <cell r="R47"/>
          <cell r="S47"/>
          <cell r="T47"/>
          <cell r="U47"/>
          <cell r="V47"/>
          <cell r="W47"/>
          <cell r="X47"/>
          <cell r="AJ47"/>
        </row>
        <row r="48">
          <cell r="G48"/>
          <cell r="Q48"/>
          <cell r="R48"/>
          <cell r="S48"/>
          <cell r="T48"/>
          <cell r="U48"/>
          <cell r="V48"/>
          <cell r="W48"/>
          <cell r="X48"/>
          <cell r="AJ48"/>
        </row>
        <row r="49">
          <cell r="G49"/>
          <cell r="Q49"/>
          <cell r="R49"/>
          <cell r="S49"/>
          <cell r="T49"/>
          <cell r="U49"/>
          <cell r="V49"/>
          <cell r="W49"/>
          <cell r="X49"/>
          <cell r="AJ49"/>
        </row>
        <row r="50">
          <cell r="G50"/>
          <cell r="Q50"/>
          <cell r="R50"/>
          <cell r="S50"/>
          <cell r="T50"/>
          <cell r="U50"/>
          <cell r="V50"/>
          <cell r="W50"/>
          <cell r="X50"/>
          <cell r="AJ50"/>
        </row>
        <row r="51">
          <cell r="G51"/>
          <cell r="Q51"/>
          <cell r="R51"/>
          <cell r="S51"/>
          <cell r="T51"/>
          <cell r="U51"/>
          <cell r="V51"/>
          <cell r="W51"/>
          <cell r="X51"/>
          <cell r="AJ51"/>
        </row>
        <row r="52">
          <cell r="G52"/>
          <cell r="Q52"/>
          <cell r="R52"/>
          <cell r="S52"/>
          <cell r="T52"/>
          <cell r="U52"/>
          <cell r="V52"/>
          <cell r="W52"/>
          <cell r="X52"/>
          <cell r="AJ52"/>
        </row>
        <row r="53">
          <cell r="G53"/>
          <cell r="Q53"/>
          <cell r="R53"/>
          <cell r="S53"/>
          <cell r="T53"/>
          <cell r="U53"/>
          <cell r="V53"/>
          <cell r="W53"/>
          <cell r="X53"/>
          <cell r="AJ53"/>
        </row>
        <row r="54">
          <cell r="G54"/>
          <cell r="Q54"/>
          <cell r="R54"/>
          <cell r="S54"/>
          <cell r="T54"/>
          <cell r="U54"/>
          <cell r="V54"/>
          <cell r="W54"/>
          <cell r="X54"/>
          <cell r="AJ54"/>
        </row>
        <row r="55">
          <cell r="G55"/>
          <cell r="Q55"/>
          <cell r="R55"/>
          <cell r="S55"/>
          <cell r="T55"/>
          <cell r="U55"/>
          <cell r="V55"/>
          <cell r="W55"/>
          <cell r="X55"/>
          <cell r="AJ55"/>
        </row>
        <row r="56">
          <cell r="G56"/>
          <cell r="Q56"/>
          <cell r="R56"/>
          <cell r="S56"/>
          <cell r="T56"/>
          <cell r="U56"/>
          <cell r="V56"/>
          <cell r="W56"/>
          <cell r="X56"/>
          <cell r="AJ56"/>
        </row>
        <row r="57">
          <cell r="G57"/>
          <cell r="Q57"/>
          <cell r="R57"/>
          <cell r="S57"/>
          <cell r="T57"/>
          <cell r="U57"/>
          <cell r="V57"/>
          <cell r="W57"/>
          <cell r="X57"/>
          <cell r="AJ57"/>
        </row>
        <row r="58">
          <cell r="G58"/>
          <cell r="Q58"/>
          <cell r="R58"/>
          <cell r="S58"/>
          <cell r="T58"/>
          <cell r="U58"/>
          <cell r="V58"/>
          <cell r="W58"/>
          <cell r="X58"/>
          <cell r="AJ58"/>
        </row>
        <row r="59">
          <cell r="G59"/>
          <cell r="Q59"/>
          <cell r="R59"/>
          <cell r="S59"/>
          <cell r="T59"/>
          <cell r="U59"/>
          <cell r="V59"/>
          <cell r="W59"/>
          <cell r="X59"/>
          <cell r="AJ59"/>
        </row>
        <row r="60">
          <cell r="G60"/>
          <cell r="Q60"/>
          <cell r="R60"/>
          <cell r="S60"/>
          <cell r="T60"/>
          <cell r="U60"/>
          <cell r="V60"/>
          <cell r="W60"/>
          <cell r="X60"/>
          <cell r="AJ60"/>
        </row>
        <row r="61">
          <cell r="G61"/>
          <cell r="Q61"/>
          <cell r="R61"/>
          <cell r="S61"/>
          <cell r="T61"/>
          <cell r="U61"/>
          <cell r="V61"/>
          <cell r="W61"/>
          <cell r="X61"/>
          <cell r="AJ61"/>
        </row>
        <row r="62">
          <cell r="G62"/>
          <cell r="Q62"/>
          <cell r="R62"/>
          <cell r="S62"/>
          <cell r="T62"/>
          <cell r="U62"/>
          <cell r="V62"/>
          <cell r="W62"/>
          <cell r="X62"/>
          <cell r="AJ62"/>
        </row>
        <row r="63">
          <cell r="G63"/>
          <cell r="Q63"/>
          <cell r="R63"/>
          <cell r="S63"/>
          <cell r="T63"/>
          <cell r="U63"/>
          <cell r="V63"/>
          <cell r="W63"/>
          <cell r="X63"/>
          <cell r="AJ63"/>
        </row>
        <row r="64">
          <cell r="G64"/>
          <cell r="Q64"/>
          <cell r="R64"/>
          <cell r="S64"/>
          <cell r="T64"/>
          <cell r="U64"/>
          <cell r="V64"/>
          <cell r="W64"/>
          <cell r="X64"/>
          <cell r="AJ64"/>
        </row>
        <row r="65">
          <cell r="G65"/>
          <cell r="Q65"/>
          <cell r="R65"/>
          <cell r="S65"/>
          <cell r="T65"/>
          <cell r="U65"/>
          <cell r="V65"/>
          <cell r="W65"/>
          <cell r="X65"/>
          <cell r="AJ65"/>
        </row>
        <row r="66">
          <cell r="G66"/>
          <cell r="Q66"/>
          <cell r="R66"/>
          <cell r="S66"/>
          <cell r="T66"/>
          <cell r="U66"/>
          <cell r="V66"/>
          <cell r="W66"/>
          <cell r="X66"/>
          <cell r="AJ66"/>
        </row>
        <row r="67">
          <cell r="G67"/>
          <cell r="Q67"/>
          <cell r="R67"/>
          <cell r="S67"/>
          <cell r="T67"/>
          <cell r="U67"/>
          <cell r="V67"/>
          <cell r="W67"/>
          <cell r="X67"/>
          <cell r="AJ67"/>
        </row>
        <row r="68">
          <cell r="G68"/>
          <cell r="Q68"/>
          <cell r="R68"/>
          <cell r="S68"/>
          <cell r="T68"/>
          <cell r="U68"/>
          <cell r="V68"/>
          <cell r="W68"/>
          <cell r="X68"/>
          <cell r="AJ68"/>
        </row>
        <row r="69">
          <cell r="G69"/>
          <cell r="Q69"/>
          <cell r="R69"/>
          <cell r="S69"/>
          <cell r="T69"/>
          <cell r="U69"/>
          <cell r="V69"/>
          <cell r="W69"/>
          <cell r="X69"/>
          <cell r="AJ69"/>
        </row>
        <row r="70">
          <cell r="G70"/>
          <cell r="Q70"/>
          <cell r="R70"/>
          <cell r="S70"/>
          <cell r="T70"/>
          <cell r="U70"/>
          <cell r="V70"/>
          <cell r="W70"/>
          <cell r="X70"/>
          <cell r="AJ70"/>
        </row>
        <row r="71">
          <cell r="G71"/>
          <cell r="Q71"/>
          <cell r="R71"/>
          <cell r="S71"/>
          <cell r="T71"/>
          <cell r="U71"/>
          <cell r="V71"/>
          <cell r="W71"/>
          <cell r="X71"/>
          <cell r="AJ71"/>
        </row>
        <row r="72">
          <cell r="G72"/>
          <cell r="Q72"/>
          <cell r="R72"/>
          <cell r="S72"/>
          <cell r="T72"/>
          <cell r="U72"/>
          <cell r="V72"/>
          <cell r="W72"/>
          <cell r="X72"/>
          <cell r="AJ72"/>
        </row>
        <row r="73">
          <cell r="G73"/>
          <cell r="Q73"/>
          <cell r="R73"/>
          <cell r="S73"/>
          <cell r="T73"/>
          <cell r="U73"/>
          <cell r="V73"/>
          <cell r="W73"/>
          <cell r="X73"/>
          <cell r="AJ73"/>
        </row>
        <row r="74">
          <cell r="G74"/>
          <cell r="Q74"/>
          <cell r="R74"/>
          <cell r="S74"/>
          <cell r="T74"/>
          <cell r="U74"/>
          <cell r="V74"/>
          <cell r="W74"/>
          <cell r="X74"/>
          <cell r="AJ74"/>
        </row>
        <row r="75">
          <cell r="G75"/>
          <cell r="Q75"/>
          <cell r="R75"/>
          <cell r="S75"/>
          <cell r="T75"/>
          <cell r="U75"/>
          <cell r="V75"/>
          <cell r="W75"/>
          <cell r="X75"/>
          <cell r="AJ75"/>
        </row>
        <row r="76">
          <cell r="G76"/>
          <cell r="Q76"/>
          <cell r="R76"/>
          <cell r="S76"/>
          <cell r="T76"/>
          <cell r="U76"/>
          <cell r="V76"/>
          <cell r="W76"/>
          <cell r="X76"/>
          <cell r="AJ76"/>
        </row>
        <row r="77">
          <cell r="G77"/>
          <cell r="Q77"/>
          <cell r="R77"/>
          <cell r="S77"/>
          <cell r="T77"/>
          <cell r="U77"/>
          <cell r="V77"/>
          <cell r="W77"/>
          <cell r="X77"/>
          <cell r="AJ77"/>
        </row>
        <row r="78">
          <cell r="G78"/>
          <cell r="Q78"/>
          <cell r="R78"/>
          <cell r="S78"/>
          <cell r="T78"/>
          <cell r="U78"/>
          <cell r="V78"/>
          <cell r="W78"/>
          <cell r="X78"/>
          <cell r="AJ78"/>
        </row>
        <row r="79">
          <cell r="G79"/>
          <cell r="Q79"/>
          <cell r="R79"/>
          <cell r="S79"/>
          <cell r="T79"/>
          <cell r="U79"/>
          <cell r="V79"/>
          <cell r="W79"/>
          <cell r="X79"/>
          <cell r="AJ79"/>
        </row>
        <row r="80">
          <cell r="G80"/>
          <cell r="Q80"/>
          <cell r="R80"/>
          <cell r="S80"/>
          <cell r="T80"/>
          <cell r="U80"/>
          <cell r="V80"/>
          <cell r="W80"/>
          <cell r="X80"/>
          <cell r="AJ80"/>
        </row>
        <row r="81">
          <cell r="G81"/>
          <cell r="Q81"/>
          <cell r="R81"/>
          <cell r="S81"/>
          <cell r="T81"/>
          <cell r="U81"/>
          <cell r="V81"/>
          <cell r="W81"/>
          <cell r="X81"/>
          <cell r="AJ81"/>
        </row>
        <row r="82">
          <cell r="G82"/>
          <cell r="Q82"/>
          <cell r="R82"/>
          <cell r="S82"/>
          <cell r="T82"/>
          <cell r="U82"/>
          <cell r="V82"/>
          <cell r="W82"/>
          <cell r="X82"/>
          <cell r="AJ82"/>
        </row>
        <row r="83">
          <cell r="G83"/>
          <cell r="Q83"/>
          <cell r="R83"/>
          <cell r="S83"/>
          <cell r="T83"/>
          <cell r="U83"/>
          <cell r="V83"/>
          <cell r="W83"/>
          <cell r="X83"/>
          <cell r="AJ83"/>
        </row>
        <row r="84">
          <cell r="G84"/>
          <cell r="Q84"/>
          <cell r="R84"/>
          <cell r="S84"/>
          <cell r="T84"/>
          <cell r="U84"/>
          <cell r="V84"/>
          <cell r="W84"/>
          <cell r="X84"/>
          <cell r="AJ84"/>
        </row>
        <row r="85">
          <cell r="G85"/>
          <cell r="Q85"/>
          <cell r="R85"/>
          <cell r="S85"/>
          <cell r="T85"/>
          <cell r="U85"/>
          <cell r="V85"/>
          <cell r="W85"/>
          <cell r="X85"/>
          <cell r="AJ85"/>
        </row>
        <row r="86">
          <cell r="G86"/>
          <cell r="Q86"/>
          <cell r="R86"/>
          <cell r="S86"/>
          <cell r="T86"/>
          <cell r="U86"/>
          <cell r="V86"/>
          <cell r="W86"/>
          <cell r="X86"/>
          <cell r="AJ86"/>
        </row>
        <row r="87">
          <cell r="G87"/>
          <cell r="Q87"/>
          <cell r="R87"/>
          <cell r="S87"/>
          <cell r="T87"/>
          <cell r="U87"/>
          <cell r="V87"/>
          <cell r="W87"/>
          <cell r="X87"/>
          <cell r="AJ87"/>
        </row>
        <row r="88">
          <cell r="G88"/>
          <cell r="Q88"/>
          <cell r="R88"/>
          <cell r="S88"/>
          <cell r="T88"/>
          <cell r="U88"/>
          <cell r="V88"/>
          <cell r="W88"/>
          <cell r="X88"/>
          <cell r="AJ88"/>
        </row>
        <row r="89">
          <cell r="G89"/>
          <cell r="Q89"/>
          <cell r="R89"/>
          <cell r="S89"/>
          <cell r="T89"/>
          <cell r="U89"/>
          <cell r="V89"/>
          <cell r="W89"/>
          <cell r="X89"/>
          <cell r="AJ89"/>
        </row>
        <row r="90">
          <cell r="G90"/>
          <cell r="Q90"/>
          <cell r="R90"/>
          <cell r="S90"/>
          <cell r="T90"/>
          <cell r="U90"/>
          <cell r="V90"/>
          <cell r="W90"/>
          <cell r="X90"/>
          <cell r="AJ90"/>
        </row>
        <row r="91">
          <cell r="G91"/>
          <cell r="Q91"/>
          <cell r="R91"/>
          <cell r="S91"/>
          <cell r="T91"/>
          <cell r="U91"/>
          <cell r="V91"/>
          <cell r="W91"/>
          <cell r="X91"/>
          <cell r="AJ91"/>
        </row>
        <row r="92">
          <cell r="G92"/>
          <cell r="Q92"/>
          <cell r="R92"/>
          <cell r="S92"/>
          <cell r="T92"/>
          <cell r="U92"/>
          <cell r="V92"/>
          <cell r="W92"/>
          <cell r="X92"/>
          <cell r="AJ92"/>
        </row>
        <row r="93">
          <cell r="G93"/>
          <cell r="Q93"/>
          <cell r="R93"/>
          <cell r="S93"/>
          <cell r="T93"/>
          <cell r="U93"/>
          <cell r="V93"/>
          <cell r="W93"/>
          <cell r="X93"/>
          <cell r="AJ93"/>
        </row>
        <row r="94">
          <cell r="G94"/>
          <cell r="Q94"/>
          <cell r="R94"/>
          <cell r="S94"/>
          <cell r="T94"/>
          <cell r="U94"/>
          <cell r="V94"/>
          <cell r="W94"/>
          <cell r="X94"/>
          <cell r="AJ94"/>
        </row>
        <row r="95">
          <cell r="G95"/>
          <cell r="Q95"/>
          <cell r="R95"/>
          <cell r="S95"/>
          <cell r="T95"/>
          <cell r="U95"/>
          <cell r="V95"/>
          <cell r="W95"/>
          <cell r="X95"/>
          <cell r="AJ95"/>
        </row>
        <row r="96">
          <cell r="G96"/>
          <cell r="Q96"/>
          <cell r="R96"/>
          <cell r="S96"/>
          <cell r="T96"/>
          <cell r="U96"/>
          <cell r="V96"/>
          <cell r="W96"/>
          <cell r="X96"/>
          <cell r="AJ96"/>
        </row>
        <row r="97">
          <cell r="G97"/>
          <cell r="Q97"/>
          <cell r="R97"/>
          <cell r="S97"/>
          <cell r="T97"/>
          <cell r="U97"/>
          <cell r="V97"/>
          <cell r="W97"/>
          <cell r="X97"/>
          <cell r="AJ97"/>
        </row>
        <row r="98">
          <cell r="G98"/>
          <cell r="Q98"/>
          <cell r="R98"/>
          <cell r="S98"/>
          <cell r="T98"/>
          <cell r="U98"/>
          <cell r="V98"/>
          <cell r="W98"/>
          <cell r="X98"/>
          <cell r="AJ98"/>
        </row>
        <row r="99">
          <cell r="G99"/>
          <cell r="Q99"/>
          <cell r="R99"/>
          <cell r="S99"/>
          <cell r="T99"/>
          <cell r="U99"/>
          <cell r="V99"/>
          <cell r="W99"/>
          <cell r="X99"/>
          <cell r="AJ99"/>
        </row>
        <row r="100">
          <cell r="G100"/>
          <cell r="Q100"/>
          <cell r="R100"/>
          <cell r="S100"/>
          <cell r="T100"/>
          <cell r="U100"/>
          <cell r="V100"/>
          <cell r="W100"/>
          <cell r="X100"/>
          <cell r="AJ100"/>
        </row>
        <row r="101">
          <cell r="G101"/>
          <cell r="Q101"/>
          <cell r="R101"/>
          <cell r="S101"/>
          <cell r="T101"/>
          <cell r="U101"/>
          <cell r="V101"/>
          <cell r="W101"/>
          <cell r="X101"/>
          <cell r="AJ101"/>
        </row>
        <row r="102">
          <cell r="G102"/>
          <cell r="Q102"/>
          <cell r="R102"/>
          <cell r="S102"/>
          <cell r="T102"/>
          <cell r="U102"/>
          <cell r="V102"/>
          <cell r="W102"/>
          <cell r="X102"/>
          <cell r="AJ102"/>
        </row>
        <row r="103">
          <cell r="G103"/>
          <cell r="Q103"/>
          <cell r="R103"/>
          <cell r="S103"/>
          <cell r="T103"/>
          <cell r="U103"/>
          <cell r="V103"/>
          <cell r="W103"/>
          <cell r="X103"/>
          <cell r="AJ103"/>
        </row>
        <row r="104">
          <cell r="G104"/>
          <cell r="Q104"/>
          <cell r="R104"/>
          <cell r="S104"/>
          <cell r="T104"/>
          <cell r="U104"/>
          <cell r="V104"/>
          <cell r="W104"/>
          <cell r="X104"/>
          <cell r="AJ104"/>
        </row>
        <row r="105">
          <cell r="G105"/>
          <cell r="Q105"/>
          <cell r="R105"/>
          <cell r="S105"/>
          <cell r="T105"/>
          <cell r="U105"/>
          <cell r="V105"/>
          <cell r="W105"/>
          <cell r="X105"/>
          <cell r="AJ105"/>
        </row>
        <row r="106">
          <cell r="G106"/>
          <cell r="Q106"/>
          <cell r="R106"/>
          <cell r="S106"/>
          <cell r="T106"/>
          <cell r="U106"/>
          <cell r="V106"/>
          <cell r="W106"/>
          <cell r="X106"/>
          <cell r="AJ106"/>
        </row>
        <row r="107">
          <cell r="G107"/>
          <cell r="Q107"/>
          <cell r="R107"/>
          <cell r="S107"/>
          <cell r="T107"/>
          <cell r="U107"/>
          <cell r="V107"/>
          <cell r="W107"/>
          <cell r="X107"/>
          <cell r="AJ107"/>
        </row>
        <row r="108">
          <cell r="G108"/>
          <cell r="Q108"/>
          <cell r="R108"/>
          <cell r="S108"/>
          <cell r="T108"/>
          <cell r="U108"/>
          <cell r="V108"/>
          <cell r="W108"/>
          <cell r="X108"/>
          <cell r="AJ108"/>
        </row>
        <row r="109">
          <cell r="G109"/>
          <cell r="Q109"/>
          <cell r="R109"/>
          <cell r="S109"/>
          <cell r="T109"/>
          <cell r="U109"/>
          <cell r="V109"/>
          <cell r="W109"/>
          <cell r="X109"/>
          <cell r="AJ109"/>
        </row>
        <row r="110">
          <cell r="G110"/>
          <cell r="Q110"/>
          <cell r="R110"/>
          <cell r="S110"/>
          <cell r="T110"/>
          <cell r="U110"/>
          <cell r="V110"/>
          <cell r="W110"/>
          <cell r="X110"/>
          <cell r="AJ110"/>
        </row>
        <row r="111">
          <cell r="G111"/>
          <cell r="Q111"/>
          <cell r="R111"/>
          <cell r="S111"/>
          <cell r="T111"/>
          <cell r="U111"/>
          <cell r="V111"/>
          <cell r="W111"/>
          <cell r="X111"/>
          <cell r="AJ111"/>
        </row>
        <row r="112">
          <cell r="G112"/>
          <cell r="Q112"/>
          <cell r="R112"/>
          <cell r="S112"/>
          <cell r="T112"/>
          <cell r="U112"/>
          <cell r="V112"/>
          <cell r="W112"/>
          <cell r="X112"/>
          <cell r="AJ112"/>
        </row>
        <row r="113">
          <cell r="G113"/>
          <cell r="Q113"/>
          <cell r="R113"/>
          <cell r="S113"/>
          <cell r="T113"/>
          <cell r="U113"/>
          <cell r="V113"/>
          <cell r="W113"/>
          <cell r="X113"/>
          <cell r="AJ113"/>
        </row>
        <row r="114">
          <cell r="G114"/>
          <cell r="Q114"/>
          <cell r="R114"/>
          <cell r="S114"/>
          <cell r="T114"/>
          <cell r="U114"/>
          <cell r="V114"/>
          <cell r="W114"/>
          <cell r="X114"/>
          <cell r="AJ114"/>
        </row>
        <row r="115">
          <cell r="G115"/>
          <cell r="Q115"/>
          <cell r="R115"/>
          <cell r="S115"/>
          <cell r="T115"/>
          <cell r="U115"/>
          <cell r="V115"/>
          <cell r="W115"/>
          <cell r="X115"/>
          <cell r="AJ115"/>
        </row>
        <row r="116">
          <cell r="G116"/>
          <cell r="Q116"/>
          <cell r="R116"/>
          <cell r="S116"/>
          <cell r="T116"/>
          <cell r="U116"/>
          <cell r="V116"/>
          <cell r="W116"/>
          <cell r="X116"/>
          <cell r="AJ116"/>
        </row>
        <row r="117">
          <cell r="G117"/>
          <cell r="Q117"/>
          <cell r="R117"/>
          <cell r="S117"/>
          <cell r="T117"/>
          <cell r="U117"/>
          <cell r="V117"/>
          <cell r="W117"/>
          <cell r="X117"/>
          <cell r="AJ117"/>
        </row>
        <row r="118">
          <cell r="G118"/>
          <cell r="Q118"/>
          <cell r="R118"/>
          <cell r="S118"/>
          <cell r="T118"/>
          <cell r="U118"/>
          <cell r="V118"/>
          <cell r="W118"/>
          <cell r="X118"/>
          <cell r="AJ118"/>
        </row>
        <row r="119">
          <cell r="G119"/>
          <cell r="Q119"/>
          <cell r="R119"/>
          <cell r="S119"/>
          <cell r="T119"/>
          <cell r="U119"/>
          <cell r="V119"/>
          <cell r="W119"/>
          <cell r="X119"/>
          <cell r="AJ119"/>
        </row>
        <row r="120">
          <cell r="G120"/>
          <cell r="Q120"/>
          <cell r="R120"/>
          <cell r="S120"/>
          <cell r="T120"/>
          <cell r="U120"/>
          <cell r="V120"/>
          <cell r="W120"/>
          <cell r="X120"/>
          <cell r="AJ120"/>
        </row>
        <row r="121">
          <cell r="G121"/>
          <cell r="Q121"/>
          <cell r="R121"/>
          <cell r="S121"/>
          <cell r="T121"/>
          <cell r="U121"/>
          <cell r="V121"/>
          <cell r="W121"/>
          <cell r="X121"/>
          <cell r="AJ121"/>
        </row>
        <row r="122">
          <cell r="G122"/>
          <cell r="Q122"/>
          <cell r="R122"/>
          <cell r="S122"/>
          <cell r="T122"/>
          <cell r="U122"/>
          <cell r="V122"/>
          <cell r="W122"/>
          <cell r="X122"/>
          <cell r="AJ122"/>
        </row>
        <row r="123">
          <cell r="G123"/>
          <cell r="Q123"/>
          <cell r="R123"/>
          <cell r="S123"/>
          <cell r="T123"/>
          <cell r="U123"/>
          <cell r="V123"/>
          <cell r="W123"/>
          <cell r="X123"/>
          <cell r="AJ123"/>
        </row>
        <row r="124">
          <cell r="G124"/>
          <cell r="Q124"/>
          <cell r="R124"/>
          <cell r="S124"/>
          <cell r="T124"/>
          <cell r="U124"/>
          <cell r="V124"/>
          <cell r="W124"/>
          <cell r="X124"/>
          <cell r="AJ124"/>
        </row>
        <row r="125">
          <cell r="G125"/>
          <cell r="Q125"/>
          <cell r="R125"/>
          <cell r="S125"/>
          <cell r="T125"/>
          <cell r="U125"/>
          <cell r="V125"/>
          <cell r="W125"/>
          <cell r="X125"/>
          <cell r="AJ125"/>
        </row>
        <row r="126">
          <cell r="G126"/>
          <cell r="Q126"/>
          <cell r="R126"/>
          <cell r="S126"/>
          <cell r="T126"/>
          <cell r="U126"/>
          <cell r="V126"/>
          <cell r="W126"/>
          <cell r="X126"/>
          <cell r="AJ126"/>
        </row>
        <row r="127">
          <cell r="G127"/>
          <cell r="Q127"/>
          <cell r="R127"/>
          <cell r="S127"/>
          <cell r="T127"/>
          <cell r="U127"/>
          <cell r="V127"/>
          <cell r="W127"/>
          <cell r="X127"/>
          <cell r="AJ127"/>
        </row>
        <row r="128">
          <cell r="G128"/>
          <cell r="Q128"/>
          <cell r="R128"/>
          <cell r="S128"/>
          <cell r="T128"/>
          <cell r="U128"/>
          <cell r="V128"/>
          <cell r="W128"/>
          <cell r="X128"/>
          <cell r="AJ128"/>
        </row>
        <row r="129">
          <cell r="G129"/>
          <cell r="Q129"/>
          <cell r="R129"/>
          <cell r="S129"/>
          <cell r="T129"/>
          <cell r="U129"/>
          <cell r="V129"/>
          <cell r="W129"/>
          <cell r="X129"/>
          <cell r="AJ129"/>
        </row>
        <row r="130">
          <cell r="G130"/>
          <cell r="Q130"/>
          <cell r="R130"/>
          <cell r="S130"/>
          <cell r="T130"/>
          <cell r="U130"/>
          <cell r="V130"/>
          <cell r="W130"/>
          <cell r="X130"/>
          <cell r="AJ130"/>
        </row>
        <row r="131">
          <cell r="G131"/>
          <cell r="Q131"/>
          <cell r="R131"/>
          <cell r="S131"/>
          <cell r="T131"/>
          <cell r="U131"/>
          <cell r="V131"/>
          <cell r="W131"/>
          <cell r="X131"/>
          <cell r="AJ131"/>
        </row>
        <row r="132">
          <cell r="G132"/>
          <cell r="Q132"/>
          <cell r="R132"/>
          <cell r="S132"/>
          <cell r="T132"/>
          <cell r="U132"/>
          <cell r="V132"/>
          <cell r="W132"/>
          <cell r="X132"/>
          <cell r="AJ132"/>
        </row>
        <row r="133">
          <cell r="G133"/>
          <cell r="Q133"/>
          <cell r="R133"/>
          <cell r="S133"/>
          <cell r="T133"/>
          <cell r="U133"/>
          <cell r="V133"/>
          <cell r="W133"/>
          <cell r="X133"/>
          <cell r="AJ133"/>
        </row>
        <row r="134">
          <cell r="G134"/>
          <cell r="Q134"/>
          <cell r="R134"/>
          <cell r="S134"/>
          <cell r="T134"/>
          <cell r="U134"/>
          <cell r="V134"/>
          <cell r="W134"/>
          <cell r="X134"/>
          <cell r="AJ134"/>
        </row>
        <row r="135">
          <cell r="G135"/>
          <cell r="Q135"/>
          <cell r="R135"/>
          <cell r="S135"/>
          <cell r="T135"/>
          <cell r="U135"/>
          <cell r="V135"/>
          <cell r="W135"/>
          <cell r="X135"/>
          <cell r="AJ135"/>
        </row>
        <row r="136">
          <cell r="G136"/>
          <cell r="Q136"/>
          <cell r="R136"/>
          <cell r="S136"/>
          <cell r="T136"/>
          <cell r="U136"/>
          <cell r="V136"/>
          <cell r="W136"/>
          <cell r="X136"/>
          <cell r="AJ136"/>
        </row>
        <row r="137">
          <cell r="G137"/>
          <cell r="Q137"/>
          <cell r="R137"/>
          <cell r="S137"/>
          <cell r="T137"/>
          <cell r="U137"/>
          <cell r="V137"/>
          <cell r="W137"/>
          <cell r="X137"/>
          <cell r="AJ137"/>
        </row>
        <row r="138">
          <cell r="G138"/>
          <cell r="Q138"/>
          <cell r="R138"/>
          <cell r="S138"/>
          <cell r="T138"/>
          <cell r="U138"/>
          <cell r="V138"/>
          <cell r="W138"/>
          <cell r="X138"/>
          <cell r="AJ138"/>
        </row>
        <row r="139">
          <cell r="G139"/>
          <cell r="Q139"/>
          <cell r="R139"/>
          <cell r="S139"/>
          <cell r="T139"/>
          <cell r="U139"/>
          <cell r="V139"/>
          <cell r="W139"/>
          <cell r="X139"/>
          <cell r="AJ139"/>
        </row>
        <row r="140">
          <cell r="G140"/>
          <cell r="Q140"/>
          <cell r="R140"/>
          <cell r="S140"/>
          <cell r="T140"/>
          <cell r="U140"/>
          <cell r="V140"/>
          <cell r="W140"/>
          <cell r="X140"/>
          <cell r="AJ140"/>
        </row>
        <row r="141">
          <cell r="G141"/>
          <cell r="Q141"/>
          <cell r="R141"/>
          <cell r="S141"/>
          <cell r="T141"/>
          <cell r="U141"/>
          <cell r="V141"/>
          <cell r="W141"/>
          <cell r="X141"/>
          <cell r="AJ141"/>
        </row>
        <row r="142">
          <cell r="G142"/>
          <cell r="Q142"/>
          <cell r="R142"/>
          <cell r="S142"/>
          <cell r="T142"/>
          <cell r="U142"/>
          <cell r="V142"/>
          <cell r="W142"/>
          <cell r="X142"/>
          <cell r="AJ142"/>
        </row>
        <row r="143">
          <cell r="G143"/>
          <cell r="Q143"/>
          <cell r="R143"/>
          <cell r="S143"/>
          <cell r="T143"/>
          <cell r="U143"/>
          <cell r="V143"/>
          <cell r="W143"/>
          <cell r="X143"/>
          <cell r="AJ143"/>
        </row>
        <row r="144">
          <cell r="G144"/>
          <cell r="Q144"/>
          <cell r="R144"/>
          <cell r="S144"/>
          <cell r="T144"/>
          <cell r="U144"/>
          <cell r="V144"/>
          <cell r="W144"/>
          <cell r="X144"/>
          <cell r="AJ144"/>
        </row>
        <row r="145">
          <cell r="G145"/>
          <cell r="Q145"/>
          <cell r="R145"/>
          <cell r="S145"/>
          <cell r="T145"/>
          <cell r="U145"/>
          <cell r="V145"/>
          <cell r="W145"/>
          <cell r="X145"/>
          <cell r="AJ145"/>
        </row>
        <row r="146">
          <cell r="G146"/>
          <cell r="Q146"/>
          <cell r="R146"/>
          <cell r="S146"/>
          <cell r="T146"/>
          <cell r="U146"/>
          <cell r="V146"/>
          <cell r="W146"/>
          <cell r="X146"/>
          <cell r="AJ146"/>
        </row>
        <row r="147">
          <cell r="G147"/>
          <cell r="Q147"/>
          <cell r="R147"/>
          <cell r="S147"/>
          <cell r="T147"/>
          <cell r="U147"/>
          <cell r="V147"/>
          <cell r="W147"/>
          <cell r="X147"/>
          <cell r="AJ147"/>
        </row>
        <row r="148">
          <cell r="G148"/>
          <cell r="Q148"/>
          <cell r="R148"/>
          <cell r="S148"/>
          <cell r="T148"/>
          <cell r="U148"/>
          <cell r="V148"/>
          <cell r="W148"/>
          <cell r="X148"/>
          <cell r="AJ148"/>
        </row>
        <row r="149">
          <cell r="G149"/>
          <cell r="Q149"/>
          <cell r="R149"/>
          <cell r="S149"/>
          <cell r="T149"/>
          <cell r="U149"/>
          <cell r="V149"/>
          <cell r="W149"/>
          <cell r="X149"/>
          <cell r="AJ149"/>
        </row>
        <row r="150">
          <cell r="G150"/>
          <cell r="Q150"/>
          <cell r="R150"/>
          <cell r="S150"/>
          <cell r="T150"/>
          <cell r="U150"/>
          <cell r="V150"/>
          <cell r="W150"/>
          <cell r="X150"/>
          <cell r="AJ150"/>
        </row>
        <row r="151">
          <cell r="G151"/>
          <cell r="Q151"/>
          <cell r="R151"/>
          <cell r="S151"/>
          <cell r="T151"/>
          <cell r="U151"/>
          <cell r="V151"/>
          <cell r="W151"/>
          <cell r="X151"/>
          <cell r="AJ151"/>
        </row>
        <row r="152">
          <cell r="G152"/>
          <cell r="Q152"/>
          <cell r="R152"/>
          <cell r="S152"/>
          <cell r="T152"/>
          <cell r="U152"/>
          <cell r="V152"/>
          <cell r="W152"/>
          <cell r="X152"/>
          <cell r="AJ152"/>
        </row>
        <row r="153">
          <cell r="G153"/>
          <cell r="Q153"/>
          <cell r="R153"/>
          <cell r="S153"/>
          <cell r="T153"/>
          <cell r="U153"/>
          <cell r="V153"/>
          <cell r="W153"/>
          <cell r="X153"/>
          <cell r="AJ153"/>
        </row>
        <row r="154">
          <cell r="G154"/>
          <cell r="Q154"/>
          <cell r="R154"/>
          <cell r="S154"/>
          <cell r="T154"/>
          <cell r="U154"/>
          <cell r="V154"/>
          <cell r="W154"/>
          <cell r="X154"/>
          <cell r="AJ154"/>
        </row>
        <row r="155">
          <cell r="G155"/>
          <cell r="Q155"/>
          <cell r="R155"/>
          <cell r="S155"/>
          <cell r="T155"/>
          <cell r="U155"/>
          <cell r="V155"/>
          <cell r="W155"/>
          <cell r="X155"/>
          <cell r="AJ155"/>
        </row>
        <row r="156">
          <cell r="G156"/>
          <cell r="Q156"/>
          <cell r="R156"/>
          <cell r="S156"/>
          <cell r="T156"/>
          <cell r="U156"/>
          <cell r="V156"/>
          <cell r="W156"/>
          <cell r="X156"/>
          <cell r="AJ156"/>
        </row>
        <row r="157">
          <cell r="G157"/>
          <cell r="Q157"/>
          <cell r="R157"/>
          <cell r="S157"/>
          <cell r="T157"/>
          <cell r="U157"/>
          <cell r="V157"/>
          <cell r="W157"/>
          <cell r="X157"/>
          <cell r="AJ157"/>
        </row>
        <row r="158">
          <cell r="G158"/>
          <cell r="Q158"/>
          <cell r="R158"/>
          <cell r="S158"/>
          <cell r="T158"/>
          <cell r="U158"/>
          <cell r="V158"/>
          <cell r="W158"/>
          <cell r="X158"/>
          <cell r="AJ158"/>
        </row>
        <row r="159">
          <cell r="G159"/>
          <cell r="Q159"/>
          <cell r="R159"/>
          <cell r="S159"/>
          <cell r="T159"/>
          <cell r="U159"/>
          <cell r="V159"/>
          <cell r="W159"/>
          <cell r="X159"/>
          <cell r="AJ159"/>
        </row>
        <row r="160">
          <cell r="G160"/>
          <cell r="Q160"/>
          <cell r="R160"/>
          <cell r="S160"/>
          <cell r="T160"/>
          <cell r="U160"/>
          <cell r="V160"/>
          <cell r="W160"/>
          <cell r="X160"/>
          <cell r="AJ160"/>
        </row>
        <row r="161">
          <cell r="G161"/>
          <cell r="Q161"/>
          <cell r="R161"/>
          <cell r="S161"/>
          <cell r="T161"/>
          <cell r="U161"/>
          <cell r="V161"/>
          <cell r="W161"/>
          <cell r="X161"/>
          <cell r="AJ161"/>
        </row>
        <row r="162">
          <cell r="G162"/>
          <cell r="Q162"/>
          <cell r="R162"/>
          <cell r="S162"/>
          <cell r="T162"/>
          <cell r="U162"/>
          <cell r="V162"/>
          <cell r="W162"/>
          <cell r="X162"/>
          <cell r="AJ162"/>
        </row>
        <row r="163">
          <cell r="G163"/>
          <cell r="Q163"/>
          <cell r="R163"/>
          <cell r="S163"/>
          <cell r="T163"/>
          <cell r="U163"/>
          <cell r="V163"/>
          <cell r="W163"/>
          <cell r="X163"/>
          <cell r="AJ163"/>
        </row>
        <row r="164">
          <cell r="G164"/>
          <cell r="Q164"/>
          <cell r="R164"/>
          <cell r="S164"/>
          <cell r="T164"/>
          <cell r="U164"/>
          <cell r="V164"/>
          <cell r="W164"/>
          <cell r="X164"/>
          <cell r="AJ164"/>
        </row>
        <row r="165">
          <cell r="G165"/>
          <cell r="Q165"/>
          <cell r="R165"/>
          <cell r="S165"/>
          <cell r="T165"/>
          <cell r="U165"/>
          <cell r="V165"/>
          <cell r="W165"/>
          <cell r="X165"/>
          <cell r="AJ165"/>
        </row>
        <row r="166">
          <cell r="G166"/>
          <cell r="Q166"/>
          <cell r="R166"/>
          <cell r="S166"/>
          <cell r="T166"/>
          <cell r="U166"/>
          <cell r="V166"/>
          <cell r="W166"/>
          <cell r="X166"/>
          <cell r="AJ166"/>
        </row>
        <row r="167">
          <cell r="G167"/>
          <cell r="Q167"/>
          <cell r="R167"/>
          <cell r="S167"/>
          <cell r="T167"/>
          <cell r="U167"/>
          <cell r="V167"/>
          <cell r="W167"/>
          <cell r="X167"/>
          <cell r="AJ167"/>
        </row>
        <row r="168">
          <cell r="G168"/>
          <cell r="Q168"/>
          <cell r="R168"/>
          <cell r="S168"/>
          <cell r="T168"/>
          <cell r="U168"/>
          <cell r="V168"/>
          <cell r="W168"/>
          <cell r="X168"/>
          <cell r="AJ168"/>
        </row>
        <row r="169">
          <cell r="G169"/>
          <cell r="Q169"/>
          <cell r="R169"/>
          <cell r="S169"/>
          <cell r="T169"/>
          <cell r="U169"/>
          <cell r="V169"/>
          <cell r="W169"/>
          <cell r="X169"/>
          <cell r="AJ169"/>
        </row>
        <row r="170">
          <cell r="G170"/>
          <cell r="Q170"/>
          <cell r="R170"/>
          <cell r="S170"/>
          <cell r="T170"/>
          <cell r="U170"/>
          <cell r="V170"/>
          <cell r="W170"/>
          <cell r="X170"/>
          <cell r="AJ170"/>
        </row>
        <row r="171">
          <cell r="G171"/>
          <cell r="Q171"/>
          <cell r="R171"/>
          <cell r="S171"/>
          <cell r="T171"/>
          <cell r="U171"/>
          <cell r="V171"/>
          <cell r="W171"/>
          <cell r="X171"/>
          <cell r="AJ171"/>
        </row>
        <row r="172">
          <cell r="G172"/>
          <cell r="Q172"/>
          <cell r="R172"/>
          <cell r="S172"/>
          <cell r="T172"/>
          <cell r="U172"/>
          <cell r="V172"/>
          <cell r="W172"/>
          <cell r="X172"/>
          <cell r="AJ172"/>
        </row>
        <row r="173">
          <cell r="G173"/>
          <cell r="Q173"/>
          <cell r="R173"/>
          <cell r="S173"/>
          <cell r="T173"/>
          <cell r="U173"/>
          <cell r="V173"/>
          <cell r="W173"/>
          <cell r="X173"/>
          <cell r="AJ173"/>
        </row>
        <row r="174">
          <cell r="G174"/>
          <cell r="Q174"/>
          <cell r="R174"/>
          <cell r="S174"/>
          <cell r="T174"/>
          <cell r="U174"/>
          <cell r="V174"/>
          <cell r="W174"/>
          <cell r="X174"/>
          <cell r="AJ174"/>
        </row>
        <row r="175">
          <cell r="G175"/>
          <cell r="Q175"/>
          <cell r="R175"/>
          <cell r="S175"/>
          <cell r="T175"/>
          <cell r="U175"/>
          <cell r="V175"/>
          <cell r="W175"/>
          <cell r="X175"/>
          <cell r="AJ175"/>
        </row>
        <row r="176">
          <cell r="G176"/>
          <cell r="Q176"/>
          <cell r="R176"/>
          <cell r="S176"/>
          <cell r="T176"/>
          <cell r="U176"/>
          <cell r="V176"/>
          <cell r="W176"/>
          <cell r="X176"/>
          <cell r="AJ176"/>
        </row>
        <row r="177">
          <cell r="G177"/>
          <cell r="Q177"/>
          <cell r="R177"/>
          <cell r="S177"/>
          <cell r="T177"/>
          <cell r="U177"/>
          <cell r="V177"/>
          <cell r="W177"/>
          <cell r="X177"/>
          <cell r="AJ177"/>
        </row>
        <row r="178">
          <cell r="G178"/>
          <cell r="Q178"/>
          <cell r="R178"/>
          <cell r="S178"/>
          <cell r="T178"/>
          <cell r="U178"/>
          <cell r="V178"/>
          <cell r="W178"/>
          <cell r="X178"/>
          <cell r="AJ178"/>
        </row>
        <row r="179">
          <cell r="G179"/>
          <cell r="Q179"/>
          <cell r="R179"/>
          <cell r="S179"/>
          <cell r="T179"/>
          <cell r="U179"/>
          <cell r="V179"/>
          <cell r="W179"/>
          <cell r="X179"/>
          <cell r="AJ179"/>
        </row>
        <row r="180">
          <cell r="G180"/>
          <cell r="Q180"/>
          <cell r="R180"/>
          <cell r="S180"/>
          <cell r="T180"/>
          <cell r="U180"/>
          <cell r="V180"/>
          <cell r="W180"/>
          <cell r="X180"/>
          <cell r="AJ180"/>
        </row>
        <row r="181">
          <cell r="G181"/>
          <cell r="Q181"/>
          <cell r="R181"/>
          <cell r="S181"/>
          <cell r="T181"/>
          <cell r="U181"/>
          <cell r="V181"/>
          <cell r="W181"/>
          <cell r="X181"/>
          <cell r="AJ181"/>
        </row>
        <row r="182">
          <cell r="G182"/>
          <cell r="Q182"/>
          <cell r="R182"/>
          <cell r="S182"/>
          <cell r="T182"/>
          <cell r="U182"/>
          <cell r="V182"/>
          <cell r="W182"/>
          <cell r="X182"/>
          <cell r="AJ182"/>
        </row>
        <row r="183">
          <cell r="G183"/>
          <cell r="Q183"/>
          <cell r="R183"/>
          <cell r="S183"/>
          <cell r="T183"/>
          <cell r="U183"/>
          <cell r="V183"/>
          <cell r="W183"/>
          <cell r="X183"/>
          <cell r="AJ183"/>
        </row>
        <row r="184">
          <cell r="G184"/>
          <cell r="Q184"/>
          <cell r="R184"/>
          <cell r="S184"/>
          <cell r="T184"/>
          <cell r="U184"/>
          <cell r="V184"/>
          <cell r="W184"/>
          <cell r="X184"/>
          <cell r="AJ184"/>
        </row>
        <row r="185">
          <cell r="G185"/>
          <cell r="Q185"/>
          <cell r="R185"/>
          <cell r="S185"/>
          <cell r="T185"/>
          <cell r="U185"/>
          <cell r="V185"/>
          <cell r="W185"/>
          <cell r="X185"/>
          <cell r="AJ185"/>
        </row>
        <row r="186">
          <cell r="G186"/>
          <cell r="Q186"/>
          <cell r="R186"/>
          <cell r="S186"/>
          <cell r="T186"/>
          <cell r="U186"/>
          <cell r="V186"/>
          <cell r="W186"/>
          <cell r="X186"/>
          <cell r="AJ186"/>
        </row>
        <row r="187">
          <cell r="G187"/>
          <cell r="Q187"/>
          <cell r="R187"/>
          <cell r="S187"/>
          <cell r="T187"/>
          <cell r="U187"/>
          <cell r="V187"/>
          <cell r="W187"/>
          <cell r="X187"/>
          <cell r="AJ187"/>
        </row>
        <row r="188">
          <cell r="G188"/>
          <cell r="Q188"/>
          <cell r="R188"/>
          <cell r="S188"/>
          <cell r="T188"/>
          <cell r="U188"/>
          <cell r="V188"/>
          <cell r="W188"/>
          <cell r="X188"/>
          <cell r="AJ188"/>
        </row>
        <row r="189">
          <cell r="G189"/>
          <cell r="Q189"/>
          <cell r="R189"/>
          <cell r="S189"/>
          <cell r="T189"/>
          <cell r="U189"/>
          <cell r="V189"/>
          <cell r="W189"/>
          <cell r="X189"/>
          <cell r="AJ189"/>
        </row>
        <row r="190">
          <cell r="G190"/>
          <cell r="Q190"/>
          <cell r="R190"/>
          <cell r="S190"/>
          <cell r="T190"/>
          <cell r="U190"/>
          <cell r="V190"/>
          <cell r="W190"/>
          <cell r="X190"/>
          <cell r="AJ190"/>
        </row>
        <row r="191">
          <cell r="G191"/>
          <cell r="Q191"/>
          <cell r="R191"/>
          <cell r="S191"/>
          <cell r="T191"/>
          <cell r="U191"/>
          <cell r="V191"/>
          <cell r="W191"/>
          <cell r="X191"/>
          <cell r="AJ191"/>
        </row>
        <row r="192">
          <cell r="G192"/>
          <cell r="Q192"/>
          <cell r="R192"/>
          <cell r="S192"/>
          <cell r="T192"/>
          <cell r="U192"/>
          <cell r="V192"/>
          <cell r="W192"/>
          <cell r="X192"/>
          <cell r="AJ192"/>
        </row>
        <row r="193">
          <cell r="G193"/>
          <cell r="Q193"/>
          <cell r="R193"/>
          <cell r="S193"/>
          <cell r="T193"/>
          <cell r="U193"/>
          <cell r="V193"/>
          <cell r="W193"/>
          <cell r="X193"/>
          <cell r="AJ193"/>
        </row>
        <row r="194">
          <cell r="G194"/>
          <cell r="Q194"/>
          <cell r="R194"/>
          <cell r="S194"/>
          <cell r="T194"/>
          <cell r="U194"/>
          <cell r="V194"/>
          <cell r="W194"/>
          <cell r="X194"/>
          <cell r="AJ194"/>
        </row>
        <row r="195">
          <cell r="G195"/>
          <cell r="Q195"/>
          <cell r="R195"/>
          <cell r="S195"/>
          <cell r="T195"/>
          <cell r="U195"/>
          <cell r="V195"/>
          <cell r="W195"/>
          <cell r="X195"/>
          <cell r="AJ195"/>
        </row>
        <row r="196">
          <cell r="G196"/>
          <cell r="Q196"/>
          <cell r="R196"/>
          <cell r="S196"/>
          <cell r="T196"/>
          <cell r="U196"/>
          <cell r="V196"/>
          <cell r="W196"/>
          <cell r="X196"/>
          <cell r="AJ196"/>
        </row>
        <row r="197">
          <cell r="G197"/>
          <cell r="Q197"/>
          <cell r="R197"/>
          <cell r="S197"/>
          <cell r="T197"/>
          <cell r="U197"/>
          <cell r="V197"/>
          <cell r="W197"/>
          <cell r="X197"/>
          <cell r="AJ197"/>
        </row>
        <row r="198">
          <cell r="G198"/>
          <cell r="Q198"/>
          <cell r="R198"/>
          <cell r="S198"/>
          <cell r="T198"/>
          <cell r="U198"/>
          <cell r="V198"/>
          <cell r="W198"/>
          <cell r="X198"/>
          <cell r="AJ198"/>
        </row>
        <row r="199">
          <cell r="G199"/>
          <cell r="Q199"/>
          <cell r="R199"/>
          <cell r="S199"/>
          <cell r="T199"/>
          <cell r="U199"/>
          <cell r="V199"/>
          <cell r="W199"/>
          <cell r="X199"/>
          <cell r="AJ199"/>
        </row>
        <row r="200">
          <cell r="G200"/>
          <cell r="Q200"/>
          <cell r="R200"/>
          <cell r="S200"/>
          <cell r="T200"/>
          <cell r="U200"/>
          <cell r="V200"/>
          <cell r="W200"/>
          <cell r="X200"/>
          <cell r="AJ200"/>
        </row>
        <row r="201">
          <cell r="G201"/>
          <cell r="Q201"/>
          <cell r="R201"/>
          <cell r="S201"/>
          <cell r="T201"/>
          <cell r="U201"/>
          <cell r="V201"/>
          <cell r="W201"/>
          <cell r="X201"/>
          <cell r="AJ201"/>
        </row>
        <row r="202">
          <cell r="G202"/>
          <cell r="Q202"/>
          <cell r="R202"/>
          <cell r="S202"/>
          <cell r="T202"/>
          <cell r="U202"/>
          <cell r="V202"/>
          <cell r="W202"/>
          <cell r="X202"/>
          <cell r="AJ202"/>
        </row>
        <row r="203">
          <cell r="G203"/>
          <cell r="Q203"/>
          <cell r="R203"/>
          <cell r="S203"/>
          <cell r="T203"/>
          <cell r="U203"/>
          <cell r="V203"/>
          <cell r="W203"/>
          <cell r="X203"/>
          <cell r="AJ203"/>
        </row>
        <row r="204">
          <cell r="G204"/>
          <cell r="Q204"/>
          <cell r="R204"/>
          <cell r="S204"/>
          <cell r="T204"/>
          <cell r="U204"/>
          <cell r="V204"/>
          <cell r="W204"/>
          <cell r="X204"/>
          <cell r="AJ204"/>
        </row>
        <row r="205">
          <cell r="G205"/>
          <cell r="Q205"/>
          <cell r="R205"/>
          <cell r="S205"/>
          <cell r="T205"/>
          <cell r="U205"/>
          <cell r="V205"/>
          <cell r="W205"/>
          <cell r="X205"/>
          <cell r="AJ205"/>
        </row>
        <row r="206">
          <cell r="G206"/>
          <cell r="Q206"/>
          <cell r="R206"/>
          <cell r="S206"/>
          <cell r="T206"/>
          <cell r="U206"/>
          <cell r="V206"/>
          <cell r="W206"/>
          <cell r="X206"/>
          <cell r="AJ206"/>
        </row>
        <row r="207">
          <cell r="G207"/>
          <cell r="Q207"/>
          <cell r="R207"/>
          <cell r="S207"/>
          <cell r="T207"/>
          <cell r="U207"/>
          <cell r="V207"/>
          <cell r="W207"/>
          <cell r="X207"/>
          <cell r="AJ207"/>
        </row>
        <row r="208">
          <cell r="G208"/>
          <cell r="Q208"/>
          <cell r="R208"/>
          <cell r="S208"/>
          <cell r="T208"/>
          <cell r="U208"/>
          <cell r="V208"/>
          <cell r="W208"/>
          <cell r="X208"/>
          <cell r="AJ208"/>
        </row>
        <row r="209">
          <cell r="G209"/>
          <cell r="Q209"/>
          <cell r="R209"/>
          <cell r="S209"/>
          <cell r="T209"/>
          <cell r="U209"/>
          <cell r="V209"/>
          <cell r="W209"/>
          <cell r="X209"/>
          <cell r="AJ209"/>
        </row>
        <row r="210">
          <cell r="G210"/>
          <cell r="Q210"/>
          <cell r="R210"/>
          <cell r="S210"/>
          <cell r="T210"/>
          <cell r="U210"/>
          <cell r="V210"/>
          <cell r="W210"/>
          <cell r="X210"/>
          <cell r="AJ210"/>
        </row>
        <row r="211">
          <cell r="G211"/>
          <cell r="Q211"/>
          <cell r="R211"/>
          <cell r="S211"/>
          <cell r="T211"/>
          <cell r="U211"/>
          <cell r="V211"/>
          <cell r="W211"/>
          <cell r="X211"/>
          <cell r="AJ211"/>
        </row>
        <row r="212">
          <cell r="G212"/>
          <cell r="Q212"/>
          <cell r="R212"/>
          <cell r="S212"/>
          <cell r="T212"/>
          <cell r="U212"/>
          <cell r="V212"/>
          <cell r="W212"/>
          <cell r="X212"/>
          <cell r="AJ212"/>
        </row>
        <row r="213">
          <cell r="G213"/>
          <cell r="Q213"/>
          <cell r="R213"/>
          <cell r="S213"/>
          <cell r="T213"/>
          <cell r="U213"/>
          <cell r="V213"/>
          <cell r="W213"/>
          <cell r="X213"/>
          <cell r="AJ213"/>
        </row>
        <row r="214">
          <cell r="G214"/>
          <cell r="Q214"/>
          <cell r="R214"/>
          <cell r="S214"/>
          <cell r="T214"/>
          <cell r="U214"/>
          <cell r="V214"/>
          <cell r="W214"/>
          <cell r="X214"/>
          <cell r="AJ214"/>
        </row>
        <row r="215">
          <cell r="G215"/>
          <cell r="Q215"/>
          <cell r="R215"/>
          <cell r="S215"/>
          <cell r="T215"/>
          <cell r="U215"/>
          <cell r="V215"/>
          <cell r="W215"/>
          <cell r="X215"/>
          <cell r="AJ215"/>
        </row>
        <row r="216">
          <cell r="G216"/>
          <cell r="Q216"/>
          <cell r="R216"/>
          <cell r="S216"/>
          <cell r="T216"/>
          <cell r="U216"/>
          <cell r="V216"/>
          <cell r="W216"/>
          <cell r="X216"/>
          <cell r="AJ216"/>
        </row>
        <row r="217">
          <cell r="G217"/>
          <cell r="Q217"/>
          <cell r="R217"/>
          <cell r="S217"/>
          <cell r="T217"/>
          <cell r="U217"/>
          <cell r="V217"/>
          <cell r="W217"/>
          <cell r="X217"/>
          <cell r="AJ217"/>
        </row>
        <row r="218">
          <cell r="G218"/>
          <cell r="Q218"/>
          <cell r="R218"/>
          <cell r="S218"/>
          <cell r="T218"/>
          <cell r="U218"/>
          <cell r="V218"/>
          <cell r="W218"/>
          <cell r="X218"/>
          <cell r="AJ218"/>
        </row>
        <row r="219">
          <cell r="G219"/>
          <cell r="Q219"/>
          <cell r="R219"/>
          <cell r="S219"/>
          <cell r="T219"/>
          <cell r="U219"/>
          <cell r="V219"/>
          <cell r="W219"/>
          <cell r="X219"/>
          <cell r="AJ219"/>
        </row>
        <row r="220">
          <cell r="G220"/>
          <cell r="Q220"/>
          <cell r="R220"/>
          <cell r="S220"/>
          <cell r="T220"/>
          <cell r="U220"/>
          <cell r="V220"/>
          <cell r="W220"/>
          <cell r="X220"/>
          <cell r="AJ220"/>
        </row>
        <row r="221">
          <cell r="G221"/>
          <cell r="Q221"/>
          <cell r="R221"/>
          <cell r="S221"/>
          <cell r="T221"/>
          <cell r="U221"/>
          <cell r="V221"/>
          <cell r="W221"/>
          <cell r="X221"/>
          <cell r="AJ221"/>
        </row>
        <row r="222">
          <cell r="G222"/>
          <cell r="Q222"/>
          <cell r="R222"/>
          <cell r="S222"/>
          <cell r="T222"/>
          <cell r="U222"/>
          <cell r="V222"/>
          <cell r="W222"/>
          <cell r="X222"/>
          <cell r="AJ222"/>
        </row>
        <row r="223">
          <cell r="G223"/>
          <cell r="Q223"/>
          <cell r="R223"/>
          <cell r="S223"/>
          <cell r="T223"/>
          <cell r="U223"/>
          <cell r="V223"/>
          <cell r="W223"/>
          <cell r="X223"/>
          <cell r="AJ223"/>
        </row>
        <row r="224">
          <cell r="G224"/>
          <cell r="Q224"/>
          <cell r="R224"/>
          <cell r="S224"/>
          <cell r="T224"/>
          <cell r="U224"/>
          <cell r="V224"/>
          <cell r="W224"/>
          <cell r="X224"/>
          <cell r="AJ224"/>
        </row>
        <row r="225">
          <cell r="G225"/>
          <cell r="Q225"/>
          <cell r="R225"/>
          <cell r="S225"/>
          <cell r="T225"/>
          <cell r="U225"/>
          <cell r="V225"/>
          <cell r="W225"/>
          <cell r="X225"/>
          <cell r="AJ225"/>
        </row>
        <row r="226">
          <cell r="G226"/>
          <cell r="Q226"/>
          <cell r="R226"/>
          <cell r="S226"/>
          <cell r="T226"/>
          <cell r="U226"/>
          <cell r="V226"/>
          <cell r="W226"/>
          <cell r="X226"/>
          <cell r="AJ226"/>
        </row>
        <row r="227">
          <cell r="G227"/>
          <cell r="Q227"/>
          <cell r="R227"/>
          <cell r="S227"/>
          <cell r="T227"/>
          <cell r="U227"/>
          <cell r="V227"/>
          <cell r="W227"/>
          <cell r="X227"/>
          <cell r="AJ227"/>
        </row>
        <row r="228">
          <cell r="G228"/>
          <cell r="Q228"/>
          <cell r="R228"/>
          <cell r="S228"/>
          <cell r="T228"/>
          <cell r="U228"/>
          <cell r="V228"/>
          <cell r="W228"/>
          <cell r="X228"/>
          <cell r="AJ228"/>
        </row>
        <row r="229">
          <cell r="G229"/>
          <cell r="Q229"/>
          <cell r="R229"/>
          <cell r="S229"/>
          <cell r="T229"/>
          <cell r="U229"/>
          <cell r="V229"/>
          <cell r="W229"/>
          <cell r="X229"/>
          <cell r="AJ229"/>
        </row>
        <row r="230">
          <cell r="G230"/>
          <cell r="Q230"/>
          <cell r="R230"/>
          <cell r="S230"/>
          <cell r="T230"/>
          <cell r="U230"/>
          <cell r="V230"/>
          <cell r="W230"/>
          <cell r="X230"/>
          <cell r="AJ230"/>
        </row>
        <row r="231">
          <cell r="G231"/>
          <cell r="Q231"/>
          <cell r="R231"/>
          <cell r="S231"/>
          <cell r="T231"/>
          <cell r="U231"/>
          <cell r="V231"/>
          <cell r="W231"/>
          <cell r="X231"/>
          <cell r="AJ231"/>
        </row>
        <row r="232">
          <cell r="G232"/>
          <cell r="Q232"/>
          <cell r="R232"/>
          <cell r="S232"/>
          <cell r="T232"/>
          <cell r="U232"/>
          <cell r="V232"/>
          <cell r="W232"/>
          <cell r="X232"/>
          <cell r="AJ232"/>
        </row>
        <row r="233">
          <cell r="G233"/>
          <cell r="Q233"/>
          <cell r="R233"/>
          <cell r="S233"/>
          <cell r="T233"/>
          <cell r="U233"/>
          <cell r="V233"/>
          <cell r="W233"/>
          <cell r="X233"/>
          <cell r="AJ233"/>
        </row>
        <row r="234">
          <cell r="G234"/>
          <cell r="Q234"/>
          <cell r="R234"/>
          <cell r="S234"/>
          <cell r="T234"/>
          <cell r="U234"/>
          <cell r="V234"/>
          <cell r="W234"/>
          <cell r="X234"/>
          <cell r="AJ234"/>
        </row>
        <row r="235">
          <cell r="G235"/>
          <cell r="Q235"/>
          <cell r="R235"/>
          <cell r="S235"/>
          <cell r="T235"/>
          <cell r="U235"/>
          <cell r="V235"/>
          <cell r="W235"/>
          <cell r="X235"/>
          <cell r="AJ235"/>
        </row>
        <row r="236">
          <cell r="G236"/>
          <cell r="Q236"/>
          <cell r="R236"/>
          <cell r="S236"/>
          <cell r="T236"/>
          <cell r="U236"/>
          <cell r="V236"/>
          <cell r="W236"/>
          <cell r="X236"/>
          <cell r="AJ236"/>
        </row>
        <row r="237">
          <cell r="G237"/>
          <cell r="Q237"/>
          <cell r="R237"/>
          <cell r="S237"/>
          <cell r="T237"/>
          <cell r="U237"/>
          <cell r="V237"/>
          <cell r="W237"/>
          <cell r="X237"/>
          <cell r="AJ237"/>
        </row>
        <row r="238">
          <cell r="G238"/>
          <cell r="Q238"/>
          <cell r="R238"/>
          <cell r="S238"/>
          <cell r="T238"/>
          <cell r="U238"/>
          <cell r="V238"/>
          <cell r="W238"/>
          <cell r="X238"/>
          <cell r="AJ238"/>
        </row>
        <row r="239">
          <cell r="G239"/>
          <cell r="Q239"/>
          <cell r="R239"/>
          <cell r="S239"/>
          <cell r="T239"/>
          <cell r="U239"/>
          <cell r="V239"/>
          <cell r="W239"/>
          <cell r="X239"/>
          <cell r="AJ239"/>
        </row>
        <row r="240">
          <cell r="G240"/>
          <cell r="Q240"/>
          <cell r="R240"/>
          <cell r="S240"/>
          <cell r="T240"/>
          <cell r="U240"/>
          <cell r="V240"/>
          <cell r="W240"/>
          <cell r="X240"/>
          <cell r="AJ240"/>
        </row>
        <row r="241">
          <cell r="G241"/>
          <cell r="Q241"/>
          <cell r="R241"/>
          <cell r="S241"/>
          <cell r="T241"/>
          <cell r="U241"/>
          <cell r="V241"/>
          <cell r="W241"/>
          <cell r="X241"/>
          <cell r="AJ241"/>
        </row>
        <row r="242">
          <cell r="G242"/>
          <cell r="Q242"/>
          <cell r="R242"/>
          <cell r="S242"/>
          <cell r="T242"/>
          <cell r="U242"/>
          <cell r="V242"/>
          <cell r="W242"/>
          <cell r="X242"/>
          <cell r="AJ242"/>
        </row>
        <row r="243">
          <cell r="G243"/>
          <cell r="Q243"/>
          <cell r="R243"/>
          <cell r="S243"/>
          <cell r="T243"/>
          <cell r="U243"/>
          <cell r="V243"/>
          <cell r="W243"/>
          <cell r="X243"/>
          <cell r="AJ243"/>
        </row>
        <row r="244">
          <cell r="G244"/>
          <cell r="Q244"/>
          <cell r="R244"/>
          <cell r="S244"/>
          <cell r="T244"/>
          <cell r="U244"/>
          <cell r="V244"/>
          <cell r="W244"/>
          <cell r="X244"/>
          <cell r="AJ244"/>
        </row>
        <row r="245">
          <cell r="G245"/>
          <cell r="Q245"/>
          <cell r="R245"/>
          <cell r="S245"/>
          <cell r="T245"/>
          <cell r="U245"/>
          <cell r="V245"/>
          <cell r="W245"/>
          <cell r="X245"/>
          <cell r="AJ245"/>
        </row>
        <row r="246">
          <cell r="G246"/>
          <cell r="Q246"/>
          <cell r="R246"/>
          <cell r="S246"/>
          <cell r="T246"/>
          <cell r="U246"/>
          <cell r="V246"/>
          <cell r="W246"/>
          <cell r="X246"/>
          <cell r="AJ246"/>
        </row>
        <row r="247">
          <cell r="G247"/>
          <cell r="Q247"/>
          <cell r="R247"/>
          <cell r="S247"/>
          <cell r="T247"/>
          <cell r="U247"/>
          <cell r="V247"/>
          <cell r="W247"/>
          <cell r="X247"/>
          <cell r="AJ247"/>
        </row>
        <row r="248">
          <cell r="G248"/>
          <cell r="Q248"/>
          <cell r="R248"/>
          <cell r="S248"/>
          <cell r="T248"/>
          <cell r="U248"/>
          <cell r="V248"/>
          <cell r="W248"/>
          <cell r="X248"/>
          <cell r="AJ248"/>
        </row>
        <row r="249">
          <cell r="G249"/>
          <cell r="Q249"/>
          <cell r="R249"/>
          <cell r="S249"/>
          <cell r="T249"/>
          <cell r="U249"/>
          <cell r="V249"/>
          <cell r="W249"/>
          <cell r="X249"/>
          <cell r="AJ249"/>
        </row>
        <row r="250">
          <cell r="G250"/>
          <cell r="Q250"/>
          <cell r="R250"/>
          <cell r="S250"/>
          <cell r="T250"/>
          <cell r="U250"/>
          <cell r="V250"/>
          <cell r="W250"/>
          <cell r="X250"/>
          <cell r="AJ250"/>
        </row>
        <row r="251">
          <cell r="G251"/>
          <cell r="Q251"/>
          <cell r="R251"/>
          <cell r="S251"/>
          <cell r="T251"/>
          <cell r="U251"/>
          <cell r="V251"/>
          <cell r="W251"/>
          <cell r="X251"/>
          <cell r="AJ251"/>
        </row>
        <row r="252">
          <cell r="G252"/>
          <cell r="Q252"/>
          <cell r="R252"/>
          <cell r="S252"/>
          <cell r="T252"/>
          <cell r="U252"/>
          <cell r="V252"/>
          <cell r="W252"/>
          <cell r="X252"/>
          <cell r="AJ252"/>
        </row>
        <row r="253">
          <cell r="G253"/>
          <cell r="Q253"/>
          <cell r="R253"/>
          <cell r="S253"/>
          <cell r="T253"/>
          <cell r="U253"/>
          <cell r="V253"/>
          <cell r="W253"/>
          <cell r="X253"/>
          <cell r="AJ253"/>
        </row>
        <row r="254">
          <cell r="G254"/>
          <cell r="Q254"/>
          <cell r="R254"/>
          <cell r="S254"/>
          <cell r="T254"/>
          <cell r="U254"/>
          <cell r="V254"/>
          <cell r="W254"/>
          <cell r="X254"/>
          <cell r="AJ254"/>
        </row>
        <row r="255">
          <cell r="G255"/>
          <cell r="Q255"/>
          <cell r="R255"/>
          <cell r="S255"/>
          <cell r="T255"/>
          <cell r="U255"/>
          <cell r="V255"/>
          <cell r="W255"/>
          <cell r="X255"/>
          <cell r="AJ255"/>
        </row>
        <row r="256">
          <cell r="G256"/>
          <cell r="Q256"/>
          <cell r="R256"/>
          <cell r="S256"/>
          <cell r="T256"/>
          <cell r="U256"/>
          <cell r="V256"/>
          <cell r="W256"/>
          <cell r="X256"/>
          <cell r="AJ256"/>
        </row>
        <row r="257">
          <cell r="G257"/>
          <cell r="Q257"/>
          <cell r="R257"/>
          <cell r="S257"/>
          <cell r="T257"/>
          <cell r="U257"/>
          <cell r="V257"/>
          <cell r="W257"/>
          <cell r="X257"/>
          <cell r="AJ257"/>
        </row>
        <row r="258">
          <cell r="G258"/>
          <cell r="Q258"/>
          <cell r="R258"/>
          <cell r="S258"/>
          <cell r="T258"/>
          <cell r="U258"/>
          <cell r="V258"/>
          <cell r="W258"/>
          <cell r="X258"/>
          <cell r="AJ258"/>
        </row>
        <row r="259">
          <cell r="G259"/>
          <cell r="Q259"/>
          <cell r="R259"/>
          <cell r="S259"/>
          <cell r="T259"/>
          <cell r="U259"/>
          <cell r="V259"/>
          <cell r="W259"/>
          <cell r="X259"/>
          <cell r="AJ259"/>
        </row>
        <row r="260">
          <cell r="G260"/>
          <cell r="Q260"/>
          <cell r="R260"/>
          <cell r="S260"/>
          <cell r="T260"/>
          <cell r="U260"/>
          <cell r="V260"/>
          <cell r="W260"/>
          <cell r="X260"/>
          <cell r="AJ260"/>
        </row>
        <row r="261">
          <cell r="G261"/>
          <cell r="Q261"/>
          <cell r="R261"/>
          <cell r="S261"/>
          <cell r="T261"/>
          <cell r="U261"/>
          <cell r="V261"/>
          <cell r="W261"/>
          <cell r="X261"/>
          <cell r="AJ261"/>
        </row>
        <row r="262">
          <cell r="G262"/>
          <cell r="Q262"/>
          <cell r="R262"/>
          <cell r="S262"/>
          <cell r="T262"/>
          <cell r="U262"/>
          <cell r="V262"/>
          <cell r="W262"/>
          <cell r="X262"/>
          <cell r="AJ262"/>
        </row>
        <row r="263">
          <cell r="G263"/>
          <cell r="Q263"/>
          <cell r="R263"/>
          <cell r="S263"/>
          <cell r="T263"/>
          <cell r="U263"/>
          <cell r="V263"/>
          <cell r="W263"/>
          <cell r="X263"/>
          <cell r="AJ263"/>
        </row>
        <row r="264">
          <cell r="G264"/>
          <cell r="Q264"/>
          <cell r="R264"/>
          <cell r="S264"/>
          <cell r="T264"/>
          <cell r="U264"/>
          <cell r="V264"/>
          <cell r="W264"/>
          <cell r="X264"/>
          <cell r="AJ264"/>
        </row>
        <row r="265">
          <cell r="G265"/>
          <cell r="Q265"/>
          <cell r="R265"/>
          <cell r="S265"/>
          <cell r="T265"/>
          <cell r="U265"/>
          <cell r="V265"/>
          <cell r="W265"/>
          <cell r="X265"/>
          <cell r="AJ265"/>
        </row>
        <row r="266">
          <cell r="G266"/>
          <cell r="Q266"/>
          <cell r="R266"/>
          <cell r="S266"/>
          <cell r="T266"/>
          <cell r="U266"/>
          <cell r="V266"/>
          <cell r="W266"/>
          <cell r="X266"/>
          <cell r="AJ266"/>
        </row>
        <row r="267">
          <cell r="G267"/>
          <cell r="Q267"/>
          <cell r="R267"/>
          <cell r="S267"/>
          <cell r="T267"/>
          <cell r="U267"/>
          <cell r="V267"/>
          <cell r="W267"/>
          <cell r="X267"/>
          <cell r="AJ267"/>
        </row>
        <row r="268">
          <cell r="G268"/>
          <cell r="Q268"/>
          <cell r="R268"/>
          <cell r="S268"/>
          <cell r="T268"/>
          <cell r="U268"/>
          <cell r="V268"/>
          <cell r="W268"/>
          <cell r="X268"/>
          <cell r="AJ268"/>
        </row>
        <row r="269">
          <cell r="G269"/>
          <cell r="Q269"/>
          <cell r="R269"/>
          <cell r="S269"/>
          <cell r="T269"/>
          <cell r="U269"/>
          <cell r="V269"/>
          <cell r="W269"/>
          <cell r="X269"/>
          <cell r="AJ269"/>
        </row>
        <row r="270">
          <cell r="G270"/>
          <cell r="Q270"/>
          <cell r="R270"/>
          <cell r="S270"/>
          <cell r="T270"/>
          <cell r="U270"/>
          <cell r="V270"/>
          <cell r="W270"/>
          <cell r="X270"/>
          <cell r="AJ270"/>
        </row>
        <row r="271">
          <cell r="G271"/>
          <cell r="Q271"/>
          <cell r="R271"/>
          <cell r="S271"/>
          <cell r="T271"/>
          <cell r="U271"/>
          <cell r="V271"/>
          <cell r="W271"/>
          <cell r="X271"/>
          <cell r="AJ271"/>
        </row>
        <row r="272">
          <cell r="G272"/>
          <cell r="Q272"/>
          <cell r="R272"/>
          <cell r="S272"/>
          <cell r="T272"/>
          <cell r="U272"/>
          <cell r="V272"/>
          <cell r="W272"/>
          <cell r="X272"/>
          <cell r="AJ272"/>
        </row>
        <row r="273">
          <cell r="G273"/>
          <cell r="Q273"/>
          <cell r="R273"/>
          <cell r="S273"/>
          <cell r="T273"/>
          <cell r="U273"/>
          <cell r="V273"/>
          <cell r="W273"/>
          <cell r="X273"/>
          <cell r="AJ273"/>
        </row>
        <row r="274">
          <cell r="G274"/>
          <cell r="Q274"/>
          <cell r="R274"/>
          <cell r="S274"/>
          <cell r="T274"/>
          <cell r="U274"/>
          <cell r="V274"/>
          <cell r="W274"/>
          <cell r="X274"/>
          <cell r="AJ274"/>
        </row>
        <row r="275">
          <cell r="G275"/>
          <cell r="Q275"/>
          <cell r="R275"/>
          <cell r="S275"/>
          <cell r="T275"/>
          <cell r="U275"/>
          <cell r="V275"/>
          <cell r="W275"/>
          <cell r="X275"/>
          <cell r="AJ275"/>
        </row>
        <row r="276">
          <cell r="G276"/>
          <cell r="Q276"/>
          <cell r="R276"/>
          <cell r="S276"/>
          <cell r="T276"/>
          <cell r="U276"/>
          <cell r="V276"/>
          <cell r="W276"/>
          <cell r="X276"/>
          <cell r="AJ276"/>
        </row>
        <row r="277">
          <cell r="G277"/>
          <cell r="Q277"/>
          <cell r="R277"/>
          <cell r="S277"/>
          <cell r="T277"/>
          <cell r="U277"/>
          <cell r="V277"/>
          <cell r="W277"/>
          <cell r="X277"/>
          <cell r="AJ277"/>
        </row>
        <row r="278">
          <cell r="G278"/>
          <cell r="Q278"/>
          <cell r="R278"/>
          <cell r="S278"/>
          <cell r="T278"/>
          <cell r="U278"/>
          <cell r="V278"/>
          <cell r="W278"/>
          <cell r="X278"/>
          <cell r="AJ278"/>
        </row>
        <row r="279">
          <cell r="G279"/>
          <cell r="Q279"/>
          <cell r="R279"/>
          <cell r="S279"/>
          <cell r="T279"/>
          <cell r="U279"/>
          <cell r="V279"/>
          <cell r="W279"/>
          <cell r="X279"/>
          <cell r="AJ279"/>
        </row>
        <row r="280">
          <cell r="G280"/>
          <cell r="Q280"/>
          <cell r="R280"/>
          <cell r="S280"/>
          <cell r="T280"/>
          <cell r="U280"/>
          <cell r="V280"/>
          <cell r="W280"/>
          <cell r="X280"/>
          <cell r="AJ280"/>
        </row>
        <row r="281">
          <cell r="G281"/>
          <cell r="Q281"/>
          <cell r="R281"/>
          <cell r="S281"/>
          <cell r="T281"/>
          <cell r="U281"/>
          <cell r="V281"/>
          <cell r="W281"/>
          <cell r="X281"/>
          <cell r="AJ281"/>
        </row>
        <row r="282">
          <cell r="G282"/>
          <cell r="Q282"/>
          <cell r="R282"/>
          <cell r="S282"/>
          <cell r="T282"/>
          <cell r="U282"/>
          <cell r="V282"/>
          <cell r="W282"/>
          <cell r="X282"/>
          <cell r="AJ282"/>
        </row>
        <row r="283">
          <cell r="G283"/>
          <cell r="Q283"/>
          <cell r="R283"/>
          <cell r="S283"/>
          <cell r="T283"/>
          <cell r="U283"/>
          <cell r="V283"/>
          <cell r="W283"/>
          <cell r="X283"/>
          <cell r="AJ283"/>
        </row>
        <row r="284">
          <cell r="G284"/>
          <cell r="Q284"/>
          <cell r="R284"/>
          <cell r="S284"/>
          <cell r="T284"/>
          <cell r="U284"/>
          <cell r="V284"/>
          <cell r="W284"/>
          <cell r="X284"/>
          <cell r="AJ284"/>
        </row>
        <row r="285">
          <cell r="G285"/>
          <cell r="Q285"/>
          <cell r="R285"/>
          <cell r="S285"/>
          <cell r="T285"/>
          <cell r="U285"/>
          <cell r="V285"/>
          <cell r="W285"/>
          <cell r="X285"/>
          <cell r="AJ285"/>
        </row>
        <row r="286">
          <cell r="G286"/>
          <cell r="Q286"/>
          <cell r="R286"/>
          <cell r="S286"/>
          <cell r="T286"/>
          <cell r="U286"/>
          <cell r="V286"/>
          <cell r="W286"/>
          <cell r="X286"/>
          <cell r="AJ286"/>
        </row>
        <row r="287">
          <cell r="G287"/>
          <cell r="Q287"/>
          <cell r="R287"/>
          <cell r="S287"/>
          <cell r="T287"/>
          <cell r="U287"/>
          <cell r="V287"/>
          <cell r="W287"/>
          <cell r="X287"/>
          <cell r="AJ287"/>
        </row>
        <row r="288">
          <cell r="G288"/>
          <cell r="Q288"/>
          <cell r="R288"/>
          <cell r="S288"/>
          <cell r="T288"/>
          <cell r="U288"/>
          <cell r="V288"/>
          <cell r="W288"/>
          <cell r="X288"/>
          <cell r="AJ288"/>
        </row>
        <row r="289">
          <cell r="G289"/>
          <cell r="Q289"/>
          <cell r="R289"/>
          <cell r="S289"/>
          <cell r="T289"/>
          <cell r="U289"/>
          <cell r="V289"/>
          <cell r="W289"/>
          <cell r="X289"/>
          <cell r="AJ289"/>
        </row>
        <row r="290">
          <cell r="G290"/>
          <cell r="Q290"/>
          <cell r="R290"/>
          <cell r="S290"/>
          <cell r="T290"/>
          <cell r="U290"/>
          <cell r="V290"/>
          <cell r="W290"/>
          <cell r="X290"/>
          <cell r="AJ290"/>
        </row>
        <row r="291">
          <cell r="G291"/>
          <cell r="Q291"/>
          <cell r="R291"/>
          <cell r="S291"/>
          <cell r="T291"/>
          <cell r="U291"/>
          <cell r="V291"/>
          <cell r="W291"/>
          <cell r="X291"/>
          <cell r="AJ291"/>
        </row>
        <row r="292">
          <cell r="G292"/>
          <cell r="Q292"/>
          <cell r="R292"/>
          <cell r="S292"/>
          <cell r="T292"/>
          <cell r="U292"/>
          <cell r="V292"/>
          <cell r="W292"/>
          <cell r="X292"/>
          <cell r="AJ292"/>
        </row>
        <row r="293">
          <cell r="G293"/>
          <cell r="Q293"/>
          <cell r="R293"/>
          <cell r="S293"/>
          <cell r="T293"/>
          <cell r="U293"/>
          <cell r="V293"/>
          <cell r="W293"/>
          <cell r="X293"/>
          <cell r="AJ293"/>
        </row>
        <row r="294">
          <cell r="G294"/>
          <cell r="Q294"/>
          <cell r="R294"/>
          <cell r="S294"/>
          <cell r="T294"/>
          <cell r="U294"/>
          <cell r="V294"/>
          <cell r="W294"/>
          <cell r="X294"/>
          <cell r="AJ294"/>
        </row>
        <row r="295">
          <cell r="G295"/>
          <cell r="Q295"/>
          <cell r="R295"/>
          <cell r="S295"/>
          <cell r="T295"/>
          <cell r="U295"/>
          <cell r="V295"/>
          <cell r="W295"/>
          <cell r="X295"/>
          <cell r="AJ295"/>
        </row>
        <row r="296">
          <cell r="G296"/>
          <cell r="Q296"/>
          <cell r="R296"/>
          <cell r="S296"/>
          <cell r="T296"/>
          <cell r="U296"/>
          <cell r="V296"/>
          <cell r="W296"/>
          <cell r="X296"/>
          <cell r="AJ296"/>
        </row>
        <row r="297">
          <cell r="G297"/>
          <cell r="Q297"/>
          <cell r="R297"/>
          <cell r="S297"/>
          <cell r="T297"/>
          <cell r="U297"/>
          <cell r="V297"/>
          <cell r="W297"/>
          <cell r="X297"/>
          <cell r="AJ297"/>
        </row>
        <row r="298">
          <cell r="G298"/>
          <cell r="Q298"/>
          <cell r="R298"/>
          <cell r="S298"/>
          <cell r="T298"/>
          <cell r="U298"/>
          <cell r="V298"/>
          <cell r="W298"/>
          <cell r="X298"/>
          <cell r="AJ298"/>
        </row>
        <row r="299">
          <cell r="G299"/>
          <cell r="Q299"/>
          <cell r="R299"/>
          <cell r="S299"/>
          <cell r="T299"/>
          <cell r="U299"/>
          <cell r="V299"/>
          <cell r="W299"/>
          <cell r="X299"/>
          <cell r="AJ299"/>
        </row>
        <row r="300">
          <cell r="G300"/>
          <cell r="Q300"/>
          <cell r="R300"/>
          <cell r="S300"/>
          <cell r="T300"/>
          <cell r="U300"/>
          <cell r="V300"/>
          <cell r="W300"/>
          <cell r="X300"/>
          <cell r="AJ300"/>
        </row>
        <row r="301">
          <cell r="G301"/>
          <cell r="Q301"/>
          <cell r="R301"/>
          <cell r="S301"/>
          <cell r="T301"/>
          <cell r="U301"/>
          <cell r="V301"/>
          <cell r="W301"/>
          <cell r="X301"/>
          <cell r="AJ301"/>
        </row>
        <row r="302">
          <cell r="G302"/>
          <cell r="Q302"/>
          <cell r="R302"/>
          <cell r="S302"/>
          <cell r="T302"/>
          <cell r="U302"/>
          <cell r="V302"/>
          <cell r="W302"/>
          <cell r="X302"/>
          <cell r="AJ302"/>
        </row>
        <row r="303">
          <cell r="G303"/>
          <cell r="Q303"/>
          <cell r="R303"/>
          <cell r="S303"/>
          <cell r="T303"/>
          <cell r="U303"/>
          <cell r="V303"/>
          <cell r="W303"/>
          <cell r="X303"/>
          <cell r="AJ303"/>
        </row>
        <row r="304">
          <cell r="G304"/>
          <cell r="Q304"/>
          <cell r="R304"/>
          <cell r="S304"/>
          <cell r="T304"/>
          <cell r="U304"/>
          <cell r="V304"/>
          <cell r="W304"/>
          <cell r="X304"/>
          <cell r="AJ304"/>
        </row>
        <row r="305">
          <cell r="G305"/>
          <cell r="Q305"/>
          <cell r="R305"/>
          <cell r="S305"/>
          <cell r="T305"/>
          <cell r="U305"/>
          <cell r="V305"/>
          <cell r="W305"/>
          <cell r="X305"/>
          <cell r="AJ305"/>
        </row>
        <row r="306">
          <cell r="G306"/>
          <cell r="Q306"/>
          <cell r="R306"/>
          <cell r="S306"/>
          <cell r="T306"/>
          <cell r="U306"/>
          <cell r="V306"/>
          <cell r="W306"/>
          <cell r="X306"/>
          <cell r="AJ306"/>
        </row>
        <row r="307">
          <cell r="G307"/>
          <cell r="Q307"/>
          <cell r="R307"/>
          <cell r="S307"/>
          <cell r="T307"/>
          <cell r="U307"/>
          <cell r="V307"/>
          <cell r="W307"/>
          <cell r="X307"/>
          <cell r="AJ307"/>
        </row>
        <row r="308">
          <cell r="G308"/>
          <cell r="Q308"/>
          <cell r="R308"/>
          <cell r="S308"/>
          <cell r="T308"/>
          <cell r="U308"/>
          <cell r="V308"/>
          <cell r="W308"/>
          <cell r="X308"/>
          <cell r="AJ308"/>
        </row>
        <row r="309">
          <cell r="G309"/>
          <cell r="Q309"/>
          <cell r="R309"/>
          <cell r="S309"/>
          <cell r="T309"/>
          <cell r="U309"/>
          <cell r="V309"/>
          <cell r="W309"/>
          <cell r="X309"/>
          <cell r="AJ309"/>
        </row>
        <row r="310">
          <cell r="G310"/>
          <cell r="Q310"/>
          <cell r="R310"/>
          <cell r="S310"/>
          <cell r="T310"/>
          <cell r="U310"/>
          <cell r="V310"/>
          <cell r="W310"/>
          <cell r="X310"/>
          <cell r="AJ310"/>
        </row>
        <row r="311">
          <cell r="G311"/>
          <cell r="Q311"/>
          <cell r="R311"/>
          <cell r="S311"/>
          <cell r="T311"/>
          <cell r="U311"/>
          <cell r="V311"/>
          <cell r="W311"/>
          <cell r="X311"/>
          <cell r="AJ311"/>
        </row>
        <row r="312">
          <cell r="G312"/>
          <cell r="Q312"/>
          <cell r="R312"/>
          <cell r="S312"/>
          <cell r="T312"/>
          <cell r="U312"/>
          <cell r="V312"/>
          <cell r="W312"/>
          <cell r="X312"/>
          <cell r="AJ312"/>
        </row>
        <row r="313">
          <cell r="G313"/>
          <cell r="Q313"/>
          <cell r="R313"/>
          <cell r="S313"/>
          <cell r="T313"/>
          <cell r="U313"/>
          <cell r="V313"/>
          <cell r="W313"/>
          <cell r="X313"/>
          <cell r="AJ313"/>
        </row>
        <row r="314">
          <cell r="G314"/>
          <cell r="Q314"/>
          <cell r="R314"/>
          <cell r="S314"/>
          <cell r="T314"/>
          <cell r="U314"/>
          <cell r="V314"/>
          <cell r="W314"/>
          <cell r="X314"/>
          <cell r="AJ314"/>
        </row>
        <row r="315">
          <cell r="G315"/>
          <cell r="Q315"/>
          <cell r="R315"/>
          <cell r="S315"/>
          <cell r="T315"/>
          <cell r="U315"/>
          <cell r="V315"/>
          <cell r="W315"/>
          <cell r="X315"/>
          <cell r="AJ315"/>
        </row>
        <row r="316">
          <cell r="G316"/>
          <cell r="Q316"/>
          <cell r="R316"/>
          <cell r="S316"/>
          <cell r="T316"/>
          <cell r="U316"/>
          <cell r="V316"/>
          <cell r="W316"/>
          <cell r="X316"/>
          <cell r="AJ316"/>
        </row>
        <row r="317">
          <cell r="G317"/>
          <cell r="Q317"/>
          <cell r="R317"/>
          <cell r="S317"/>
          <cell r="T317"/>
          <cell r="U317"/>
          <cell r="V317"/>
          <cell r="W317"/>
          <cell r="X317"/>
          <cell r="AJ317"/>
        </row>
        <row r="318">
          <cell r="G318"/>
          <cell r="Q318"/>
          <cell r="R318"/>
          <cell r="S318"/>
          <cell r="T318"/>
          <cell r="U318"/>
          <cell r="V318"/>
          <cell r="W318"/>
          <cell r="X318"/>
          <cell r="AJ318"/>
        </row>
        <row r="319">
          <cell r="G319"/>
          <cell r="Q319"/>
          <cell r="R319"/>
          <cell r="S319"/>
          <cell r="T319"/>
          <cell r="U319"/>
          <cell r="V319"/>
          <cell r="W319"/>
          <cell r="X319"/>
          <cell r="AJ319"/>
        </row>
        <row r="320">
          <cell r="G320"/>
          <cell r="Q320"/>
          <cell r="R320"/>
          <cell r="S320"/>
          <cell r="T320"/>
          <cell r="U320"/>
          <cell r="V320"/>
          <cell r="W320"/>
          <cell r="X320"/>
          <cell r="AJ320"/>
        </row>
        <row r="321">
          <cell r="G321"/>
          <cell r="Q321"/>
          <cell r="R321"/>
          <cell r="S321"/>
          <cell r="T321"/>
          <cell r="U321"/>
          <cell r="V321"/>
          <cell r="W321"/>
          <cell r="X321"/>
          <cell r="AJ321"/>
        </row>
        <row r="322">
          <cell r="G322"/>
          <cell r="Q322"/>
          <cell r="R322"/>
          <cell r="S322"/>
          <cell r="T322"/>
          <cell r="U322"/>
          <cell r="V322"/>
          <cell r="W322"/>
          <cell r="X322"/>
          <cell r="AJ322"/>
        </row>
        <row r="323">
          <cell r="G323"/>
          <cell r="Q323"/>
          <cell r="R323"/>
          <cell r="S323"/>
          <cell r="T323"/>
          <cell r="U323"/>
          <cell r="V323"/>
          <cell r="W323"/>
          <cell r="X323"/>
          <cell r="AJ323"/>
        </row>
        <row r="324">
          <cell r="G324"/>
          <cell r="Q324"/>
          <cell r="R324"/>
          <cell r="S324"/>
          <cell r="T324"/>
          <cell r="U324"/>
          <cell r="V324"/>
          <cell r="W324"/>
          <cell r="X324"/>
          <cell r="AJ324"/>
        </row>
        <row r="325">
          <cell r="G325"/>
          <cell r="Q325"/>
          <cell r="R325"/>
          <cell r="S325"/>
          <cell r="T325"/>
          <cell r="U325"/>
          <cell r="V325"/>
          <cell r="W325"/>
          <cell r="X325"/>
          <cell r="AJ325"/>
        </row>
        <row r="326">
          <cell r="G326"/>
          <cell r="Q326"/>
          <cell r="R326"/>
          <cell r="S326"/>
          <cell r="T326"/>
          <cell r="U326"/>
          <cell r="V326"/>
          <cell r="W326"/>
          <cell r="X326"/>
          <cell r="AJ326"/>
        </row>
        <row r="327">
          <cell r="G327"/>
          <cell r="Q327"/>
          <cell r="R327"/>
          <cell r="S327"/>
          <cell r="T327"/>
          <cell r="U327"/>
          <cell r="V327"/>
          <cell r="W327"/>
          <cell r="X327"/>
          <cell r="AJ327"/>
        </row>
        <row r="328">
          <cell r="G328"/>
          <cell r="Q328"/>
          <cell r="R328"/>
          <cell r="S328"/>
          <cell r="T328"/>
          <cell r="U328"/>
          <cell r="V328"/>
          <cell r="W328"/>
          <cell r="X328"/>
          <cell r="AJ328"/>
        </row>
        <row r="329">
          <cell r="G329"/>
          <cell r="Q329"/>
          <cell r="R329"/>
          <cell r="S329"/>
          <cell r="T329"/>
          <cell r="U329"/>
          <cell r="V329"/>
          <cell r="W329"/>
          <cell r="X329"/>
          <cell r="AJ329"/>
        </row>
        <row r="330">
          <cell r="G330"/>
          <cell r="Q330"/>
          <cell r="R330"/>
          <cell r="S330"/>
          <cell r="T330"/>
          <cell r="U330"/>
          <cell r="V330"/>
          <cell r="W330"/>
          <cell r="X330"/>
          <cell r="AJ330"/>
        </row>
        <row r="331">
          <cell r="G331"/>
          <cell r="Q331"/>
          <cell r="R331"/>
          <cell r="S331"/>
          <cell r="T331"/>
          <cell r="U331"/>
          <cell r="V331"/>
          <cell r="W331"/>
          <cell r="X331"/>
          <cell r="AJ331"/>
        </row>
        <row r="332">
          <cell r="G332"/>
          <cell r="Q332"/>
          <cell r="R332"/>
          <cell r="S332"/>
          <cell r="T332"/>
          <cell r="U332"/>
          <cell r="V332"/>
          <cell r="W332"/>
          <cell r="X332"/>
          <cell r="AJ332"/>
        </row>
        <row r="333">
          <cell r="G333"/>
          <cell r="Q333"/>
          <cell r="R333"/>
          <cell r="S333"/>
          <cell r="T333"/>
          <cell r="U333"/>
          <cell r="V333"/>
          <cell r="W333"/>
          <cell r="X333"/>
          <cell r="AJ333"/>
        </row>
        <row r="334">
          <cell r="G334"/>
          <cell r="Q334"/>
          <cell r="R334"/>
          <cell r="S334"/>
          <cell r="T334"/>
          <cell r="U334"/>
          <cell r="V334"/>
          <cell r="W334"/>
          <cell r="X334"/>
          <cell r="AJ334"/>
        </row>
        <row r="335">
          <cell r="G335"/>
          <cell r="Q335"/>
          <cell r="R335"/>
          <cell r="S335"/>
          <cell r="T335"/>
          <cell r="U335"/>
          <cell r="V335"/>
          <cell r="W335"/>
          <cell r="X335"/>
          <cell r="AJ335"/>
        </row>
        <row r="336">
          <cell r="G336"/>
          <cell r="Q336"/>
          <cell r="R336"/>
          <cell r="S336"/>
          <cell r="T336"/>
          <cell r="U336"/>
          <cell r="V336"/>
          <cell r="W336"/>
          <cell r="X336"/>
          <cell r="AJ336"/>
        </row>
        <row r="337">
          <cell r="G337"/>
          <cell r="Q337"/>
          <cell r="R337"/>
          <cell r="S337"/>
          <cell r="T337"/>
          <cell r="U337"/>
          <cell r="V337"/>
          <cell r="W337"/>
          <cell r="X337"/>
          <cell r="AJ337"/>
        </row>
        <row r="338">
          <cell r="G338"/>
          <cell r="Q338"/>
          <cell r="R338"/>
          <cell r="S338"/>
          <cell r="T338"/>
          <cell r="U338"/>
          <cell r="V338"/>
          <cell r="W338"/>
          <cell r="X338"/>
          <cell r="AJ338"/>
        </row>
        <row r="339">
          <cell r="G339"/>
          <cell r="Q339"/>
          <cell r="R339"/>
          <cell r="S339"/>
          <cell r="T339"/>
          <cell r="U339"/>
          <cell r="V339"/>
          <cell r="W339"/>
          <cell r="X339"/>
          <cell r="AJ339"/>
        </row>
        <row r="340">
          <cell r="G340"/>
          <cell r="Q340"/>
          <cell r="R340"/>
          <cell r="S340"/>
          <cell r="T340"/>
          <cell r="U340"/>
          <cell r="V340"/>
          <cell r="W340"/>
          <cell r="X340"/>
          <cell r="AJ340"/>
        </row>
        <row r="341">
          <cell r="G341"/>
          <cell r="Q341"/>
          <cell r="R341"/>
          <cell r="S341"/>
          <cell r="T341"/>
          <cell r="U341"/>
          <cell r="V341"/>
          <cell r="W341"/>
          <cell r="X341"/>
          <cell r="AJ341"/>
        </row>
        <row r="342">
          <cell r="G342"/>
          <cell r="Q342"/>
          <cell r="R342"/>
          <cell r="S342"/>
          <cell r="T342"/>
          <cell r="U342"/>
          <cell r="V342"/>
          <cell r="W342"/>
          <cell r="X342"/>
          <cell r="AJ342"/>
        </row>
        <row r="343">
          <cell r="G343"/>
          <cell r="Q343"/>
          <cell r="R343"/>
          <cell r="S343"/>
          <cell r="T343"/>
          <cell r="U343"/>
          <cell r="V343"/>
          <cell r="W343"/>
          <cell r="X343"/>
          <cell r="AJ343"/>
        </row>
        <row r="344">
          <cell r="G344"/>
          <cell r="Q344"/>
          <cell r="R344"/>
          <cell r="S344"/>
          <cell r="T344"/>
          <cell r="U344"/>
          <cell r="V344"/>
          <cell r="W344"/>
          <cell r="X344"/>
          <cell r="AJ344"/>
        </row>
        <row r="345">
          <cell r="G345"/>
          <cell r="Q345"/>
          <cell r="R345"/>
          <cell r="S345"/>
          <cell r="T345"/>
          <cell r="U345"/>
          <cell r="V345"/>
          <cell r="W345"/>
          <cell r="X345"/>
          <cell r="AJ345"/>
        </row>
        <row r="346">
          <cell r="G346"/>
          <cell r="Q346"/>
          <cell r="R346"/>
          <cell r="S346"/>
          <cell r="T346"/>
          <cell r="U346"/>
          <cell r="V346"/>
          <cell r="W346"/>
          <cell r="X346"/>
          <cell r="AJ346"/>
        </row>
        <row r="347">
          <cell r="G347"/>
          <cell r="Q347"/>
          <cell r="R347"/>
          <cell r="S347"/>
          <cell r="T347"/>
          <cell r="U347"/>
          <cell r="V347"/>
          <cell r="W347"/>
          <cell r="X347"/>
          <cell r="AJ347"/>
        </row>
        <row r="348">
          <cell r="G348"/>
          <cell r="Q348"/>
          <cell r="R348"/>
          <cell r="S348"/>
          <cell r="T348"/>
          <cell r="U348"/>
          <cell r="V348"/>
          <cell r="W348"/>
          <cell r="X348"/>
          <cell r="AJ348"/>
        </row>
        <row r="349">
          <cell r="G349"/>
          <cell r="Q349"/>
          <cell r="R349"/>
          <cell r="S349"/>
          <cell r="T349"/>
          <cell r="U349"/>
          <cell r="V349"/>
          <cell r="W349"/>
          <cell r="X349"/>
          <cell r="AJ349"/>
        </row>
        <row r="350">
          <cell r="G350"/>
          <cell r="Q350"/>
          <cell r="R350"/>
          <cell r="S350"/>
          <cell r="T350"/>
          <cell r="U350"/>
          <cell r="V350"/>
          <cell r="W350"/>
          <cell r="X350"/>
          <cell r="AJ350"/>
        </row>
        <row r="351">
          <cell r="G351"/>
          <cell r="Q351"/>
          <cell r="R351"/>
          <cell r="S351"/>
          <cell r="T351"/>
          <cell r="U351"/>
          <cell r="V351"/>
          <cell r="W351"/>
          <cell r="X351"/>
          <cell r="AJ351"/>
        </row>
        <row r="352">
          <cell r="G352"/>
          <cell r="Q352"/>
          <cell r="R352"/>
          <cell r="S352"/>
          <cell r="T352"/>
          <cell r="U352"/>
          <cell r="V352"/>
          <cell r="W352"/>
          <cell r="X352"/>
          <cell r="AJ352"/>
        </row>
        <row r="353">
          <cell r="G353"/>
          <cell r="Q353"/>
          <cell r="R353"/>
          <cell r="S353"/>
          <cell r="T353"/>
          <cell r="U353"/>
          <cell r="V353"/>
          <cell r="W353"/>
          <cell r="X353"/>
          <cell r="AJ353"/>
        </row>
        <row r="354">
          <cell r="G354"/>
          <cell r="Q354"/>
          <cell r="R354"/>
          <cell r="S354"/>
          <cell r="T354"/>
          <cell r="U354"/>
          <cell r="V354"/>
          <cell r="W354"/>
          <cell r="X354"/>
          <cell r="AJ354"/>
        </row>
        <row r="355">
          <cell r="G355"/>
          <cell r="Q355"/>
          <cell r="R355"/>
          <cell r="S355"/>
          <cell r="T355"/>
          <cell r="U355"/>
          <cell r="V355"/>
          <cell r="W355"/>
          <cell r="X355"/>
          <cell r="AJ355"/>
        </row>
        <row r="356">
          <cell r="G356"/>
          <cell r="Q356"/>
          <cell r="R356"/>
          <cell r="S356"/>
          <cell r="T356"/>
          <cell r="U356"/>
          <cell r="V356"/>
          <cell r="W356"/>
          <cell r="X356"/>
          <cell r="AJ356"/>
        </row>
        <row r="357">
          <cell r="G357"/>
          <cell r="Q357"/>
          <cell r="R357"/>
          <cell r="S357"/>
          <cell r="T357"/>
          <cell r="U357"/>
          <cell r="V357"/>
          <cell r="W357"/>
          <cell r="X357"/>
          <cell r="AJ357"/>
        </row>
        <row r="358">
          <cell r="G358"/>
          <cell r="Q358"/>
          <cell r="R358"/>
          <cell r="S358"/>
          <cell r="T358"/>
          <cell r="U358"/>
          <cell r="V358"/>
          <cell r="W358"/>
          <cell r="X358"/>
          <cell r="AJ358"/>
        </row>
        <row r="359">
          <cell r="G359"/>
          <cell r="Q359"/>
          <cell r="R359"/>
          <cell r="S359"/>
          <cell r="T359"/>
          <cell r="U359"/>
          <cell r="V359"/>
          <cell r="W359"/>
          <cell r="X359"/>
          <cell r="AJ359"/>
        </row>
        <row r="360">
          <cell r="G360"/>
          <cell r="Q360"/>
          <cell r="R360"/>
          <cell r="S360"/>
          <cell r="T360"/>
          <cell r="U360"/>
          <cell r="V360"/>
          <cell r="W360"/>
          <cell r="X360"/>
          <cell r="AJ360"/>
        </row>
        <row r="361">
          <cell r="G361"/>
          <cell r="Q361"/>
          <cell r="R361"/>
          <cell r="S361"/>
          <cell r="T361"/>
          <cell r="U361"/>
          <cell r="V361"/>
          <cell r="W361"/>
          <cell r="X361"/>
          <cell r="AJ361"/>
        </row>
        <row r="362">
          <cell r="G362"/>
          <cell r="Q362"/>
          <cell r="R362"/>
          <cell r="S362"/>
          <cell r="T362"/>
          <cell r="U362"/>
          <cell r="V362"/>
          <cell r="W362"/>
          <cell r="X362"/>
          <cell r="AJ362"/>
        </row>
        <row r="363">
          <cell r="G363"/>
          <cell r="Q363"/>
          <cell r="R363"/>
          <cell r="S363"/>
          <cell r="T363"/>
          <cell r="U363"/>
          <cell r="V363"/>
          <cell r="W363"/>
          <cell r="X363"/>
          <cell r="AJ363"/>
        </row>
        <row r="364">
          <cell r="G364"/>
          <cell r="Q364"/>
          <cell r="R364"/>
          <cell r="S364"/>
          <cell r="T364"/>
          <cell r="U364"/>
          <cell r="V364"/>
          <cell r="W364"/>
          <cell r="X364"/>
          <cell r="AJ364"/>
        </row>
        <row r="365">
          <cell r="G365"/>
          <cell r="Q365"/>
          <cell r="R365"/>
          <cell r="S365"/>
          <cell r="T365"/>
          <cell r="U365"/>
          <cell r="V365"/>
          <cell r="W365"/>
          <cell r="X365"/>
          <cell r="AJ365"/>
        </row>
        <row r="366">
          <cell r="G366"/>
          <cell r="Q366"/>
          <cell r="R366"/>
          <cell r="S366"/>
          <cell r="T366"/>
          <cell r="U366"/>
          <cell r="V366"/>
          <cell r="W366"/>
          <cell r="X366"/>
          <cell r="AJ366"/>
        </row>
        <row r="367">
          <cell r="G367"/>
          <cell r="Q367"/>
          <cell r="R367"/>
          <cell r="S367"/>
          <cell r="T367"/>
          <cell r="U367"/>
          <cell r="V367"/>
          <cell r="W367"/>
          <cell r="X367"/>
          <cell r="AJ367"/>
        </row>
        <row r="368">
          <cell r="G368"/>
          <cell r="Q368"/>
          <cell r="R368"/>
          <cell r="S368"/>
          <cell r="T368"/>
          <cell r="U368"/>
          <cell r="V368"/>
          <cell r="W368"/>
          <cell r="X368"/>
          <cell r="AJ368"/>
        </row>
        <row r="369">
          <cell r="G369"/>
          <cell r="Q369"/>
          <cell r="R369"/>
          <cell r="S369"/>
          <cell r="T369"/>
          <cell r="U369"/>
          <cell r="V369"/>
          <cell r="W369"/>
          <cell r="X369"/>
          <cell r="AJ369"/>
        </row>
        <row r="370">
          <cell r="G370"/>
          <cell r="Q370"/>
          <cell r="R370"/>
          <cell r="S370"/>
          <cell r="T370"/>
          <cell r="U370"/>
          <cell r="V370"/>
          <cell r="W370"/>
          <cell r="X370"/>
          <cell r="AJ370"/>
        </row>
        <row r="371">
          <cell r="G371"/>
          <cell r="Q371"/>
          <cell r="R371"/>
          <cell r="S371"/>
          <cell r="T371"/>
          <cell r="U371"/>
          <cell r="V371"/>
          <cell r="W371"/>
          <cell r="X371"/>
          <cell r="AJ371"/>
        </row>
        <row r="372">
          <cell r="G372"/>
          <cell r="Q372"/>
          <cell r="R372"/>
          <cell r="S372"/>
          <cell r="T372"/>
          <cell r="U372"/>
          <cell r="V372"/>
          <cell r="W372"/>
          <cell r="X372"/>
          <cell r="AJ372"/>
        </row>
        <row r="373">
          <cell r="G373"/>
          <cell r="Q373"/>
          <cell r="R373"/>
          <cell r="S373"/>
          <cell r="T373"/>
          <cell r="U373"/>
          <cell r="V373"/>
          <cell r="W373"/>
          <cell r="X373"/>
          <cell r="AJ373"/>
        </row>
        <row r="374">
          <cell r="G374"/>
          <cell r="Q374"/>
          <cell r="R374"/>
          <cell r="S374"/>
          <cell r="T374"/>
          <cell r="U374"/>
          <cell r="V374"/>
          <cell r="W374"/>
          <cell r="X374"/>
          <cell r="AJ374"/>
        </row>
        <row r="375">
          <cell r="G375"/>
          <cell r="Q375"/>
          <cell r="R375"/>
          <cell r="S375"/>
          <cell r="T375"/>
          <cell r="U375"/>
          <cell r="V375"/>
          <cell r="W375"/>
          <cell r="X375"/>
          <cell r="AJ375"/>
        </row>
        <row r="376">
          <cell r="G376"/>
          <cell r="Q376"/>
          <cell r="R376"/>
          <cell r="S376"/>
          <cell r="T376"/>
          <cell r="U376"/>
          <cell r="V376"/>
          <cell r="W376"/>
          <cell r="X376"/>
          <cell r="AJ376"/>
        </row>
        <row r="377">
          <cell r="G377"/>
          <cell r="Q377"/>
          <cell r="R377"/>
          <cell r="S377"/>
          <cell r="T377"/>
          <cell r="U377"/>
          <cell r="V377"/>
          <cell r="W377"/>
          <cell r="X377"/>
          <cell r="AJ377"/>
        </row>
        <row r="378">
          <cell r="G378"/>
          <cell r="Q378"/>
          <cell r="R378"/>
          <cell r="S378"/>
          <cell r="T378"/>
          <cell r="U378"/>
          <cell r="V378"/>
          <cell r="W378"/>
          <cell r="X378"/>
          <cell r="AJ378"/>
        </row>
        <row r="379">
          <cell r="G379"/>
          <cell r="Q379"/>
          <cell r="R379"/>
          <cell r="S379"/>
          <cell r="T379"/>
          <cell r="U379"/>
          <cell r="V379"/>
          <cell r="W379"/>
          <cell r="X379"/>
          <cell r="AJ379"/>
        </row>
        <row r="380">
          <cell r="G380"/>
          <cell r="Q380"/>
          <cell r="R380"/>
          <cell r="S380"/>
          <cell r="T380"/>
          <cell r="U380"/>
          <cell r="V380"/>
          <cell r="W380"/>
          <cell r="X380"/>
          <cell r="AJ380"/>
        </row>
        <row r="381">
          <cell r="G381"/>
          <cell r="Q381"/>
          <cell r="R381"/>
          <cell r="S381"/>
          <cell r="T381"/>
          <cell r="U381"/>
          <cell r="V381"/>
          <cell r="W381"/>
          <cell r="X381"/>
          <cell r="AJ381"/>
        </row>
        <row r="382">
          <cell r="G382"/>
          <cell r="Q382"/>
          <cell r="R382"/>
          <cell r="S382"/>
          <cell r="T382"/>
          <cell r="U382"/>
          <cell r="V382"/>
          <cell r="W382"/>
          <cell r="X382"/>
          <cell r="AJ382"/>
        </row>
        <row r="383">
          <cell r="G383"/>
          <cell r="Q383"/>
          <cell r="R383"/>
          <cell r="S383"/>
          <cell r="T383"/>
          <cell r="U383"/>
          <cell r="V383"/>
          <cell r="W383"/>
          <cell r="X383"/>
          <cell r="AJ383"/>
        </row>
        <row r="384">
          <cell r="G384"/>
          <cell r="Q384"/>
          <cell r="R384"/>
          <cell r="S384"/>
          <cell r="T384"/>
          <cell r="U384"/>
          <cell r="V384"/>
          <cell r="W384"/>
          <cell r="X384"/>
          <cell r="AJ384"/>
        </row>
        <row r="385">
          <cell r="G385"/>
          <cell r="Q385"/>
          <cell r="R385"/>
          <cell r="S385"/>
          <cell r="T385"/>
          <cell r="U385"/>
          <cell r="V385"/>
          <cell r="W385"/>
          <cell r="X385"/>
          <cell r="AJ385"/>
        </row>
        <row r="386">
          <cell r="G386"/>
          <cell r="Q386"/>
          <cell r="R386"/>
          <cell r="S386"/>
          <cell r="T386"/>
          <cell r="U386"/>
          <cell r="V386"/>
          <cell r="W386"/>
          <cell r="X386"/>
          <cell r="AJ386"/>
        </row>
        <row r="387">
          <cell r="G387"/>
          <cell r="Q387"/>
          <cell r="R387"/>
          <cell r="S387"/>
          <cell r="T387"/>
          <cell r="U387"/>
          <cell r="V387"/>
          <cell r="W387"/>
          <cell r="X387"/>
          <cell r="AJ387"/>
        </row>
        <row r="388">
          <cell r="G388"/>
          <cell r="Q388"/>
          <cell r="R388"/>
          <cell r="S388"/>
          <cell r="T388"/>
          <cell r="U388"/>
          <cell r="V388"/>
          <cell r="W388"/>
          <cell r="X388"/>
          <cell r="AJ388"/>
        </row>
        <row r="389">
          <cell r="G389"/>
          <cell r="Q389"/>
          <cell r="R389"/>
          <cell r="S389"/>
          <cell r="T389"/>
          <cell r="U389"/>
          <cell r="V389"/>
          <cell r="W389"/>
          <cell r="X389"/>
          <cell r="AJ389"/>
        </row>
        <row r="390">
          <cell r="G390"/>
          <cell r="Q390"/>
          <cell r="R390"/>
          <cell r="S390"/>
          <cell r="T390"/>
          <cell r="U390"/>
          <cell r="V390"/>
          <cell r="W390"/>
          <cell r="X390"/>
          <cell r="AJ390"/>
        </row>
        <row r="391">
          <cell r="G391"/>
          <cell r="Q391"/>
          <cell r="R391"/>
          <cell r="S391"/>
          <cell r="T391"/>
          <cell r="U391"/>
          <cell r="V391"/>
          <cell r="W391"/>
          <cell r="X391"/>
          <cell r="AJ391"/>
        </row>
        <row r="392">
          <cell r="G392"/>
          <cell r="Q392"/>
          <cell r="R392"/>
          <cell r="S392"/>
          <cell r="T392"/>
          <cell r="U392"/>
          <cell r="V392"/>
          <cell r="W392"/>
          <cell r="X392"/>
          <cell r="AJ392"/>
        </row>
        <row r="393">
          <cell r="G393"/>
          <cell r="Q393"/>
          <cell r="R393"/>
          <cell r="S393"/>
          <cell r="T393"/>
          <cell r="U393"/>
          <cell r="V393"/>
          <cell r="W393"/>
          <cell r="X393"/>
          <cell r="AJ393"/>
        </row>
        <row r="394">
          <cell r="G394"/>
          <cell r="Q394"/>
          <cell r="R394"/>
          <cell r="S394"/>
          <cell r="T394"/>
          <cell r="U394"/>
          <cell r="V394"/>
          <cell r="W394"/>
          <cell r="X394"/>
          <cell r="AJ394"/>
        </row>
        <row r="395">
          <cell r="G395"/>
          <cell r="Q395"/>
          <cell r="R395"/>
          <cell r="S395"/>
          <cell r="T395"/>
          <cell r="U395"/>
          <cell r="V395"/>
          <cell r="W395"/>
          <cell r="X395"/>
          <cell r="AJ395"/>
        </row>
        <row r="396">
          <cell r="G396"/>
          <cell r="Q396"/>
          <cell r="R396"/>
          <cell r="S396"/>
          <cell r="T396"/>
          <cell r="U396"/>
          <cell r="V396"/>
          <cell r="W396"/>
          <cell r="X396"/>
          <cell r="AJ396"/>
        </row>
        <row r="397">
          <cell r="G397"/>
          <cell r="Q397"/>
          <cell r="R397"/>
          <cell r="S397"/>
          <cell r="T397"/>
          <cell r="U397"/>
          <cell r="V397"/>
          <cell r="W397"/>
          <cell r="X397"/>
          <cell r="AJ397"/>
        </row>
        <row r="398">
          <cell r="G398"/>
          <cell r="Q398"/>
          <cell r="R398"/>
          <cell r="S398"/>
          <cell r="T398"/>
          <cell r="U398"/>
          <cell r="V398"/>
          <cell r="W398"/>
          <cell r="X398"/>
          <cell r="AJ398"/>
        </row>
        <row r="399">
          <cell r="G399"/>
          <cell r="Q399"/>
          <cell r="R399"/>
          <cell r="S399"/>
          <cell r="T399"/>
          <cell r="U399"/>
          <cell r="V399"/>
          <cell r="W399"/>
          <cell r="X399"/>
          <cell r="AJ399"/>
        </row>
        <row r="400">
          <cell r="G400"/>
          <cell r="Q400"/>
          <cell r="R400"/>
          <cell r="S400"/>
          <cell r="T400"/>
          <cell r="U400"/>
          <cell r="V400"/>
          <cell r="W400"/>
          <cell r="X400"/>
          <cell r="AJ400"/>
        </row>
        <row r="401">
          <cell r="G401"/>
          <cell r="Q401"/>
          <cell r="R401"/>
          <cell r="S401"/>
          <cell r="T401"/>
          <cell r="U401"/>
          <cell r="V401"/>
          <cell r="W401"/>
          <cell r="X401"/>
          <cell r="AJ401"/>
        </row>
        <row r="402">
          <cell r="G402"/>
          <cell r="Q402"/>
          <cell r="R402"/>
          <cell r="S402"/>
          <cell r="T402"/>
          <cell r="U402"/>
          <cell r="V402"/>
          <cell r="W402"/>
          <cell r="X402"/>
          <cell r="AJ402"/>
        </row>
        <row r="403">
          <cell r="G403"/>
          <cell r="Q403"/>
          <cell r="R403"/>
          <cell r="S403"/>
          <cell r="T403"/>
          <cell r="U403"/>
          <cell r="V403"/>
          <cell r="W403"/>
          <cell r="X403"/>
          <cell r="AJ403"/>
        </row>
        <row r="404">
          <cell r="G404"/>
          <cell r="Q404"/>
          <cell r="R404"/>
          <cell r="S404"/>
          <cell r="T404"/>
          <cell r="U404"/>
          <cell r="V404"/>
          <cell r="W404"/>
          <cell r="X404"/>
          <cell r="AJ404"/>
        </row>
        <row r="405">
          <cell r="G405"/>
          <cell r="Q405"/>
          <cell r="R405"/>
          <cell r="S405"/>
          <cell r="T405"/>
          <cell r="U405"/>
          <cell r="V405"/>
          <cell r="W405"/>
          <cell r="X405"/>
          <cell r="AJ405"/>
        </row>
        <row r="406">
          <cell r="G406"/>
          <cell r="Q406"/>
          <cell r="R406"/>
          <cell r="S406"/>
          <cell r="T406"/>
          <cell r="U406"/>
          <cell r="V406"/>
          <cell r="W406"/>
          <cell r="X406"/>
          <cell r="AJ406"/>
        </row>
        <row r="407">
          <cell r="G407"/>
          <cell r="Q407"/>
          <cell r="R407"/>
          <cell r="S407"/>
          <cell r="T407"/>
          <cell r="U407"/>
          <cell r="V407"/>
          <cell r="W407"/>
          <cell r="X407"/>
          <cell r="AJ407"/>
        </row>
        <row r="408">
          <cell r="G408"/>
          <cell r="Q408"/>
          <cell r="R408"/>
          <cell r="S408"/>
          <cell r="T408"/>
          <cell r="U408"/>
          <cell r="V408"/>
          <cell r="W408"/>
          <cell r="X408"/>
          <cell r="AJ408"/>
        </row>
        <row r="409">
          <cell r="G409"/>
          <cell r="Q409"/>
          <cell r="R409"/>
          <cell r="S409"/>
          <cell r="T409"/>
          <cell r="U409"/>
          <cell r="V409"/>
          <cell r="W409"/>
          <cell r="X409"/>
          <cell r="AJ409"/>
        </row>
        <row r="410">
          <cell r="G410"/>
          <cell r="Q410"/>
          <cell r="R410"/>
          <cell r="S410"/>
          <cell r="T410"/>
          <cell r="U410"/>
          <cell r="V410"/>
          <cell r="W410"/>
          <cell r="X410"/>
          <cell r="AJ410"/>
        </row>
        <row r="411">
          <cell r="G411"/>
          <cell r="Q411"/>
          <cell r="R411"/>
          <cell r="S411"/>
          <cell r="T411"/>
          <cell r="U411"/>
          <cell r="V411"/>
          <cell r="W411"/>
          <cell r="X411"/>
          <cell r="AJ411"/>
        </row>
        <row r="412">
          <cell r="G412"/>
          <cell r="Q412"/>
          <cell r="R412"/>
          <cell r="S412"/>
          <cell r="T412"/>
          <cell r="U412"/>
          <cell r="V412"/>
          <cell r="W412"/>
          <cell r="X412"/>
          <cell r="AJ412"/>
        </row>
        <row r="413">
          <cell r="G413"/>
          <cell r="Q413"/>
          <cell r="R413"/>
          <cell r="S413"/>
          <cell r="T413"/>
          <cell r="U413"/>
          <cell r="V413"/>
          <cell r="W413"/>
          <cell r="X413"/>
          <cell r="AJ413"/>
        </row>
        <row r="414">
          <cell r="G414"/>
          <cell r="Q414"/>
          <cell r="R414"/>
          <cell r="S414"/>
          <cell r="T414"/>
          <cell r="U414"/>
          <cell r="V414"/>
          <cell r="W414"/>
          <cell r="X414"/>
          <cell r="AJ414"/>
        </row>
        <row r="415">
          <cell r="G415"/>
          <cell r="Q415"/>
          <cell r="R415"/>
          <cell r="S415"/>
          <cell r="T415"/>
          <cell r="U415"/>
          <cell r="V415"/>
          <cell r="W415"/>
          <cell r="X415"/>
          <cell r="AJ415"/>
        </row>
        <row r="416">
          <cell r="G416"/>
          <cell r="Q416"/>
          <cell r="R416"/>
          <cell r="S416"/>
          <cell r="T416"/>
          <cell r="U416"/>
          <cell r="V416"/>
          <cell r="W416"/>
          <cell r="X416"/>
          <cell r="AJ416"/>
        </row>
        <row r="417">
          <cell r="G417"/>
          <cell r="Q417"/>
          <cell r="R417"/>
          <cell r="S417"/>
          <cell r="T417"/>
          <cell r="U417"/>
          <cell r="V417"/>
          <cell r="W417"/>
          <cell r="X417"/>
          <cell r="AJ417"/>
        </row>
        <row r="418">
          <cell r="G418"/>
          <cell r="Q418"/>
          <cell r="R418"/>
          <cell r="S418"/>
          <cell r="T418"/>
          <cell r="U418"/>
          <cell r="V418"/>
          <cell r="W418"/>
          <cell r="X418"/>
          <cell r="AJ418"/>
        </row>
        <row r="419">
          <cell r="G419"/>
          <cell r="Q419"/>
          <cell r="R419"/>
          <cell r="S419"/>
          <cell r="T419"/>
          <cell r="U419"/>
          <cell r="V419"/>
          <cell r="W419"/>
          <cell r="X419"/>
          <cell r="AJ419"/>
        </row>
        <row r="420">
          <cell r="G420"/>
          <cell r="Q420"/>
          <cell r="R420"/>
          <cell r="S420"/>
          <cell r="T420"/>
          <cell r="U420"/>
          <cell r="V420"/>
          <cell r="W420"/>
          <cell r="X420"/>
          <cell r="AJ420"/>
        </row>
        <row r="421">
          <cell r="G421"/>
          <cell r="Q421"/>
          <cell r="R421"/>
          <cell r="S421"/>
          <cell r="T421"/>
          <cell r="U421"/>
          <cell r="V421"/>
          <cell r="W421"/>
          <cell r="X421"/>
          <cell r="AJ421"/>
        </row>
        <row r="422">
          <cell r="G422"/>
          <cell r="Q422"/>
          <cell r="R422"/>
          <cell r="S422"/>
          <cell r="T422"/>
          <cell r="U422"/>
          <cell r="V422"/>
          <cell r="W422"/>
          <cell r="X422"/>
          <cell r="AJ422"/>
        </row>
        <row r="423">
          <cell r="G423"/>
          <cell r="Q423"/>
          <cell r="R423"/>
          <cell r="S423"/>
          <cell r="T423"/>
          <cell r="U423"/>
          <cell r="V423"/>
          <cell r="W423"/>
          <cell r="X423"/>
          <cell r="AJ423"/>
        </row>
        <row r="424">
          <cell r="G424"/>
          <cell r="Q424"/>
          <cell r="R424"/>
          <cell r="S424"/>
          <cell r="T424"/>
          <cell r="U424"/>
          <cell r="V424"/>
          <cell r="W424"/>
          <cell r="X424"/>
          <cell r="AJ424"/>
        </row>
        <row r="425">
          <cell r="G425"/>
          <cell r="Q425"/>
          <cell r="R425"/>
          <cell r="S425"/>
          <cell r="T425"/>
          <cell r="U425"/>
          <cell r="V425"/>
          <cell r="W425"/>
          <cell r="X425"/>
          <cell r="AJ425"/>
        </row>
        <row r="426">
          <cell r="G426"/>
          <cell r="Q426"/>
          <cell r="R426"/>
          <cell r="S426"/>
          <cell r="T426"/>
          <cell r="U426"/>
          <cell r="V426"/>
          <cell r="W426"/>
          <cell r="X426"/>
          <cell r="AJ426"/>
        </row>
        <row r="427">
          <cell r="G427"/>
          <cell r="Q427"/>
          <cell r="R427"/>
          <cell r="S427"/>
          <cell r="T427"/>
          <cell r="U427"/>
          <cell r="V427"/>
          <cell r="W427"/>
          <cell r="X427"/>
          <cell r="AJ427"/>
        </row>
        <row r="428">
          <cell r="G428"/>
          <cell r="Q428"/>
          <cell r="R428"/>
          <cell r="S428"/>
          <cell r="T428"/>
          <cell r="U428"/>
          <cell r="V428"/>
          <cell r="W428"/>
          <cell r="X428"/>
          <cell r="AJ428"/>
        </row>
        <row r="429">
          <cell r="G429"/>
          <cell r="Q429"/>
          <cell r="R429"/>
          <cell r="S429"/>
          <cell r="T429"/>
          <cell r="U429"/>
          <cell r="V429"/>
          <cell r="W429"/>
          <cell r="X429"/>
          <cell r="AJ429"/>
        </row>
        <row r="430">
          <cell r="G430"/>
          <cell r="Q430"/>
          <cell r="R430"/>
          <cell r="S430"/>
          <cell r="T430"/>
          <cell r="U430"/>
          <cell r="V430"/>
          <cell r="W430"/>
          <cell r="X430"/>
          <cell r="AJ430"/>
        </row>
        <row r="431">
          <cell r="G431"/>
          <cell r="Q431"/>
          <cell r="R431"/>
          <cell r="S431"/>
          <cell r="T431"/>
          <cell r="U431"/>
          <cell r="V431"/>
          <cell r="W431"/>
          <cell r="X431"/>
          <cell r="AJ431"/>
        </row>
        <row r="432">
          <cell r="G432"/>
          <cell r="Q432"/>
          <cell r="R432"/>
          <cell r="S432"/>
          <cell r="T432"/>
          <cell r="U432"/>
          <cell r="V432"/>
          <cell r="W432"/>
          <cell r="X432"/>
          <cell r="AJ432"/>
        </row>
        <row r="433">
          <cell r="G433"/>
          <cell r="Q433"/>
          <cell r="R433"/>
          <cell r="S433"/>
          <cell r="T433"/>
          <cell r="U433"/>
          <cell r="V433"/>
          <cell r="W433"/>
          <cell r="X433"/>
          <cell r="AJ433"/>
        </row>
        <row r="434">
          <cell r="G434"/>
          <cell r="Q434"/>
          <cell r="R434"/>
          <cell r="S434"/>
          <cell r="T434"/>
          <cell r="U434"/>
          <cell r="V434"/>
          <cell r="W434"/>
          <cell r="X434"/>
          <cell r="AJ434"/>
        </row>
        <row r="435">
          <cell r="G435"/>
          <cell r="Q435"/>
          <cell r="R435"/>
          <cell r="S435"/>
          <cell r="T435"/>
          <cell r="U435"/>
          <cell r="V435"/>
          <cell r="W435"/>
          <cell r="X435"/>
          <cell r="AJ435"/>
        </row>
        <row r="436">
          <cell r="G436"/>
          <cell r="Q436"/>
          <cell r="R436"/>
          <cell r="S436"/>
          <cell r="T436"/>
          <cell r="U436"/>
          <cell r="V436"/>
          <cell r="W436"/>
          <cell r="X436"/>
          <cell r="AJ436"/>
        </row>
        <row r="437">
          <cell r="G437"/>
          <cell r="Q437"/>
          <cell r="R437"/>
          <cell r="S437"/>
          <cell r="T437"/>
          <cell r="U437"/>
          <cell r="V437"/>
          <cell r="W437"/>
          <cell r="X437"/>
          <cell r="AJ437"/>
        </row>
        <row r="438">
          <cell r="G438"/>
          <cell r="Q438"/>
          <cell r="R438"/>
          <cell r="S438"/>
          <cell r="T438"/>
          <cell r="U438"/>
          <cell r="V438"/>
          <cell r="W438"/>
          <cell r="X438"/>
          <cell r="AJ438"/>
        </row>
        <row r="439">
          <cell r="G439"/>
          <cell r="Q439"/>
          <cell r="R439"/>
          <cell r="S439"/>
          <cell r="T439"/>
          <cell r="U439"/>
          <cell r="V439"/>
          <cell r="W439"/>
          <cell r="X439"/>
          <cell r="AJ439"/>
        </row>
        <row r="440">
          <cell r="G440"/>
          <cell r="Q440"/>
          <cell r="R440"/>
          <cell r="S440"/>
          <cell r="T440"/>
          <cell r="U440"/>
          <cell r="V440"/>
          <cell r="W440"/>
          <cell r="X440"/>
          <cell r="AJ440"/>
        </row>
        <row r="441">
          <cell r="G441"/>
          <cell r="Q441"/>
          <cell r="R441"/>
          <cell r="S441"/>
          <cell r="T441"/>
          <cell r="U441"/>
          <cell r="V441"/>
          <cell r="W441"/>
          <cell r="X441"/>
          <cell r="AJ441"/>
        </row>
        <row r="442">
          <cell r="G442"/>
          <cell r="Q442"/>
          <cell r="R442"/>
          <cell r="S442"/>
          <cell r="T442"/>
          <cell r="U442"/>
          <cell r="V442"/>
          <cell r="W442"/>
          <cell r="X442"/>
          <cell r="AJ442"/>
        </row>
        <row r="443">
          <cell r="G443"/>
          <cell r="Q443"/>
          <cell r="R443"/>
          <cell r="S443"/>
          <cell r="T443"/>
          <cell r="U443"/>
          <cell r="V443"/>
          <cell r="W443"/>
          <cell r="X443"/>
          <cell r="AJ443"/>
        </row>
        <row r="444">
          <cell r="G444"/>
          <cell r="Q444"/>
          <cell r="R444"/>
          <cell r="S444"/>
          <cell r="T444"/>
          <cell r="U444"/>
          <cell r="V444"/>
          <cell r="W444"/>
          <cell r="X444"/>
          <cell r="AJ444"/>
        </row>
        <row r="445">
          <cell r="G445"/>
          <cell r="Q445"/>
          <cell r="R445"/>
          <cell r="S445"/>
          <cell r="T445"/>
          <cell r="U445"/>
          <cell r="V445"/>
          <cell r="W445"/>
          <cell r="X445"/>
          <cell r="AJ445"/>
        </row>
        <row r="446">
          <cell r="G446"/>
          <cell r="Q446"/>
          <cell r="R446"/>
          <cell r="S446"/>
          <cell r="T446"/>
          <cell r="U446"/>
          <cell r="V446"/>
          <cell r="W446"/>
          <cell r="X446"/>
          <cell r="AJ446"/>
        </row>
        <row r="447">
          <cell r="G447"/>
          <cell r="Q447"/>
          <cell r="R447"/>
          <cell r="S447"/>
          <cell r="T447"/>
          <cell r="U447"/>
          <cell r="V447"/>
          <cell r="W447"/>
          <cell r="X447"/>
          <cell r="AJ447"/>
        </row>
        <row r="448">
          <cell r="G448"/>
          <cell r="Q448"/>
          <cell r="R448"/>
          <cell r="S448"/>
          <cell r="T448"/>
          <cell r="U448"/>
          <cell r="V448"/>
          <cell r="W448"/>
          <cell r="X448"/>
          <cell r="AJ448"/>
        </row>
        <row r="449">
          <cell r="G449"/>
          <cell r="Q449"/>
          <cell r="R449"/>
          <cell r="S449"/>
          <cell r="T449"/>
          <cell r="U449"/>
          <cell r="V449"/>
          <cell r="W449"/>
          <cell r="X449"/>
          <cell r="AJ449"/>
        </row>
        <row r="450">
          <cell r="G450"/>
          <cell r="Q450"/>
          <cell r="R450"/>
          <cell r="S450"/>
          <cell r="T450"/>
          <cell r="U450"/>
          <cell r="V450"/>
          <cell r="W450"/>
          <cell r="X450"/>
          <cell r="AJ450"/>
        </row>
        <row r="451">
          <cell r="G451"/>
          <cell r="Q451"/>
          <cell r="R451"/>
          <cell r="S451"/>
          <cell r="T451"/>
          <cell r="U451"/>
          <cell r="V451"/>
          <cell r="W451"/>
          <cell r="X451"/>
          <cell r="AJ451"/>
        </row>
        <row r="452">
          <cell r="G452"/>
          <cell r="Q452"/>
          <cell r="R452"/>
          <cell r="S452"/>
          <cell r="T452"/>
          <cell r="U452"/>
          <cell r="V452"/>
          <cell r="W452"/>
          <cell r="X452"/>
          <cell r="AJ452"/>
        </row>
        <row r="453">
          <cell r="G453"/>
          <cell r="Q453"/>
          <cell r="R453"/>
          <cell r="S453"/>
          <cell r="T453"/>
          <cell r="U453"/>
          <cell r="V453"/>
          <cell r="W453"/>
          <cell r="X453"/>
          <cell r="AJ453"/>
        </row>
        <row r="454">
          <cell r="G454"/>
          <cell r="Q454"/>
          <cell r="R454"/>
          <cell r="S454"/>
          <cell r="T454"/>
          <cell r="U454"/>
          <cell r="V454"/>
          <cell r="W454"/>
          <cell r="X454"/>
          <cell r="AJ454"/>
        </row>
        <row r="455">
          <cell r="G455"/>
          <cell r="Q455"/>
          <cell r="R455"/>
          <cell r="S455"/>
          <cell r="T455"/>
          <cell r="U455"/>
          <cell r="V455"/>
          <cell r="W455"/>
          <cell r="X455"/>
          <cell r="AJ455"/>
        </row>
        <row r="456">
          <cell r="G456"/>
          <cell r="Q456"/>
          <cell r="R456"/>
          <cell r="S456"/>
          <cell r="T456"/>
          <cell r="U456"/>
          <cell r="V456"/>
          <cell r="W456"/>
          <cell r="X456"/>
          <cell r="AJ456"/>
        </row>
        <row r="457">
          <cell r="G457"/>
          <cell r="Q457"/>
          <cell r="R457"/>
          <cell r="S457"/>
          <cell r="T457"/>
          <cell r="U457"/>
          <cell r="V457"/>
          <cell r="W457"/>
          <cell r="X457"/>
          <cell r="AJ457"/>
        </row>
        <row r="458">
          <cell r="G458"/>
          <cell r="Q458"/>
          <cell r="R458"/>
          <cell r="S458"/>
          <cell r="T458"/>
          <cell r="U458"/>
          <cell r="V458"/>
          <cell r="W458"/>
          <cell r="X458"/>
          <cell r="AJ458"/>
        </row>
        <row r="459">
          <cell r="G459"/>
          <cell r="Q459"/>
          <cell r="R459"/>
          <cell r="S459"/>
          <cell r="T459"/>
          <cell r="U459"/>
          <cell r="V459"/>
          <cell r="W459"/>
          <cell r="X459"/>
          <cell r="AJ459"/>
        </row>
        <row r="460">
          <cell r="G460"/>
          <cell r="Q460"/>
          <cell r="R460"/>
          <cell r="S460"/>
          <cell r="T460"/>
          <cell r="U460"/>
          <cell r="V460"/>
          <cell r="W460"/>
          <cell r="X460"/>
          <cell r="AJ460"/>
        </row>
        <row r="461">
          <cell r="G461"/>
          <cell r="Q461"/>
          <cell r="R461"/>
          <cell r="S461"/>
          <cell r="T461"/>
          <cell r="U461"/>
          <cell r="V461"/>
          <cell r="W461"/>
          <cell r="X461"/>
          <cell r="AJ461"/>
        </row>
        <row r="462">
          <cell r="G462"/>
          <cell r="Q462"/>
          <cell r="R462"/>
          <cell r="S462"/>
          <cell r="T462"/>
          <cell r="U462"/>
          <cell r="V462"/>
          <cell r="W462"/>
          <cell r="X462"/>
          <cell r="AJ462"/>
        </row>
        <row r="463">
          <cell r="G463"/>
          <cell r="Q463"/>
          <cell r="R463"/>
          <cell r="S463"/>
          <cell r="T463"/>
          <cell r="U463"/>
          <cell r="V463"/>
          <cell r="W463"/>
          <cell r="X463"/>
          <cell r="AJ463"/>
        </row>
        <row r="464">
          <cell r="G464"/>
          <cell r="Q464"/>
          <cell r="R464"/>
          <cell r="S464"/>
          <cell r="T464"/>
          <cell r="U464"/>
          <cell r="V464"/>
          <cell r="W464"/>
          <cell r="X464"/>
          <cell r="AJ464"/>
        </row>
        <row r="465">
          <cell r="G465"/>
          <cell r="Q465"/>
          <cell r="R465"/>
          <cell r="S465"/>
          <cell r="T465"/>
          <cell r="U465"/>
          <cell r="V465"/>
          <cell r="W465"/>
          <cell r="X465"/>
          <cell r="AJ465"/>
        </row>
        <row r="466">
          <cell r="G466"/>
          <cell r="Q466"/>
          <cell r="R466"/>
          <cell r="S466"/>
          <cell r="T466"/>
          <cell r="U466"/>
          <cell r="V466"/>
          <cell r="W466"/>
          <cell r="X466"/>
          <cell r="AJ466"/>
        </row>
        <row r="467">
          <cell r="G467"/>
          <cell r="Q467"/>
          <cell r="R467"/>
          <cell r="S467"/>
          <cell r="T467"/>
          <cell r="U467"/>
          <cell r="V467"/>
          <cell r="W467"/>
          <cell r="X467"/>
          <cell r="AJ467"/>
        </row>
        <row r="468">
          <cell r="G468"/>
          <cell r="Q468"/>
          <cell r="R468"/>
          <cell r="S468"/>
          <cell r="T468"/>
          <cell r="U468"/>
          <cell r="V468"/>
          <cell r="W468"/>
          <cell r="X468"/>
          <cell r="AJ468"/>
        </row>
        <row r="469">
          <cell r="G469"/>
          <cell r="Q469"/>
          <cell r="R469"/>
          <cell r="S469"/>
          <cell r="T469"/>
          <cell r="U469"/>
          <cell r="V469"/>
          <cell r="W469"/>
          <cell r="X469"/>
          <cell r="AJ469"/>
        </row>
        <row r="470">
          <cell r="G470"/>
          <cell r="Q470"/>
          <cell r="R470"/>
          <cell r="S470"/>
          <cell r="T470"/>
          <cell r="U470"/>
          <cell r="V470"/>
          <cell r="W470"/>
          <cell r="X470"/>
          <cell r="AJ470"/>
        </row>
        <row r="471">
          <cell r="G471"/>
          <cell r="Q471"/>
          <cell r="R471"/>
          <cell r="S471"/>
          <cell r="T471"/>
          <cell r="U471"/>
          <cell r="V471"/>
          <cell r="W471"/>
          <cell r="X471"/>
          <cell r="AJ471"/>
        </row>
        <row r="472">
          <cell r="G472"/>
          <cell r="Q472"/>
          <cell r="R472"/>
          <cell r="S472"/>
          <cell r="T472"/>
          <cell r="U472"/>
          <cell r="V472"/>
          <cell r="W472"/>
          <cell r="X472"/>
          <cell r="AJ472"/>
        </row>
        <row r="473">
          <cell r="G473"/>
          <cell r="Q473"/>
          <cell r="R473"/>
          <cell r="S473"/>
          <cell r="T473"/>
          <cell r="U473"/>
          <cell r="V473"/>
          <cell r="W473"/>
          <cell r="X473"/>
          <cell r="AJ473"/>
        </row>
        <row r="474">
          <cell r="G474"/>
          <cell r="Q474"/>
          <cell r="R474"/>
          <cell r="S474"/>
          <cell r="T474"/>
          <cell r="U474"/>
          <cell r="V474"/>
          <cell r="W474"/>
          <cell r="X474"/>
          <cell r="AJ474"/>
        </row>
        <row r="475">
          <cell r="G475"/>
          <cell r="Q475"/>
          <cell r="R475"/>
          <cell r="S475"/>
          <cell r="T475"/>
          <cell r="U475"/>
          <cell r="V475"/>
          <cell r="W475"/>
          <cell r="X475"/>
          <cell r="AJ475"/>
        </row>
        <row r="476">
          <cell r="G476"/>
          <cell r="Q476"/>
          <cell r="R476"/>
          <cell r="S476"/>
          <cell r="T476"/>
          <cell r="U476"/>
          <cell r="V476"/>
          <cell r="W476"/>
          <cell r="X476"/>
          <cell r="AJ476"/>
        </row>
        <row r="477">
          <cell r="G477"/>
          <cell r="Q477"/>
          <cell r="R477"/>
          <cell r="S477"/>
          <cell r="T477"/>
          <cell r="U477"/>
          <cell r="V477"/>
          <cell r="W477"/>
          <cell r="X477"/>
          <cell r="AJ477"/>
        </row>
        <row r="478">
          <cell r="G478"/>
          <cell r="Q478"/>
          <cell r="R478"/>
          <cell r="S478"/>
          <cell r="T478"/>
          <cell r="U478"/>
          <cell r="V478"/>
          <cell r="W478"/>
          <cell r="X478"/>
          <cell r="AJ478"/>
        </row>
        <row r="479">
          <cell r="G479"/>
          <cell r="Q479"/>
          <cell r="R479"/>
          <cell r="S479"/>
          <cell r="T479"/>
          <cell r="U479"/>
          <cell r="V479"/>
          <cell r="W479"/>
          <cell r="X479"/>
          <cell r="AJ479"/>
        </row>
        <row r="480">
          <cell r="G480"/>
          <cell r="Q480"/>
          <cell r="R480"/>
          <cell r="S480"/>
          <cell r="T480"/>
          <cell r="U480"/>
          <cell r="V480"/>
          <cell r="W480"/>
          <cell r="X480"/>
          <cell r="AJ480"/>
        </row>
        <row r="481">
          <cell r="G481"/>
          <cell r="Q481"/>
          <cell r="R481"/>
          <cell r="S481"/>
          <cell r="T481"/>
          <cell r="U481"/>
          <cell r="V481"/>
          <cell r="W481"/>
          <cell r="X481"/>
          <cell r="AJ481"/>
        </row>
        <row r="482">
          <cell r="G482"/>
          <cell r="Q482"/>
          <cell r="R482"/>
          <cell r="S482"/>
          <cell r="T482"/>
          <cell r="U482"/>
          <cell r="V482"/>
          <cell r="W482"/>
          <cell r="X482"/>
          <cell r="AJ482"/>
        </row>
        <row r="483">
          <cell r="G483"/>
          <cell r="Q483"/>
          <cell r="R483"/>
          <cell r="S483"/>
          <cell r="T483"/>
          <cell r="U483"/>
          <cell r="V483"/>
          <cell r="W483"/>
          <cell r="X483"/>
          <cell r="AJ483"/>
        </row>
        <row r="484">
          <cell r="G484"/>
          <cell r="Q484"/>
          <cell r="R484"/>
          <cell r="S484"/>
          <cell r="T484"/>
          <cell r="U484"/>
          <cell r="V484"/>
          <cell r="W484"/>
          <cell r="X484"/>
          <cell r="AJ484"/>
        </row>
        <row r="485">
          <cell r="G485"/>
          <cell r="Q485"/>
          <cell r="R485"/>
          <cell r="S485"/>
          <cell r="T485"/>
          <cell r="U485"/>
          <cell r="V485"/>
          <cell r="W485"/>
          <cell r="X485"/>
          <cell r="AJ485"/>
        </row>
        <row r="486">
          <cell r="G486"/>
          <cell r="Q486"/>
          <cell r="R486"/>
          <cell r="S486"/>
          <cell r="T486"/>
          <cell r="U486"/>
          <cell r="V486"/>
          <cell r="W486"/>
          <cell r="X486"/>
          <cell r="AJ486"/>
        </row>
        <row r="487">
          <cell r="G487"/>
          <cell r="Q487"/>
          <cell r="R487"/>
          <cell r="S487"/>
          <cell r="T487"/>
          <cell r="U487"/>
          <cell r="V487"/>
          <cell r="W487"/>
          <cell r="X487"/>
          <cell r="AJ487"/>
        </row>
        <row r="488">
          <cell r="G488"/>
          <cell r="Q488"/>
          <cell r="R488"/>
          <cell r="S488"/>
          <cell r="T488"/>
          <cell r="U488"/>
          <cell r="V488"/>
          <cell r="W488"/>
          <cell r="X488"/>
          <cell r="AJ488"/>
        </row>
        <row r="489">
          <cell r="G489"/>
          <cell r="Q489"/>
          <cell r="R489"/>
          <cell r="S489"/>
          <cell r="T489"/>
          <cell r="U489"/>
          <cell r="V489"/>
          <cell r="W489"/>
          <cell r="X489"/>
          <cell r="AJ489"/>
        </row>
        <row r="490">
          <cell r="G490"/>
          <cell r="Q490"/>
          <cell r="R490"/>
          <cell r="S490"/>
          <cell r="T490"/>
          <cell r="U490"/>
          <cell r="V490"/>
          <cell r="W490"/>
          <cell r="X490"/>
          <cell r="AJ490"/>
        </row>
        <row r="491">
          <cell r="G491"/>
          <cell r="Q491"/>
          <cell r="R491"/>
          <cell r="S491"/>
          <cell r="T491"/>
          <cell r="U491"/>
          <cell r="V491"/>
          <cell r="W491"/>
          <cell r="X491"/>
          <cell r="AJ491"/>
        </row>
        <row r="492">
          <cell r="G492"/>
          <cell r="Q492"/>
          <cell r="R492"/>
          <cell r="S492"/>
          <cell r="T492"/>
          <cell r="U492"/>
          <cell r="V492"/>
          <cell r="W492"/>
          <cell r="X492"/>
          <cell r="AJ492"/>
        </row>
        <row r="493">
          <cell r="G493"/>
          <cell r="Q493"/>
          <cell r="R493"/>
          <cell r="S493"/>
          <cell r="T493"/>
          <cell r="U493"/>
          <cell r="V493"/>
          <cell r="W493"/>
          <cell r="X493"/>
          <cell r="AJ493"/>
        </row>
        <row r="494">
          <cell r="G494"/>
          <cell r="Q494"/>
          <cell r="R494"/>
          <cell r="S494"/>
          <cell r="T494"/>
          <cell r="U494"/>
          <cell r="V494"/>
          <cell r="W494"/>
          <cell r="X494"/>
          <cell r="AJ494"/>
        </row>
        <row r="495">
          <cell r="G495"/>
          <cell r="Q495"/>
          <cell r="R495"/>
          <cell r="S495"/>
          <cell r="T495"/>
          <cell r="U495"/>
          <cell r="V495"/>
          <cell r="W495"/>
          <cell r="X495"/>
          <cell r="AJ495"/>
        </row>
        <row r="496">
          <cell r="G496"/>
          <cell r="Q496"/>
          <cell r="R496"/>
          <cell r="S496"/>
          <cell r="T496"/>
          <cell r="U496"/>
          <cell r="V496"/>
          <cell r="W496"/>
          <cell r="X496"/>
          <cell r="AJ496"/>
        </row>
        <row r="497">
          <cell r="G497"/>
          <cell r="Q497"/>
          <cell r="R497"/>
          <cell r="S497"/>
          <cell r="T497"/>
          <cell r="U497"/>
          <cell r="V497"/>
          <cell r="W497"/>
          <cell r="X497"/>
          <cell r="AJ497"/>
        </row>
        <row r="498">
          <cell r="G498"/>
          <cell r="Q498"/>
          <cell r="R498"/>
          <cell r="S498"/>
          <cell r="T498"/>
          <cell r="U498"/>
          <cell r="V498"/>
          <cell r="W498"/>
          <cell r="X498"/>
          <cell r="AJ498"/>
        </row>
        <row r="499">
          <cell r="G499"/>
          <cell r="Q499"/>
          <cell r="R499"/>
          <cell r="S499"/>
          <cell r="T499"/>
          <cell r="U499"/>
          <cell r="V499"/>
          <cell r="W499"/>
          <cell r="X499"/>
          <cell r="AJ499"/>
        </row>
        <row r="500">
          <cell r="G500"/>
          <cell r="Q500"/>
          <cell r="R500"/>
          <cell r="S500"/>
          <cell r="T500"/>
          <cell r="U500"/>
          <cell r="V500"/>
          <cell r="W500"/>
          <cell r="X500"/>
          <cell r="AJ500"/>
        </row>
        <row r="501">
          <cell r="G501"/>
          <cell r="Q501"/>
          <cell r="R501"/>
          <cell r="S501"/>
          <cell r="T501"/>
          <cell r="U501"/>
          <cell r="V501"/>
          <cell r="W501"/>
          <cell r="X501"/>
          <cell r="AJ501"/>
        </row>
        <row r="502">
          <cell r="G502"/>
          <cell r="Q502"/>
          <cell r="R502"/>
          <cell r="S502"/>
          <cell r="T502"/>
          <cell r="U502"/>
          <cell r="V502"/>
          <cell r="W502"/>
          <cell r="X502"/>
          <cell r="AJ502"/>
        </row>
        <row r="503">
          <cell r="G503"/>
          <cell r="Q503"/>
          <cell r="R503"/>
          <cell r="S503"/>
          <cell r="T503"/>
          <cell r="U503"/>
          <cell r="V503"/>
          <cell r="W503"/>
          <cell r="X503"/>
          <cell r="AJ503"/>
        </row>
        <row r="504">
          <cell r="G504"/>
          <cell r="Q504"/>
          <cell r="R504"/>
          <cell r="S504"/>
          <cell r="T504"/>
          <cell r="U504"/>
          <cell r="V504"/>
          <cell r="W504"/>
          <cell r="X504"/>
          <cell r="AJ504"/>
        </row>
        <row r="505">
          <cell r="G505"/>
          <cell r="Q505"/>
          <cell r="R505"/>
          <cell r="S505"/>
          <cell r="T505"/>
          <cell r="U505"/>
          <cell r="V505"/>
          <cell r="W505"/>
          <cell r="X505"/>
          <cell r="AJ505"/>
        </row>
        <row r="506">
          <cell r="G506"/>
          <cell r="Q506"/>
          <cell r="R506"/>
          <cell r="S506"/>
          <cell r="T506"/>
          <cell r="U506"/>
          <cell r="V506"/>
          <cell r="W506"/>
          <cell r="X506"/>
          <cell r="AJ506"/>
        </row>
        <row r="507">
          <cell r="G507"/>
          <cell r="Q507"/>
          <cell r="R507"/>
          <cell r="S507"/>
          <cell r="T507"/>
          <cell r="U507"/>
          <cell r="V507"/>
          <cell r="W507"/>
          <cell r="X507"/>
          <cell r="AJ507"/>
        </row>
        <row r="508">
          <cell r="G508"/>
          <cell r="Q508"/>
          <cell r="R508"/>
          <cell r="S508"/>
          <cell r="T508"/>
          <cell r="U508"/>
          <cell r="V508"/>
          <cell r="W508"/>
          <cell r="X508"/>
          <cell r="AJ508"/>
        </row>
        <row r="509">
          <cell r="G509"/>
          <cell r="Q509"/>
          <cell r="R509"/>
          <cell r="S509"/>
          <cell r="T509"/>
          <cell r="U509"/>
          <cell r="V509"/>
          <cell r="W509"/>
          <cell r="X509"/>
          <cell r="AJ509"/>
        </row>
        <row r="510">
          <cell r="G510"/>
          <cell r="Q510"/>
          <cell r="R510"/>
          <cell r="S510"/>
          <cell r="T510"/>
          <cell r="U510"/>
          <cell r="V510"/>
          <cell r="W510"/>
          <cell r="X510"/>
          <cell r="AJ510"/>
        </row>
        <row r="511">
          <cell r="G511"/>
          <cell r="Q511"/>
          <cell r="R511"/>
          <cell r="S511"/>
          <cell r="T511"/>
          <cell r="U511"/>
          <cell r="V511"/>
          <cell r="W511"/>
          <cell r="X511"/>
          <cell r="AJ511"/>
        </row>
        <row r="512">
          <cell r="G512"/>
          <cell r="Q512"/>
          <cell r="R512"/>
          <cell r="S512"/>
          <cell r="T512"/>
          <cell r="U512"/>
          <cell r="V512"/>
          <cell r="W512"/>
          <cell r="X512"/>
          <cell r="AJ512"/>
        </row>
        <row r="513">
          <cell r="G513"/>
          <cell r="Q513"/>
          <cell r="R513"/>
          <cell r="S513"/>
          <cell r="T513"/>
          <cell r="U513"/>
          <cell r="V513"/>
          <cell r="W513"/>
          <cell r="X513"/>
          <cell r="AJ513"/>
        </row>
        <row r="514">
          <cell r="G514"/>
          <cell r="Q514"/>
          <cell r="R514"/>
          <cell r="S514"/>
          <cell r="T514"/>
          <cell r="U514"/>
          <cell r="V514"/>
          <cell r="W514"/>
          <cell r="X514"/>
          <cell r="AJ514"/>
        </row>
        <row r="515">
          <cell r="G515"/>
          <cell r="Q515"/>
          <cell r="R515"/>
          <cell r="S515"/>
          <cell r="T515"/>
          <cell r="U515"/>
          <cell r="V515"/>
          <cell r="W515"/>
          <cell r="X515"/>
          <cell r="AJ515"/>
        </row>
        <row r="516">
          <cell r="G516"/>
          <cell r="Q516"/>
          <cell r="R516"/>
          <cell r="S516"/>
          <cell r="T516"/>
          <cell r="U516"/>
          <cell r="V516"/>
          <cell r="W516"/>
          <cell r="X516"/>
          <cell r="AJ516"/>
        </row>
        <row r="517">
          <cell r="G517"/>
          <cell r="Q517"/>
          <cell r="R517"/>
          <cell r="S517"/>
          <cell r="T517"/>
          <cell r="U517"/>
          <cell r="V517"/>
          <cell r="W517"/>
          <cell r="X517"/>
          <cell r="AJ517"/>
        </row>
        <row r="518">
          <cell r="G518"/>
          <cell r="Q518"/>
          <cell r="R518"/>
          <cell r="S518"/>
          <cell r="T518"/>
          <cell r="U518"/>
          <cell r="V518"/>
          <cell r="W518"/>
          <cell r="X518"/>
          <cell r="AJ518"/>
        </row>
        <row r="519">
          <cell r="G519"/>
          <cell r="Q519"/>
          <cell r="R519"/>
          <cell r="S519"/>
          <cell r="T519"/>
          <cell r="U519"/>
          <cell r="V519"/>
          <cell r="W519"/>
          <cell r="X519"/>
          <cell r="AJ519"/>
        </row>
        <row r="520">
          <cell r="G520"/>
          <cell r="Q520"/>
          <cell r="R520"/>
          <cell r="S520"/>
          <cell r="T520"/>
          <cell r="U520"/>
          <cell r="V520"/>
          <cell r="W520"/>
          <cell r="X520"/>
          <cell r="AJ520"/>
        </row>
        <row r="521">
          <cell r="G521"/>
          <cell r="Q521"/>
          <cell r="R521"/>
          <cell r="S521"/>
          <cell r="T521"/>
          <cell r="U521"/>
          <cell r="V521"/>
          <cell r="W521"/>
          <cell r="X521"/>
          <cell r="AJ521"/>
        </row>
        <row r="522">
          <cell r="G522"/>
          <cell r="Q522"/>
          <cell r="R522"/>
          <cell r="S522"/>
          <cell r="T522"/>
          <cell r="U522"/>
          <cell r="V522"/>
          <cell r="W522"/>
          <cell r="X522"/>
          <cell r="AJ522"/>
        </row>
        <row r="523">
          <cell r="G523"/>
          <cell r="Q523"/>
          <cell r="R523"/>
          <cell r="S523"/>
          <cell r="T523"/>
          <cell r="U523"/>
          <cell r="V523"/>
          <cell r="W523"/>
          <cell r="X523"/>
          <cell r="AJ523"/>
        </row>
        <row r="524">
          <cell r="G524"/>
          <cell r="Q524"/>
          <cell r="R524"/>
          <cell r="S524"/>
          <cell r="T524"/>
          <cell r="U524"/>
          <cell r="V524"/>
          <cell r="W524"/>
          <cell r="X524"/>
          <cell r="AJ524"/>
        </row>
        <row r="525">
          <cell r="G525"/>
          <cell r="Q525"/>
          <cell r="R525"/>
          <cell r="S525"/>
          <cell r="T525"/>
          <cell r="U525"/>
          <cell r="V525"/>
          <cell r="W525"/>
          <cell r="X525"/>
          <cell r="AJ525"/>
        </row>
        <row r="526">
          <cell r="G526"/>
          <cell r="Q526"/>
          <cell r="R526"/>
          <cell r="S526"/>
          <cell r="T526"/>
          <cell r="U526"/>
          <cell r="V526"/>
          <cell r="W526"/>
          <cell r="X526"/>
          <cell r="AJ526"/>
        </row>
        <row r="527">
          <cell r="G527"/>
          <cell r="Q527"/>
          <cell r="R527"/>
          <cell r="S527"/>
          <cell r="T527"/>
          <cell r="U527"/>
          <cell r="V527"/>
          <cell r="W527"/>
          <cell r="X527"/>
          <cell r="AJ527"/>
        </row>
        <row r="528">
          <cell r="G528"/>
          <cell r="Q528"/>
          <cell r="R528"/>
          <cell r="S528"/>
          <cell r="T528"/>
          <cell r="U528"/>
          <cell r="V528"/>
          <cell r="W528"/>
          <cell r="X528"/>
          <cell r="AJ528"/>
        </row>
        <row r="529">
          <cell r="G529"/>
          <cell r="Q529"/>
          <cell r="R529"/>
          <cell r="S529"/>
          <cell r="T529"/>
          <cell r="U529"/>
          <cell r="V529"/>
          <cell r="W529"/>
          <cell r="X529"/>
          <cell r="AJ529"/>
        </row>
        <row r="530">
          <cell r="G530"/>
          <cell r="Q530"/>
          <cell r="R530"/>
          <cell r="S530"/>
          <cell r="T530"/>
          <cell r="U530"/>
          <cell r="V530"/>
          <cell r="W530"/>
          <cell r="X530"/>
          <cell r="AJ530"/>
        </row>
        <row r="531">
          <cell r="G531"/>
          <cell r="Q531"/>
          <cell r="R531"/>
          <cell r="S531"/>
          <cell r="T531"/>
          <cell r="U531"/>
          <cell r="V531"/>
          <cell r="W531"/>
          <cell r="X531"/>
          <cell r="AJ531"/>
        </row>
        <row r="532">
          <cell r="G532"/>
          <cell r="Q532"/>
          <cell r="R532"/>
          <cell r="S532"/>
          <cell r="T532"/>
          <cell r="U532"/>
          <cell r="V532"/>
          <cell r="W532"/>
          <cell r="X532"/>
          <cell r="AJ532"/>
        </row>
        <row r="533">
          <cell r="G533"/>
          <cell r="Q533"/>
          <cell r="R533"/>
          <cell r="S533"/>
          <cell r="T533"/>
          <cell r="U533"/>
          <cell r="V533"/>
          <cell r="W533"/>
          <cell r="X533"/>
          <cell r="AJ533"/>
        </row>
        <row r="534">
          <cell r="G534"/>
          <cell r="Q534"/>
          <cell r="R534"/>
          <cell r="S534"/>
          <cell r="T534"/>
          <cell r="U534"/>
          <cell r="V534"/>
          <cell r="W534"/>
          <cell r="X534"/>
          <cell r="AJ534"/>
        </row>
        <row r="535">
          <cell r="G535"/>
          <cell r="Q535"/>
          <cell r="R535"/>
          <cell r="S535"/>
          <cell r="T535"/>
          <cell r="U535"/>
          <cell r="V535"/>
          <cell r="W535"/>
          <cell r="X535"/>
          <cell r="AJ535"/>
        </row>
        <row r="536">
          <cell r="G536"/>
          <cell r="Q536"/>
          <cell r="R536"/>
          <cell r="S536"/>
          <cell r="T536"/>
          <cell r="U536"/>
          <cell r="V536"/>
          <cell r="W536"/>
          <cell r="X536"/>
          <cell r="AJ536"/>
        </row>
        <row r="537">
          <cell r="G537"/>
          <cell r="Q537"/>
          <cell r="R537"/>
          <cell r="S537"/>
          <cell r="T537"/>
          <cell r="U537"/>
          <cell r="V537"/>
          <cell r="W537"/>
          <cell r="X537"/>
          <cell r="AJ537"/>
        </row>
        <row r="538">
          <cell r="G538"/>
          <cell r="Q538"/>
          <cell r="R538"/>
          <cell r="S538"/>
          <cell r="T538"/>
          <cell r="U538"/>
          <cell r="V538"/>
          <cell r="W538"/>
          <cell r="X538"/>
          <cell r="AJ538"/>
        </row>
        <row r="539">
          <cell r="G539"/>
          <cell r="Q539"/>
          <cell r="R539"/>
          <cell r="S539"/>
          <cell r="T539"/>
          <cell r="U539"/>
          <cell r="V539"/>
          <cell r="W539"/>
          <cell r="X539"/>
          <cell r="AJ539"/>
        </row>
        <row r="540">
          <cell r="G540"/>
          <cell r="Q540"/>
          <cell r="R540"/>
          <cell r="S540"/>
          <cell r="T540"/>
          <cell r="U540"/>
          <cell r="V540"/>
          <cell r="W540"/>
          <cell r="X540"/>
          <cell r="AJ540"/>
        </row>
        <row r="541">
          <cell r="G541"/>
          <cell r="Q541"/>
          <cell r="R541"/>
          <cell r="S541"/>
          <cell r="T541"/>
          <cell r="U541"/>
          <cell r="V541"/>
          <cell r="W541"/>
          <cell r="X541"/>
          <cell r="AJ541"/>
        </row>
        <row r="542">
          <cell r="G542"/>
          <cell r="Q542"/>
          <cell r="R542"/>
          <cell r="S542"/>
          <cell r="T542"/>
          <cell r="U542"/>
          <cell r="V542"/>
          <cell r="W542"/>
          <cell r="X542"/>
          <cell r="AJ542"/>
        </row>
        <row r="543">
          <cell r="G543"/>
          <cell r="Q543"/>
          <cell r="R543"/>
          <cell r="S543"/>
          <cell r="T543"/>
          <cell r="U543"/>
          <cell r="V543"/>
          <cell r="W543"/>
          <cell r="X543"/>
          <cell r="AJ543"/>
        </row>
        <row r="544">
          <cell r="G544"/>
          <cell r="Q544"/>
          <cell r="R544"/>
          <cell r="S544"/>
          <cell r="T544"/>
          <cell r="U544"/>
          <cell r="V544"/>
          <cell r="W544"/>
          <cell r="X544"/>
          <cell r="AJ544"/>
        </row>
        <row r="545">
          <cell r="G545"/>
          <cell r="Q545"/>
          <cell r="R545"/>
          <cell r="S545"/>
          <cell r="T545"/>
          <cell r="U545"/>
          <cell r="V545"/>
          <cell r="W545"/>
          <cell r="X545"/>
          <cell r="AJ545"/>
        </row>
        <row r="546">
          <cell r="G546"/>
          <cell r="Q546"/>
          <cell r="R546"/>
          <cell r="S546"/>
          <cell r="T546"/>
          <cell r="U546"/>
          <cell r="V546"/>
          <cell r="W546"/>
          <cell r="X546"/>
          <cell r="AJ546"/>
        </row>
        <row r="547">
          <cell r="G547"/>
          <cell r="Q547"/>
          <cell r="R547"/>
          <cell r="S547"/>
          <cell r="T547"/>
          <cell r="U547"/>
          <cell r="V547"/>
          <cell r="W547"/>
          <cell r="X547"/>
          <cell r="AJ547"/>
        </row>
        <row r="548">
          <cell r="G548"/>
          <cell r="Q548"/>
          <cell r="R548"/>
          <cell r="S548"/>
          <cell r="T548"/>
          <cell r="U548"/>
          <cell r="V548"/>
          <cell r="W548"/>
          <cell r="X548"/>
          <cell r="AJ548"/>
        </row>
        <row r="549">
          <cell r="G549"/>
          <cell r="Q549"/>
          <cell r="R549"/>
          <cell r="S549"/>
          <cell r="T549"/>
          <cell r="U549"/>
          <cell r="V549"/>
          <cell r="W549"/>
          <cell r="X549"/>
          <cell r="AJ549"/>
        </row>
        <row r="550">
          <cell r="G550"/>
          <cell r="Q550"/>
          <cell r="R550"/>
          <cell r="S550"/>
          <cell r="T550"/>
          <cell r="U550"/>
          <cell r="V550"/>
          <cell r="W550"/>
          <cell r="X550"/>
          <cell r="AJ550"/>
        </row>
        <row r="551">
          <cell r="G551"/>
          <cell r="Q551"/>
          <cell r="R551"/>
          <cell r="S551"/>
          <cell r="T551"/>
          <cell r="U551"/>
          <cell r="V551"/>
          <cell r="W551"/>
          <cell r="X551"/>
          <cell r="AJ551"/>
        </row>
        <row r="552">
          <cell r="G552"/>
          <cell r="Q552"/>
          <cell r="R552"/>
          <cell r="S552"/>
          <cell r="T552"/>
          <cell r="U552"/>
          <cell r="V552"/>
          <cell r="W552"/>
          <cell r="X552"/>
          <cell r="AJ552"/>
        </row>
        <row r="553">
          <cell r="G553"/>
          <cell r="Q553"/>
          <cell r="R553"/>
          <cell r="S553"/>
          <cell r="T553"/>
          <cell r="U553"/>
          <cell r="V553"/>
          <cell r="W553"/>
          <cell r="X553"/>
          <cell r="AJ553"/>
        </row>
        <row r="554">
          <cell r="G554"/>
          <cell r="Q554"/>
          <cell r="R554"/>
          <cell r="S554"/>
          <cell r="T554"/>
          <cell r="U554"/>
          <cell r="V554"/>
          <cell r="W554"/>
          <cell r="X554"/>
          <cell r="AJ554"/>
        </row>
        <row r="555">
          <cell r="G555"/>
          <cell r="Q555"/>
          <cell r="R555"/>
          <cell r="S555"/>
          <cell r="T555"/>
          <cell r="U555"/>
          <cell r="V555"/>
          <cell r="W555"/>
          <cell r="X555"/>
          <cell r="AJ555"/>
        </row>
        <row r="556">
          <cell r="G556"/>
          <cell r="Q556"/>
          <cell r="R556"/>
          <cell r="S556"/>
          <cell r="T556"/>
          <cell r="U556"/>
          <cell r="V556"/>
          <cell r="W556"/>
          <cell r="X556"/>
          <cell r="AJ556"/>
        </row>
        <row r="557">
          <cell r="G557"/>
          <cell r="Q557"/>
          <cell r="R557"/>
          <cell r="S557"/>
          <cell r="T557"/>
          <cell r="U557"/>
          <cell r="V557"/>
          <cell r="W557"/>
          <cell r="X557"/>
          <cell r="AJ557"/>
        </row>
        <row r="558">
          <cell r="G558"/>
          <cell r="Q558"/>
          <cell r="R558"/>
          <cell r="S558"/>
          <cell r="T558"/>
          <cell r="U558"/>
          <cell r="V558"/>
          <cell r="W558"/>
          <cell r="X558"/>
          <cell r="AJ558"/>
        </row>
        <row r="559">
          <cell r="G559"/>
          <cell r="Q559"/>
          <cell r="R559"/>
          <cell r="S559"/>
          <cell r="T559"/>
          <cell r="U559"/>
          <cell r="V559"/>
          <cell r="W559"/>
          <cell r="X559"/>
          <cell r="AJ559"/>
        </row>
        <row r="560">
          <cell r="G560"/>
          <cell r="Q560"/>
          <cell r="R560"/>
          <cell r="S560"/>
          <cell r="T560"/>
          <cell r="U560"/>
          <cell r="V560"/>
          <cell r="W560"/>
          <cell r="X560"/>
          <cell r="AJ560"/>
        </row>
        <row r="561">
          <cell r="G561"/>
          <cell r="Q561"/>
          <cell r="R561"/>
          <cell r="S561"/>
          <cell r="T561"/>
          <cell r="U561"/>
          <cell r="V561"/>
          <cell r="W561"/>
          <cell r="X561"/>
          <cell r="AJ561"/>
        </row>
        <row r="562">
          <cell r="G562"/>
          <cell r="Q562"/>
          <cell r="R562"/>
          <cell r="S562"/>
          <cell r="T562"/>
          <cell r="U562"/>
          <cell r="V562"/>
          <cell r="W562"/>
          <cell r="X562"/>
          <cell r="AJ562"/>
        </row>
        <row r="563">
          <cell r="G563"/>
          <cell r="Q563"/>
          <cell r="R563"/>
          <cell r="S563"/>
          <cell r="T563"/>
          <cell r="U563"/>
          <cell r="V563"/>
          <cell r="W563"/>
          <cell r="X563"/>
          <cell r="AJ563"/>
        </row>
        <row r="564">
          <cell r="G564"/>
          <cell r="Q564"/>
          <cell r="R564"/>
          <cell r="S564"/>
          <cell r="T564"/>
          <cell r="U564"/>
          <cell r="V564"/>
          <cell r="W564"/>
          <cell r="X564"/>
          <cell r="AJ564"/>
        </row>
        <row r="565">
          <cell r="G565"/>
          <cell r="Q565"/>
          <cell r="R565"/>
          <cell r="S565"/>
          <cell r="T565"/>
          <cell r="U565"/>
          <cell r="V565"/>
          <cell r="W565"/>
          <cell r="X565"/>
          <cell r="AJ565"/>
        </row>
        <row r="566">
          <cell r="G566"/>
          <cell r="Q566"/>
          <cell r="R566"/>
          <cell r="S566"/>
          <cell r="T566"/>
          <cell r="U566"/>
          <cell r="V566"/>
          <cell r="W566"/>
          <cell r="X566"/>
          <cell r="AJ566"/>
        </row>
        <row r="567">
          <cell r="G567"/>
          <cell r="Q567"/>
          <cell r="R567"/>
          <cell r="S567"/>
          <cell r="T567"/>
          <cell r="U567"/>
          <cell r="V567"/>
          <cell r="W567"/>
          <cell r="X567"/>
          <cell r="AJ567"/>
        </row>
        <row r="568">
          <cell r="G568"/>
          <cell r="Q568"/>
          <cell r="R568"/>
          <cell r="S568"/>
          <cell r="T568"/>
          <cell r="U568"/>
          <cell r="V568"/>
          <cell r="W568"/>
          <cell r="X568"/>
          <cell r="AJ568"/>
        </row>
        <row r="569">
          <cell r="G569"/>
          <cell r="Q569"/>
          <cell r="R569"/>
          <cell r="S569"/>
          <cell r="T569"/>
          <cell r="U569"/>
          <cell r="V569"/>
          <cell r="W569"/>
          <cell r="X569"/>
          <cell r="AJ569"/>
        </row>
        <row r="570">
          <cell r="G570"/>
          <cell r="Q570"/>
          <cell r="R570"/>
          <cell r="S570"/>
          <cell r="T570"/>
          <cell r="U570"/>
          <cell r="V570"/>
          <cell r="W570"/>
          <cell r="X570"/>
          <cell r="AJ570"/>
        </row>
        <row r="571">
          <cell r="G571"/>
          <cell r="Q571"/>
          <cell r="R571"/>
          <cell r="S571"/>
          <cell r="T571"/>
          <cell r="U571"/>
          <cell r="V571"/>
          <cell r="W571"/>
          <cell r="X571"/>
          <cell r="AJ571"/>
        </row>
        <row r="572">
          <cell r="G572"/>
          <cell r="Q572"/>
          <cell r="R572"/>
          <cell r="S572"/>
          <cell r="T572"/>
          <cell r="U572"/>
          <cell r="V572"/>
          <cell r="W572"/>
          <cell r="X572"/>
          <cell r="AJ572"/>
        </row>
        <row r="573">
          <cell r="G573"/>
          <cell r="Q573"/>
          <cell r="R573"/>
          <cell r="S573"/>
          <cell r="T573"/>
          <cell r="U573"/>
          <cell r="V573"/>
          <cell r="W573"/>
          <cell r="X573"/>
          <cell r="AJ573"/>
        </row>
        <row r="574">
          <cell r="G574"/>
          <cell r="Q574"/>
          <cell r="R574"/>
          <cell r="S574"/>
          <cell r="T574"/>
          <cell r="U574"/>
          <cell r="V574"/>
          <cell r="W574"/>
          <cell r="X574"/>
          <cell r="AJ574"/>
        </row>
        <row r="575">
          <cell r="G575"/>
          <cell r="Q575"/>
          <cell r="R575"/>
          <cell r="S575"/>
          <cell r="T575"/>
          <cell r="U575"/>
          <cell r="V575"/>
          <cell r="W575"/>
          <cell r="X575"/>
          <cell r="AJ575"/>
        </row>
        <row r="576">
          <cell r="G576"/>
          <cell r="Q576"/>
          <cell r="R576"/>
          <cell r="S576"/>
          <cell r="T576"/>
          <cell r="U576"/>
          <cell r="V576"/>
          <cell r="W576"/>
          <cell r="X576"/>
          <cell r="AJ576"/>
        </row>
        <row r="577">
          <cell r="G577"/>
          <cell r="Q577"/>
          <cell r="R577"/>
          <cell r="S577"/>
          <cell r="T577"/>
          <cell r="U577"/>
          <cell r="V577"/>
          <cell r="W577"/>
          <cell r="X577"/>
          <cell r="AJ577"/>
        </row>
        <row r="578">
          <cell r="G578"/>
          <cell r="Q578"/>
          <cell r="R578"/>
          <cell r="S578"/>
          <cell r="T578"/>
          <cell r="U578"/>
          <cell r="V578"/>
          <cell r="W578"/>
          <cell r="X578"/>
          <cell r="AJ578"/>
        </row>
        <row r="579">
          <cell r="G579"/>
          <cell r="Q579"/>
          <cell r="R579"/>
          <cell r="S579"/>
          <cell r="T579"/>
          <cell r="U579"/>
          <cell r="V579"/>
          <cell r="W579"/>
          <cell r="X579"/>
          <cell r="AJ579"/>
        </row>
        <row r="580">
          <cell r="G580"/>
          <cell r="Q580"/>
          <cell r="R580"/>
          <cell r="S580"/>
          <cell r="T580"/>
          <cell r="U580"/>
          <cell r="V580"/>
          <cell r="W580"/>
          <cell r="X580"/>
          <cell r="AJ580"/>
        </row>
        <row r="581">
          <cell r="G581"/>
          <cell r="Q581"/>
          <cell r="R581"/>
          <cell r="S581"/>
          <cell r="T581"/>
          <cell r="U581"/>
          <cell r="V581"/>
          <cell r="W581"/>
          <cell r="X581"/>
          <cell r="AJ581"/>
        </row>
        <row r="582">
          <cell r="G582"/>
          <cell r="Q582"/>
          <cell r="R582"/>
          <cell r="S582"/>
          <cell r="T582"/>
          <cell r="U582"/>
          <cell r="V582"/>
          <cell r="W582"/>
          <cell r="X582"/>
          <cell r="AJ582"/>
        </row>
        <row r="583">
          <cell r="G583"/>
          <cell r="Q583"/>
          <cell r="R583"/>
          <cell r="S583"/>
          <cell r="T583"/>
          <cell r="U583"/>
          <cell r="V583"/>
          <cell r="W583"/>
          <cell r="X583"/>
          <cell r="AJ583"/>
        </row>
        <row r="584">
          <cell r="G584"/>
          <cell r="Q584"/>
          <cell r="R584"/>
          <cell r="S584"/>
          <cell r="T584"/>
          <cell r="U584"/>
          <cell r="V584"/>
          <cell r="W584"/>
          <cell r="X584"/>
          <cell r="AJ584"/>
        </row>
        <row r="585">
          <cell r="G585"/>
          <cell r="Q585"/>
          <cell r="R585"/>
          <cell r="S585"/>
          <cell r="T585"/>
          <cell r="U585"/>
          <cell r="V585"/>
          <cell r="W585"/>
          <cell r="X585"/>
          <cell r="AJ585"/>
        </row>
        <row r="586">
          <cell r="G586"/>
          <cell r="Q586"/>
          <cell r="R586"/>
          <cell r="S586"/>
          <cell r="T586"/>
          <cell r="U586"/>
          <cell r="V586"/>
          <cell r="W586"/>
          <cell r="X586"/>
          <cell r="AJ586"/>
        </row>
        <row r="587">
          <cell r="G587"/>
          <cell r="Q587"/>
          <cell r="R587"/>
          <cell r="S587"/>
          <cell r="T587"/>
          <cell r="U587"/>
          <cell r="V587"/>
          <cell r="W587"/>
          <cell r="X587"/>
          <cell r="AJ587"/>
        </row>
        <row r="588">
          <cell r="G588"/>
          <cell r="Q588"/>
          <cell r="R588"/>
          <cell r="S588"/>
          <cell r="T588"/>
          <cell r="U588"/>
          <cell r="V588"/>
          <cell r="W588"/>
          <cell r="X588"/>
          <cell r="AJ588"/>
        </row>
        <row r="589">
          <cell r="G589"/>
          <cell r="Q589"/>
          <cell r="R589"/>
          <cell r="S589"/>
          <cell r="T589"/>
          <cell r="U589"/>
          <cell r="V589"/>
          <cell r="W589"/>
          <cell r="X589"/>
          <cell r="AJ589"/>
        </row>
        <row r="590">
          <cell r="G590"/>
          <cell r="Q590"/>
          <cell r="R590"/>
          <cell r="S590"/>
          <cell r="T590"/>
          <cell r="U590"/>
          <cell r="V590"/>
          <cell r="W590"/>
          <cell r="X590"/>
          <cell r="AJ590"/>
        </row>
        <row r="591">
          <cell r="G591"/>
          <cell r="Q591"/>
          <cell r="R591"/>
          <cell r="S591"/>
          <cell r="T591"/>
          <cell r="U591"/>
          <cell r="V591"/>
          <cell r="W591"/>
          <cell r="X591"/>
          <cell r="AJ591"/>
        </row>
        <row r="592">
          <cell r="G592"/>
          <cell r="Q592"/>
          <cell r="R592"/>
          <cell r="S592"/>
          <cell r="T592"/>
          <cell r="U592"/>
          <cell r="V592"/>
          <cell r="W592"/>
          <cell r="X592"/>
          <cell r="AJ592"/>
        </row>
        <row r="593">
          <cell r="G593"/>
          <cell r="Q593"/>
          <cell r="R593"/>
          <cell r="S593"/>
          <cell r="T593"/>
          <cell r="U593"/>
          <cell r="V593"/>
          <cell r="W593"/>
          <cell r="X593"/>
          <cell r="AJ593"/>
        </row>
        <row r="594">
          <cell r="G594"/>
          <cell r="Q594"/>
          <cell r="R594"/>
          <cell r="S594"/>
          <cell r="T594"/>
          <cell r="U594"/>
          <cell r="V594"/>
          <cell r="W594"/>
          <cell r="X594"/>
          <cell r="AJ594"/>
        </row>
        <row r="595">
          <cell r="G595"/>
          <cell r="Q595"/>
          <cell r="R595"/>
          <cell r="S595"/>
          <cell r="T595"/>
          <cell r="U595"/>
          <cell r="V595"/>
          <cell r="W595"/>
          <cell r="X595"/>
          <cell r="AJ595"/>
        </row>
        <row r="596">
          <cell r="G596"/>
          <cell r="Q596"/>
          <cell r="R596"/>
          <cell r="S596"/>
          <cell r="T596"/>
          <cell r="U596"/>
          <cell r="V596"/>
          <cell r="W596"/>
          <cell r="X596"/>
          <cell r="AJ596"/>
        </row>
        <row r="597">
          <cell r="G597"/>
          <cell r="Q597"/>
          <cell r="R597"/>
          <cell r="S597"/>
          <cell r="T597"/>
          <cell r="U597"/>
          <cell r="V597"/>
          <cell r="W597"/>
          <cell r="X597"/>
          <cell r="AJ597"/>
        </row>
        <row r="598">
          <cell r="G598"/>
          <cell r="Q598"/>
          <cell r="R598"/>
          <cell r="S598"/>
          <cell r="T598"/>
          <cell r="U598"/>
          <cell r="V598"/>
          <cell r="W598"/>
          <cell r="X598"/>
          <cell r="AJ598"/>
        </row>
        <row r="599">
          <cell r="G599"/>
          <cell r="Q599"/>
          <cell r="R599"/>
          <cell r="S599"/>
          <cell r="T599"/>
          <cell r="U599"/>
          <cell r="V599"/>
          <cell r="W599"/>
          <cell r="X599"/>
          <cell r="AJ599"/>
        </row>
        <row r="600">
          <cell r="G600"/>
          <cell r="Q600"/>
          <cell r="R600"/>
          <cell r="S600"/>
          <cell r="T600"/>
          <cell r="U600"/>
          <cell r="V600"/>
          <cell r="W600"/>
          <cell r="X600"/>
          <cell r="AJ600"/>
        </row>
        <row r="601">
          <cell r="G601"/>
          <cell r="Q601"/>
          <cell r="R601"/>
          <cell r="S601"/>
          <cell r="T601"/>
          <cell r="U601"/>
          <cell r="V601"/>
          <cell r="W601"/>
          <cell r="X601"/>
          <cell r="AJ601"/>
        </row>
        <row r="602">
          <cell r="G602"/>
          <cell r="Q602"/>
          <cell r="R602"/>
          <cell r="S602"/>
          <cell r="T602"/>
          <cell r="U602"/>
          <cell r="V602"/>
          <cell r="W602"/>
          <cell r="X602"/>
          <cell r="AJ602"/>
        </row>
        <row r="603">
          <cell r="G603"/>
          <cell r="Q603"/>
          <cell r="R603"/>
          <cell r="S603"/>
          <cell r="T603"/>
          <cell r="U603"/>
          <cell r="V603"/>
          <cell r="W603"/>
          <cell r="X603"/>
          <cell r="AJ603"/>
        </row>
        <row r="604">
          <cell r="G604"/>
          <cell r="Q604"/>
          <cell r="R604"/>
          <cell r="S604"/>
          <cell r="T604"/>
          <cell r="U604"/>
          <cell r="V604"/>
          <cell r="W604"/>
          <cell r="X604"/>
          <cell r="AJ604"/>
        </row>
        <row r="605">
          <cell r="G605"/>
          <cell r="Q605"/>
          <cell r="R605"/>
          <cell r="S605"/>
          <cell r="T605"/>
          <cell r="U605"/>
          <cell r="V605"/>
          <cell r="W605"/>
          <cell r="X605"/>
          <cell r="AJ605"/>
        </row>
        <row r="606">
          <cell r="G606"/>
          <cell r="Q606"/>
          <cell r="R606"/>
          <cell r="S606"/>
          <cell r="T606"/>
          <cell r="U606"/>
          <cell r="V606"/>
          <cell r="W606"/>
          <cell r="X606"/>
          <cell r="AJ606"/>
        </row>
        <row r="607">
          <cell r="G607"/>
          <cell r="Q607"/>
          <cell r="R607"/>
          <cell r="S607"/>
          <cell r="T607"/>
          <cell r="U607"/>
          <cell r="V607"/>
          <cell r="W607"/>
          <cell r="X607"/>
          <cell r="AJ607"/>
        </row>
        <row r="608">
          <cell r="G608"/>
          <cell r="Q608"/>
          <cell r="R608"/>
          <cell r="S608"/>
          <cell r="T608"/>
          <cell r="U608"/>
          <cell r="V608"/>
          <cell r="W608"/>
          <cell r="X608"/>
          <cell r="AJ608"/>
        </row>
        <row r="609">
          <cell r="G609"/>
          <cell r="Q609"/>
          <cell r="R609"/>
          <cell r="S609"/>
          <cell r="T609"/>
          <cell r="U609"/>
          <cell r="V609"/>
          <cell r="W609"/>
          <cell r="X609"/>
          <cell r="AJ609"/>
        </row>
        <row r="610">
          <cell r="G610"/>
          <cell r="Q610"/>
          <cell r="R610"/>
          <cell r="S610"/>
          <cell r="T610"/>
          <cell r="U610"/>
          <cell r="V610"/>
          <cell r="W610"/>
          <cell r="X610"/>
          <cell r="AJ610"/>
        </row>
        <row r="611">
          <cell r="G611"/>
          <cell r="Q611"/>
          <cell r="R611"/>
          <cell r="S611"/>
          <cell r="T611"/>
          <cell r="U611"/>
          <cell r="V611"/>
          <cell r="W611"/>
          <cell r="X611"/>
          <cell r="AJ611"/>
        </row>
        <row r="612">
          <cell r="G612"/>
          <cell r="Q612"/>
          <cell r="R612"/>
          <cell r="S612"/>
          <cell r="T612"/>
          <cell r="U612"/>
          <cell r="V612"/>
          <cell r="W612"/>
          <cell r="X612"/>
          <cell r="AJ612"/>
        </row>
        <row r="613">
          <cell r="G613"/>
          <cell r="Q613"/>
          <cell r="R613"/>
          <cell r="S613"/>
          <cell r="T613"/>
          <cell r="U613"/>
          <cell r="V613"/>
          <cell r="W613"/>
          <cell r="X613"/>
          <cell r="AJ613"/>
        </row>
        <row r="614">
          <cell r="G614"/>
          <cell r="Q614"/>
          <cell r="R614"/>
          <cell r="S614"/>
          <cell r="T614"/>
          <cell r="U614"/>
          <cell r="V614"/>
          <cell r="W614"/>
          <cell r="X614"/>
          <cell r="AJ614"/>
        </row>
        <row r="615">
          <cell r="G615"/>
          <cell r="Q615"/>
          <cell r="R615"/>
          <cell r="S615"/>
          <cell r="T615"/>
          <cell r="U615"/>
          <cell r="V615"/>
          <cell r="W615"/>
          <cell r="X615"/>
          <cell r="AJ615"/>
        </row>
        <row r="616">
          <cell r="G616"/>
          <cell r="Q616"/>
          <cell r="R616"/>
          <cell r="S616"/>
          <cell r="T616"/>
          <cell r="U616"/>
          <cell r="V616"/>
          <cell r="W616"/>
          <cell r="X616"/>
          <cell r="AJ616"/>
        </row>
        <row r="617">
          <cell r="G617"/>
          <cell r="Q617"/>
          <cell r="R617"/>
          <cell r="S617"/>
          <cell r="T617"/>
          <cell r="U617"/>
          <cell r="V617"/>
          <cell r="W617"/>
          <cell r="X617"/>
          <cell r="AJ617"/>
        </row>
        <row r="618">
          <cell r="G618"/>
          <cell r="Q618"/>
          <cell r="R618"/>
          <cell r="S618"/>
          <cell r="T618"/>
          <cell r="U618"/>
          <cell r="V618"/>
          <cell r="W618"/>
          <cell r="X618"/>
          <cell r="AJ618"/>
        </row>
        <row r="619">
          <cell r="G619"/>
          <cell r="Q619"/>
          <cell r="R619"/>
          <cell r="S619"/>
          <cell r="T619"/>
          <cell r="U619"/>
          <cell r="V619"/>
          <cell r="W619"/>
          <cell r="X619"/>
          <cell r="AJ619"/>
        </row>
        <row r="620">
          <cell r="G620"/>
          <cell r="Q620"/>
          <cell r="R620"/>
          <cell r="S620"/>
          <cell r="T620"/>
          <cell r="U620"/>
          <cell r="V620"/>
          <cell r="W620"/>
          <cell r="X620"/>
          <cell r="AJ620"/>
        </row>
        <row r="621">
          <cell r="G621"/>
          <cell r="Q621"/>
          <cell r="R621"/>
          <cell r="S621"/>
          <cell r="T621"/>
          <cell r="U621"/>
          <cell r="V621"/>
          <cell r="W621"/>
          <cell r="X621"/>
          <cell r="AJ621"/>
        </row>
        <row r="622">
          <cell r="G622"/>
          <cell r="Q622"/>
          <cell r="R622"/>
          <cell r="S622"/>
          <cell r="T622"/>
          <cell r="U622"/>
          <cell r="V622"/>
          <cell r="W622"/>
          <cell r="X622"/>
          <cell r="AJ622"/>
        </row>
        <row r="623">
          <cell r="G623"/>
          <cell r="Q623"/>
          <cell r="R623"/>
          <cell r="S623"/>
          <cell r="T623"/>
          <cell r="U623"/>
          <cell r="V623"/>
          <cell r="W623"/>
          <cell r="X623"/>
          <cell r="AJ623"/>
        </row>
        <row r="624">
          <cell r="G624"/>
          <cell r="Q624"/>
          <cell r="R624"/>
          <cell r="S624"/>
          <cell r="T624"/>
          <cell r="U624"/>
          <cell r="V624"/>
          <cell r="W624"/>
          <cell r="X624"/>
          <cell r="AJ624"/>
        </row>
        <row r="625">
          <cell r="G625"/>
          <cell r="Q625"/>
          <cell r="R625"/>
          <cell r="S625"/>
          <cell r="T625"/>
          <cell r="U625"/>
          <cell r="V625"/>
          <cell r="W625"/>
          <cell r="X625"/>
          <cell r="AJ625"/>
        </row>
        <row r="626">
          <cell r="G626"/>
          <cell r="Q626"/>
          <cell r="R626"/>
          <cell r="S626"/>
          <cell r="T626"/>
          <cell r="U626"/>
          <cell r="V626"/>
          <cell r="W626"/>
          <cell r="X626"/>
          <cell r="AJ626"/>
        </row>
        <row r="627">
          <cell r="G627"/>
          <cell r="Q627"/>
          <cell r="R627"/>
          <cell r="S627"/>
          <cell r="T627"/>
          <cell r="U627"/>
          <cell r="V627"/>
          <cell r="W627"/>
          <cell r="X627"/>
          <cell r="AJ627"/>
        </row>
        <row r="628">
          <cell r="G628"/>
          <cell r="Q628"/>
          <cell r="R628"/>
          <cell r="S628"/>
          <cell r="T628"/>
          <cell r="U628"/>
          <cell r="V628"/>
          <cell r="W628"/>
          <cell r="X628"/>
          <cell r="AJ628"/>
        </row>
        <row r="629">
          <cell r="G629"/>
          <cell r="Q629"/>
          <cell r="R629"/>
          <cell r="S629"/>
          <cell r="T629"/>
          <cell r="U629"/>
          <cell r="V629"/>
          <cell r="W629"/>
          <cell r="X629"/>
          <cell r="AJ629"/>
        </row>
        <row r="630">
          <cell r="G630"/>
          <cell r="Q630"/>
          <cell r="R630"/>
          <cell r="S630"/>
          <cell r="T630"/>
          <cell r="U630"/>
          <cell r="V630"/>
          <cell r="W630"/>
          <cell r="X630"/>
          <cell r="AJ630"/>
        </row>
        <row r="631">
          <cell r="G631"/>
          <cell r="Q631"/>
          <cell r="R631"/>
          <cell r="S631"/>
          <cell r="T631"/>
          <cell r="U631"/>
          <cell r="V631"/>
          <cell r="W631"/>
          <cell r="X631"/>
          <cell r="AJ631"/>
        </row>
        <row r="632">
          <cell r="G632"/>
          <cell r="Q632"/>
          <cell r="R632"/>
          <cell r="S632"/>
          <cell r="T632"/>
          <cell r="U632"/>
          <cell r="V632"/>
          <cell r="W632"/>
          <cell r="X632"/>
          <cell r="AJ632"/>
        </row>
        <row r="633">
          <cell r="G633"/>
          <cell r="Q633"/>
          <cell r="R633"/>
          <cell r="S633"/>
          <cell r="T633"/>
          <cell r="U633"/>
          <cell r="V633"/>
          <cell r="W633"/>
          <cell r="X633"/>
          <cell r="AJ633"/>
        </row>
        <row r="634">
          <cell r="G634"/>
          <cell r="Q634"/>
          <cell r="R634"/>
          <cell r="S634"/>
          <cell r="T634"/>
          <cell r="U634"/>
          <cell r="V634"/>
          <cell r="W634"/>
          <cell r="X634"/>
          <cell r="AJ634"/>
        </row>
        <row r="635">
          <cell r="G635"/>
          <cell r="Q635"/>
          <cell r="R635"/>
          <cell r="S635"/>
          <cell r="T635"/>
          <cell r="U635"/>
          <cell r="V635"/>
          <cell r="W635"/>
          <cell r="X635"/>
          <cell r="AJ635"/>
        </row>
        <row r="636">
          <cell r="G636"/>
          <cell r="Q636"/>
          <cell r="R636"/>
          <cell r="S636"/>
          <cell r="T636"/>
          <cell r="U636"/>
          <cell r="V636"/>
          <cell r="W636"/>
          <cell r="X636"/>
          <cell r="AJ636"/>
        </row>
        <row r="637">
          <cell r="G637"/>
          <cell r="Q637"/>
          <cell r="R637"/>
          <cell r="S637"/>
          <cell r="T637"/>
          <cell r="U637"/>
          <cell r="V637"/>
          <cell r="W637"/>
          <cell r="X637"/>
          <cell r="AJ637"/>
        </row>
        <row r="638">
          <cell r="G638"/>
          <cell r="Q638"/>
          <cell r="R638"/>
          <cell r="S638"/>
          <cell r="T638"/>
          <cell r="U638"/>
          <cell r="V638"/>
          <cell r="W638"/>
          <cell r="X638"/>
          <cell r="AJ638"/>
        </row>
        <row r="639">
          <cell r="G639"/>
          <cell r="Q639"/>
          <cell r="R639"/>
          <cell r="S639"/>
          <cell r="T639"/>
          <cell r="U639"/>
          <cell r="V639"/>
          <cell r="W639"/>
          <cell r="X639"/>
          <cell r="AJ639"/>
        </row>
        <row r="640">
          <cell r="G640"/>
          <cell r="Q640"/>
          <cell r="R640"/>
          <cell r="S640"/>
          <cell r="T640"/>
          <cell r="U640"/>
          <cell r="V640"/>
          <cell r="W640"/>
          <cell r="X640"/>
          <cell r="AJ640"/>
        </row>
        <row r="641">
          <cell r="G641"/>
          <cell r="Q641"/>
          <cell r="R641"/>
          <cell r="S641"/>
          <cell r="T641"/>
          <cell r="U641"/>
          <cell r="V641"/>
          <cell r="W641"/>
          <cell r="X641"/>
          <cell r="AJ641"/>
        </row>
        <row r="642">
          <cell r="G642"/>
          <cell r="Q642"/>
          <cell r="R642"/>
          <cell r="S642"/>
          <cell r="T642"/>
          <cell r="U642"/>
          <cell r="V642"/>
          <cell r="W642"/>
          <cell r="X642"/>
          <cell r="AJ642"/>
        </row>
        <row r="643">
          <cell r="G643"/>
          <cell r="Q643"/>
          <cell r="R643"/>
          <cell r="S643"/>
          <cell r="T643"/>
          <cell r="U643"/>
          <cell r="V643"/>
          <cell r="W643"/>
          <cell r="X643"/>
          <cell r="AJ643"/>
        </row>
        <row r="644">
          <cell r="G644"/>
          <cell r="Q644"/>
          <cell r="R644"/>
          <cell r="S644"/>
          <cell r="T644"/>
          <cell r="U644"/>
          <cell r="V644"/>
          <cell r="W644"/>
          <cell r="X644"/>
          <cell r="AJ644"/>
        </row>
        <row r="645">
          <cell r="G645"/>
          <cell r="Q645"/>
          <cell r="R645"/>
          <cell r="S645"/>
          <cell r="T645"/>
          <cell r="U645"/>
          <cell r="V645"/>
          <cell r="W645"/>
          <cell r="X645"/>
          <cell r="AJ645"/>
        </row>
        <row r="646">
          <cell r="G646"/>
          <cell r="Q646"/>
          <cell r="R646"/>
          <cell r="S646"/>
          <cell r="T646"/>
          <cell r="U646"/>
          <cell r="V646"/>
          <cell r="W646"/>
          <cell r="X646"/>
          <cell r="AJ646"/>
        </row>
        <row r="647">
          <cell r="G647"/>
          <cell r="Q647"/>
          <cell r="R647"/>
          <cell r="S647"/>
          <cell r="T647"/>
          <cell r="U647"/>
          <cell r="V647"/>
          <cell r="W647"/>
          <cell r="X647"/>
          <cell r="AJ647"/>
        </row>
        <row r="648">
          <cell r="G648"/>
          <cell r="Q648"/>
          <cell r="R648"/>
          <cell r="S648"/>
          <cell r="T648"/>
          <cell r="U648"/>
          <cell r="V648"/>
          <cell r="W648"/>
          <cell r="X648"/>
          <cell r="AJ648"/>
        </row>
        <row r="649">
          <cell r="G649"/>
          <cell r="Q649"/>
          <cell r="R649"/>
          <cell r="S649"/>
          <cell r="T649"/>
          <cell r="U649"/>
          <cell r="V649"/>
          <cell r="W649"/>
          <cell r="X649"/>
          <cell r="AJ649"/>
        </row>
        <row r="650">
          <cell r="G650"/>
          <cell r="Q650"/>
          <cell r="R650"/>
          <cell r="S650"/>
          <cell r="T650"/>
          <cell r="U650"/>
          <cell r="V650"/>
          <cell r="W650"/>
          <cell r="X650"/>
          <cell r="AJ650"/>
        </row>
        <row r="651">
          <cell r="G651"/>
          <cell r="Q651"/>
          <cell r="R651"/>
          <cell r="S651"/>
          <cell r="T651"/>
          <cell r="U651"/>
          <cell r="V651"/>
          <cell r="W651"/>
          <cell r="X651"/>
          <cell r="AJ651"/>
        </row>
        <row r="652">
          <cell r="G652"/>
          <cell r="Q652"/>
          <cell r="R652"/>
          <cell r="S652"/>
          <cell r="T652"/>
          <cell r="U652"/>
          <cell r="V652"/>
          <cell r="W652"/>
          <cell r="X652"/>
          <cell r="AJ652"/>
        </row>
        <row r="653">
          <cell r="G653"/>
          <cell r="Q653"/>
          <cell r="R653"/>
          <cell r="S653"/>
          <cell r="T653"/>
          <cell r="U653"/>
          <cell r="V653"/>
          <cell r="W653"/>
          <cell r="X653"/>
          <cell r="AJ653"/>
        </row>
        <row r="654">
          <cell r="G654"/>
          <cell r="Q654"/>
          <cell r="R654"/>
          <cell r="S654"/>
          <cell r="T654"/>
          <cell r="U654"/>
          <cell r="V654"/>
          <cell r="W654"/>
          <cell r="X654"/>
          <cell r="AJ654"/>
        </row>
        <row r="655">
          <cell r="G655"/>
          <cell r="Q655"/>
          <cell r="R655"/>
          <cell r="S655"/>
          <cell r="T655"/>
          <cell r="U655"/>
          <cell r="V655"/>
          <cell r="W655"/>
          <cell r="X655"/>
          <cell r="AJ655"/>
        </row>
        <row r="656">
          <cell r="G656"/>
          <cell r="Q656"/>
          <cell r="R656"/>
          <cell r="S656"/>
          <cell r="T656"/>
          <cell r="U656"/>
          <cell r="V656"/>
          <cell r="W656"/>
          <cell r="X656"/>
          <cell r="AJ656"/>
        </row>
        <row r="657">
          <cell r="G657"/>
          <cell r="Q657"/>
          <cell r="R657"/>
          <cell r="S657"/>
          <cell r="T657"/>
          <cell r="U657"/>
          <cell r="V657"/>
          <cell r="W657"/>
          <cell r="X657"/>
          <cell r="AJ657"/>
        </row>
        <row r="658">
          <cell r="G658"/>
          <cell r="Q658"/>
          <cell r="R658"/>
          <cell r="S658"/>
          <cell r="T658"/>
          <cell r="U658"/>
          <cell r="V658"/>
          <cell r="W658"/>
          <cell r="X658"/>
          <cell r="AJ658"/>
        </row>
        <row r="659">
          <cell r="G659"/>
          <cell r="Q659"/>
          <cell r="R659"/>
          <cell r="S659"/>
          <cell r="T659"/>
          <cell r="U659"/>
          <cell r="V659"/>
          <cell r="W659"/>
          <cell r="X659"/>
          <cell r="AJ659"/>
        </row>
        <row r="660">
          <cell r="G660"/>
          <cell r="Q660"/>
          <cell r="R660"/>
          <cell r="S660"/>
          <cell r="T660"/>
          <cell r="U660"/>
          <cell r="V660"/>
          <cell r="W660"/>
          <cell r="X660"/>
          <cell r="AJ660"/>
        </row>
        <row r="661">
          <cell r="G661"/>
          <cell r="Q661"/>
          <cell r="R661"/>
          <cell r="S661"/>
          <cell r="T661"/>
          <cell r="U661"/>
          <cell r="V661"/>
          <cell r="W661"/>
          <cell r="X661"/>
          <cell r="AJ661"/>
        </row>
        <row r="662">
          <cell r="G662"/>
          <cell r="Q662"/>
          <cell r="R662"/>
          <cell r="S662"/>
          <cell r="T662"/>
          <cell r="U662"/>
          <cell r="V662"/>
          <cell r="W662"/>
          <cell r="X662"/>
          <cell r="AJ662"/>
        </row>
        <row r="663">
          <cell r="G663"/>
          <cell r="Q663"/>
          <cell r="R663"/>
          <cell r="S663"/>
          <cell r="T663"/>
          <cell r="U663"/>
          <cell r="V663"/>
          <cell r="W663"/>
          <cell r="X663"/>
          <cell r="AJ663"/>
        </row>
        <row r="664">
          <cell r="G664"/>
          <cell r="Q664"/>
          <cell r="R664"/>
          <cell r="S664"/>
          <cell r="T664"/>
          <cell r="U664"/>
          <cell r="V664"/>
          <cell r="W664"/>
          <cell r="X664"/>
          <cell r="AJ664"/>
        </row>
        <row r="665">
          <cell r="G665"/>
          <cell r="Q665"/>
          <cell r="R665"/>
          <cell r="S665"/>
          <cell r="T665"/>
          <cell r="U665"/>
          <cell r="V665"/>
          <cell r="W665"/>
          <cell r="X665"/>
          <cell r="AJ665"/>
        </row>
        <row r="666">
          <cell r="G666"/>
          <cell r="Q666"/>
          <cell r="R666"/>
          <cell r="S666"/>
          <cell r="T666"/>
          <cell r="U666"/>
          <cell r="V666"/>
          <cell r="W666"/>
          <cell r="X666"/>
          <cell r="AJ666"/>
        </row>
        <row r="667">
          <cell r="G667"/>
          <cell r="Q667"/>
          <cell r="R667"/>
          <cell r="S667"/>
          <cell r="T667"/>
          <cell r="U667"/>
          <cell r="V667"/>
          <cell r="W667"/>
          <cell r="X667"/>
          <cell r="AJ667"/>
        </row>
        <row r="668">
          <cell r="G668"/>
          <cell r="Q668"/>
          <cell r="R668"/>
          <cell r="S668"/>
          <cell r="T668"/>
          <cell r="U668"/>
          <cell r="V668"/>
          <cell r="W668"/>
          <cell r="X668"/>
          <cell r="AJ668"/>
        </row>
        <row r="669">
          <cell r="G669"/>
          <cell r="Q669"/>
          <cell r="R669"/>
          <cell r="S669"/>
          <cell r="T669"/>
          <cell r="U669"/>
          <cell r="V669"/>
          <cell r="W669"/>
          <cell r="X669"/>
          <cell r="AJ669"/>
        </row>
        <row r="670">
          <cell r="G670"/>
          <cell r="Q670"/>
          <cell r="R670"/>
          <cell r="S670"/>
          <cell r="T670"/>
          <cell r="U670"/>
          <cell r="V670"/>
          <cell r="W670"/>
          <cell r="X670"/>
          <cell r="AJ670"/>
        </row>
        <row r="671">
          <cell r="G671"/>
          <cell r="Q671"/>
          <cell r="R671"/>
          <cell r="S671"/>
          <cell r="T671"/>
          <cell r="U671"/>
          <cell r="V671"/>
          <cell r="W671"/>
          <cell r="X671"/>
          <cell r="AJ671"/>
        </row>
        <row r="672">
          <cell r="G672"/>
          <cell r="Q672"/>
          <cell r="R672"/>
          <cell r="S672"/>
          <cell r="T672"/>
          <cell r="U672"/>
          <cell r="V672"/>
          <cell r="W672"/>
          <cell r="X672"/>
          <cell r="AJ672"/>
        </row>
        <row r="673">
          <cell r="G673"/>
          <cell r="Q673"/>
          <cell r="R673"/>
          <cell r="S673"/>
          <cell r="T673"/>
          <cell r="U673"/>
          <cell r="V673"/>
          <cell r="W673"/>
          <cell r="X673"/>
          <cell r="AJ673"/>
        </row>
        <row r="674">
          <cell r="G674"/>
          <cell r="Q674"/>
          <cell r="R674"/>
          <cell r="S674"/>
          <cell r="T674"/>
          <cell r="U674"/>
          <cell r="V674"/>
          <cell r="W674"/>
          <cell r="X674"/>
          <cell r="AJ674"/>
        </row>
        <row r="675">
          <cell r="G675"/>
          <cell r="Q675"/>
          <cell r="R675"/>
          <cell r="S675"/>
          <cell r="T675"/>
          <cell r="U675"/>
          <cell r="V675"/>
          <cell r="W675"/>
          <cell r="X675"/>
          <cell r="AJ675"/>
        </row>
        <row r="676">
          <cell r="G676"/>
          <cell r="Q676"/>
          <cell r="R676"/>
          <cell r="S676"/>
          <cell r="T676"/>
          <cell r="U676"/>
          <cell r="V676"/>
          <cell r="W676"/>
          <cell r="X676"/>
          <cell r="AJ676"/>
        </row>
        <row r="677">
          <cell r="G677"/>
          <cell r="Q677"/>
          <cell r="R677"/>
          <cell r="S677"/>
          <cell r="T677"/>
          <cell r="U677"/>
          <cell r="V677"/>
          <cell r="W677"/>
          <cell r="X677"/>
          <cell r="AJ677"/>
        </row>
        <row r="678">
          <cell r="G678"/>
          <cell r="Q678"/>
          <cell r="R678"/>
          <cell r="S678"/>
          <cell r="T678"/>
          <cell r="U678"/>
          <cell r="V678"/>
          <cell r="W678"/>
          <cell r="X678"/>
          <cell r="AJ678"/>
        </row>
        <row r="679">
          <cell r="G679"/>
          <cell r="Q679"/>
          <cell r="R679"/>
          <cell r="S679"/>
          <cell r="T679"/>
          <cell r="U679"/>
          <cell r="V679"/>
          <cell r="W679"/>
          <cell r="X679"/>
          <cell r="AJ679"/>
        </row>
        <row r="680">
          <cell r="G680"/>
          <cell r="Q680"/>
          <cell r="R680"/>
          <cell r="S680"/>
          <cell r="T680"/>
          <cell r="U680"/>
          <cell r="V680"/>
          <cell r="W680"/>
          <cell r="X680"/>
          <cell r="AJ680"/>
        </row>
        <row r="681">
          <cell r="G681"/>
          <cell r="Q681"/>
          <cell r="R681"/>
          <cell r="S681"/>
          <cell r="T681"/>
          <cell r="U681"/>
          <cell r="V681"/>
          <cell r="W681"/>
          <cell r="X681"/>
          <cell r="AJ681"/>
        </row>
        <row r="682">
          <cell r="G682"/>
          <cell r="Q682"/>
          <cell r="R682"/>
          <cell r="S682"/>
          <cell r="T682"/>
          <cell r="U682"/>
          <cell r="V682"/>
          <cell r="W682"/>
          <cell r="X682"/>
          <cell r="AJ682"/>
        </row>
        <row r="683">
          <cell r="G683"/>
          <cell r="Q683"/>
          <cell r="R683"/>
          <cell r="S683"/>
          <cell r="T683"/>
          <cell r="U683"/>
          <cell r="V683"/>
          <cell r="W683"/>
          <cell r="X683"/>
          <cell r="AJ683"/>
        </row>
        <row r="684">
          <cell r="G684"/>
          <cell r="Q684"/>
          <cell r="R684"/>
          <cell r="S684"/>
          <cell r="T684"/>
          <cell r="U684"/>
          <cell r="V684"/>
          <cell r="W684"/>
          <cell r="X684"/>
          <cell r="AJ684"/>
        </row>
        <row r="685">
          <cell r="G685"/>
          <cell r="Q685"/>
          <cell r="R685"/>
          <cell r="S685"/>
          <cell r="T685"/>
          <cell r="U685"/>
          <cell r="V685"/>
          <cell r="W685"/>
          <cell r="X685"/>
          <cell r="AJ685"/>
        </row>
        <row r="686">
          <cell r="G686"/>
          <cell r="Q686"/>
          <cell r="R686"/>
          <cell r="S686"/>
          <cell r="T686"/>
          <cell r="U686"/>
          <cell r="V686"/>
          <cell r="W686"/>
          <cell r="X686"/>
          <cell r="AJ686"/>
        </row>
        <row r="687">
          <cell r="G687"/>
          <cell r="Q687"/>
          <cell r="R687"/>
          <cell r="S687"/>
          <cell r="T687"/>
          <cell r="U687"/>
          <cell r="V687"/>
          <cell r="W687"/>
          <cell r="X687"/>
          <cell r="AJ687"/>
        </row>
        <row r="688">
          <cell r="G688"/>
          <cell r="Q688"/>
          <cell r="R688"/>
          <cell r="S688"/>
          <cell r="T688"/>
          <cell r="U688"/>
          <cell r="V688"/>
          <cell r="W688"/>
          <cell r="X688"/>
          <cell r="AJ688"/>
        </row>
        <row r="689">
          <cell r="G689"/>
          <cell r="Q689"/>
          <cell r="R689"/>
          <cell r="S689"/>
          <cell r="T689"/>
          <cell r="U689"/>
          <cell r="V689"/>
          <cell r="W689"/>
          <cell r="X689"/>
          <cell r="AJ689"/>
        </row>
        <row r="690">
          <cell r="G690"/>
          <cell r="Q690"/>
          <cell r="R690"/>
          <cell r="S690"/>
          <cell r="T690"/>
          <cell r="U690"/>
          <cell r="V690"/>
          <cell r="W690"/>
          <cell r="X690"/>
          <cell r="AJ690"/>
        </row>
        <row r="691">
          <cell r="G691"/>
          <cell r="Q691"/>
          <cell r="R691"/>
          <cell r="S691"/>
          <cell r="T691"/>
          <cell r="U691"/>
          <cell r="V691"/>
          <cell r="W691"/>
          <cell r="X691"/>
          <cell r="AJ691"/>
        </row>
        <row r="692">
          <cell r="G692"/>
          <cell r="Q692"/>
          <cell r="R692"/>
          <cell r="S692"/>
          <cell r="T692"/>
          <cell r="U692"/>
          <cell r="V692"/>
          <cell r="W692"/>
          <cell r="X692"/>
          <cell r="AJ692"/>
        </row>
        <row r="693">
          <cell r="G693"/>
          <cell r="Q693"/>
          <cell r="R693"/>
          <cell r="S693"/>
          <cell r="T693"/>
          <cell r="U693"/>
          <cell r="V693"/>
          <cell r="W693"/>
          <cell r="X693"/>
          <cell r="AJ693"/>
        </row>
        <row r="694">
          <cell r="G694"/>
          <cell r="Q694"/>
          <cell r="R694"/>
          <cell r="S694"/>
          <cell r="T694"/>
          <cell r="U694"/>
          <cell r="V694"/>
          <cell r="W694"/>
          <cell r="X694"/>
          <cell r="AJ694"/>
        </row>
        <row r="695">
          <cell r="G695"/>
          <cell r="Q695"/>
          <cell r="R695"/>
          <cell r="S695"/>
          <cell r="T695"/>
          <cell r="U695"/>
          <cell r="V695"/>
          <cell r="W695"/>
          <cell r="X695"/>
          <cell r="AJ695"/>
        </row>
        <row r="696">
          <cell r="G696"/>
          <cell r="Q696"/>
          <cell r="R696"/>
          <cell r="S696"/>
          <cell r="T696"/>
          <cell r="U696"/>
          <cell r="V696"/>
          <cell r="W696"/>
          <cell r="X696"/>
          <cell r="AJ696"/>
        </row>
        <row r="697">
          <cell r="G697"/>
          <cell r="Q697"/>
          <cell r="R697"/>
          <cell r="S697"/>
          <cell r="T697"/>
          <cell r="U697"/>
          <cell r="V697"/>
          <cell r="W697"/>
          <cell r="X697"/>
          <cell r="AJ697"/>
        </row>
        <row r="698">
          <cell r="G698"/>
          <cell r="Q698"/>
          <cell r="R698"/>
          <cell r="S698"/>
          <cell r="T698"/>
          <cell r="U698"/>
          <cell r="V698"/>
          <cell r="W698"/>
          <cell r="X698"/>
          <cell r="AJ698"/>
        </row>
        <row r="699">
          <cell r="G699"/>
          <cell r="Q699"/>
          <cell r="R699"/>
          <cell r="S699"/>
          <cell r="T699"/>
          <cell r="U699"/>
          <cell r="V699"/>
          <cell r="W699"/>
          <cell r="X699"/>
          <cell r="AJ699"/>
        </row>
        <row r="700">
          <cell r="G700"/>
          <cell r="Q700"/>
          <cell r="R700"/>
          <cell r="S700"/>
          <cell r="T700"/>
          <cell r="U700"/>
          <cell r="V700"/>
          <cell r="W700"/>
          <cell r="X700"/>
          <cell r="AJ700"/>
        </row>
        <row r="701">
          <cell r="G701"/>
          <cell r="Q701"/>
          <cell r="R701"/>
          <cell r="S701"/>
          <cell r="T701"/>
          <cell r="U701"/>
          <cell r="V701"/>
          <cell r="W701"/>
          <cell r="X701"/>
          <cell r="AJ701"/>
        </row>
        <row r="702">
          <cell r="G702"/>
          <cell r="Q702"/>
          <cell r="R702"/>
          <cell r="S702"/>
          <cell r="T702"/>
          <cell r="U702"/>
          <cell r="V702"/>
          <cell r="W702"/>
          <cell r="X702"/>
          <cell r="AJ702"/>
        </row>
        <row r="703">
          <cell r="G703"/>
          <cell r="Q703"/>
          <cell r="R703"/>
          <cell r="S703"/>
          <cell r="T703"/>
          <cell r="U703"/>
          <cell r="V703"/>
          <cell r="W703"/>
          <cell r="X703"/>
          <cell r="AJ703"/>
        </row>
        <row r="704">
          <cell r="G704"/>
          <cell r="Q704"/>
          <cell r="R704"/>
          <cell r="S704"/>
          <cell r="T704"/>
          <cell r="U704"/>
          <cell r="V704"/>
          <cell r="W704"/>
          <cell r="X704"/>
          <cell r="AJ704"/>
        </row>
        <row r="705">
          <cell r="G705"/>
          <cell r="Q705"/>
          <cell r="R705"/>
          <cell r="S705"/>
          <cell r="T705"/>
          <cell r="U705"/>
          <cell r="V705"/>
          <cell r="W705"/>
          <cell r="X705"/>
          <cell r="AJ705"/>
        </row>
        <row r="706">
          <cell r="G706"/>
          <cell r="Q706"/>
          <cell r="R706"/>
          <cell r="S706"/>
          <cell r="T706"/>
          <cell r="U706"/>
          <cell r="V706"/>
          <cell r="W706"/>
          <cell r="X706"/>
          <cell r="AJ706"/>
        </row>
        <row r="707">
          <cell r="G707"/>
          <cell r="Q707"/>
          <cell r="R707"/>
          <cell r="S707"/>
          <cell r="T707"/>
          <cell r="U707"/>
          <cell r="V707"/>
          <cell r="W707"/>
          <cell r="X707"/>
          <cell r="AJ707"/>
        </row>
        <row r="708">
          <cell r="G708"/>
          <cell r="Q708"/>
          <cell r="R708"/>
          <cell r="S708"/>
          <cell r="T708"/>
          <cell r="U708"/>
          <cell r="V708"/>
          <cell r="W708"/>
          <cell r="X708"/>
          <cell r="AJ708"/>
        </row>
        <row r="709">
          <cell r="G709"/>
          <cell r="Q709"/>
          <cell r="R709"/>
          <cell r="S709"/>
          <cell r="T709"/>
          <cell r="U709"/>
          <cell r="V709"/>
          <cell r="W709"/>
          <cell r="X709"/>
          <cell r="AJ709"/>
        </row>
        <row r="710">
          <cell r="G710"/>
          <cell r="Q710"/>
          <cell r="R710"/>
          <cell r="S710"/>
          <cell r="T710"/>
          <cell r="U710"/>
          <cell r="V710"/>
          <cell r="W710"/>
          <cell r="X710"/>
          <cell r="AJ710"/>
        </row>
        <row r="711">
          <cell r="G711"/>
          <cell r="Q711"/>
          <cell r="R711"/>
          <cell r="S711"/>
          <cell r="T711"/>
          <cell r="U711"/>
          <cell r="V711"/>
          <cell r="W711"/>
          <cell r="X711"/>
          <cell r="AJ711"/>
        </row>
        <row r="712">
          <cell r="G712"/>
          <cell r="Q712"/>
          <cell r="R712"/>
          <cell r="S712"/>
          <cell r="T712"/>
          <cell r="U712"/>
          <cell r="V712"/>
          <cell r="W712"/>
          <cell r="X712"/>
          <cell r="AJ712"/>
        </row>
        <row r="713">
          <cell r="G713"/>
          <cell r="Q713"/>
          <cell r="R713"/>
          <cell r="S713"/>
          <cell r="T713"/>
          <cell r="U713"/>
          <cell r="V713"/>
          <cell r="W713"/>
          <cell r="X713"/>
          <cell r="AJ713"/>
        </row>
        <row r="714">
          <cell r="G714"/>
          <cell r="Q714"/>
          <cell r="R714"/>
          <cell r="S714"/>
          <cell r="T714"/>
          <cell r="U714"/>
          <cell r="V714"/>
          <cell r="W714"/>
          <cell r="X714"/>
          <cell r="AJ714"/>
        </row>
        <row r="715">
          <cell r="G715"/>
          <cell r="Q715"/>
          <cell r="R715"/>
          <cell r="S715"/>
          <cell r="T715"/>
          <cell r="U715"/>
          <cell r="V715"/>
          <cell r="W715"/>
          <cell r="X715"/>
          <cell r="AJ715"/>
        </row>
        <row r="716">
          <cell r="G716"/>
          <cell r="Q716"/>
          <cell r="R716"/>
          <cell r="S716"/>
          <cell r="T716"/>
          <cell r="U716"/>
          <cell r="V716"/>
          <cell r="W716"/>
          <cell r="X716"/>
          <cell r="AJ716"/>
        </row>
        <row r="717">
          <cell r="G717"/>
          <cell r="Q717"/>
          <cell r="R717"/>
          <cell r="S717"/>
          <cell r="T717"/>
          <cell r="U717"/>
          <cell r="V717"/>
          <cell r="W717"/>
          <cell r="X717"/>
          <cell r="AJ717"/>
        </row>
        <row r="718">
          <cell r="G718"/>
          <cell r="Q718"/>
          <cell r="R718"/>
          <cell r="S718"/>
          <cell r="T718"/>
          <cell r="U718"/>
          <cell r="V718"/>
          <cell r="W718"/>
          <cell r="X718"/>
          <cell r="AJ718"/>
        </row>
        <row r="719">
          <cell r="G719"/>
          <cell r="Q719"/>
          <cell r="R719"/>
          <cell r="S719"/>
          <cell r="T719"/>
          <cell r="U719"/>
          <cell r="V719"/>
          <cell r="W719"/>
          <cell r="X719"/>
          <cell r="AJ719"/>
        </row>
        <row r="720">
          <cell r="G720"/>
          <cell r="Q720"/>
          <cell r="R720"/>
          <cell r="S720"/>
          <cell r="T720"/>
          <cell r="U720"/>
          <cell r="V720"/>
          <cell r="W720"/>
          <cell r="X720"/>
          <cell r="AJ720"/>
        </row>
        <row r="721">
          <cell r="G721"/>
          <cell r="Q721"/>
          <cell r="R721"/>
          <cell r="S721"/>
          <cell r="T721"/>
          <cell r="U721"/>
          <cell r="V721"/>
          <cell r="W721"/>
          <cell r="X721"/>
          <cell r="AJ721"/>
        </row>
        <row r="722">
          <cell r="G722"/>
          <cell r="Q722"/>
          <cell r="R722"/>
          <cell r="S722"/>
          <cell r="T722"/>
          <cell r="U722"/>
          <cell r="V722"/>
          <cell r="W722"/>
          <cell r="X722"/>
          <cell r="AJ722"/>
        </row>
        <row r="723">
          <cell r="G723"/>
          <cell r="Q723"/>
          <cell r="R723"/>
          <cell r="S723"/>
          <cell r="T723"/>
          <cell r="U723"/>
          <cell r="V723"/>
          <cell r="W723"/>
          <cell r="X723"/>
          <cell r="AJ723"/>
        </row>
        <row r="724">
          <cell r="G724"/>
          <cell r="Q724"/>
          <cell r="R724"/>
          <cell r="S724"/>
          <cell r="T724"/>
          <cell r="U724"/>
          <cell r="V724"/>
          <cell r="W724"/>
          <cell r="X724"/>
          <cell r="AJ724"/>
        </row>
        <row r="725">
          <cell r="G725"/>
          <cell r="Q725"/>
          <cell r="R725"/>
          <cell r="S725"/>
          <cell r="T725"/>
          <cell r="U725"/>
          <cell r="V725"/>
          <cell r="W725"/>
          <cell r="X725"/>
          <cell r="AJ725"/>
        </row>
        <row r="726">
          <cell r="G726"/>
          <cell r="Q726"/>
          <cell r="R726"/>
          <cell r="S726"/>
          <cell r="T726"/>
          <cell r="U726"/>
          <cell r="V726"/>
          <cell r="W726"/>
          <cell r="X726"/>
          <cell r="AJ726"/>
        </row>
        <row r="727">
          <cell r="G727"/>
          <cell r="Q727"/>
          <cell r="R727"/>
          <cell r="S727"/>
          <cell r="T727"/>
          <cell r="U727"/>
          <cell r="V727"/>
          <cell r="W727"/>
          <cell r="X727"/>
          <cell r="AJ727"/>
        </row>
        <row r="728">
          <cell r="G728"/>
          <cell r="Q728"/>
          <cell r="R728"/>
          <cell r="S728"/>
          <cell r="T728"/>
          <cell r="U728"/>
          <cell r="V728"/>
          <cell r="W728"/>
          <cell r="X728"/>
          <cell r="AJ728"/>
        </row>
        <row r="729">
          <cell r="G729"/>
          <cell r="Q729"/>
          <cell r="R729"/>
          <cell r="S729"/>
          <cell r="T729"/>
          <cell r="U729"/>
          <cell r="V729"/>
          <cell r="W729"/>
          <cell r="X729"/>
          <cell r="AJ729"/>
        </row>
        <row r="730">
          <cell r="G730"/>
          <cell r="Q730"/>
          <cell r="R730"/>
          <cell r="S730"/>
          <cell r="T730"/>
          <cell r="U730"/>
          <cell r="V730"/>
          <cell r="W730"/>
          <cell r="X730"/>
          <cell r="AJ730"/>
        </row>
        <row r="731">
          <cell r="G731"/>
          <cell r="Q731"/>
          <cell r="R731"/>
          <cell r="S731"/>
          <cell r="T731"/>
          <cell r="U731"/>
          <cell r="V731"/>
          <cell r="W731"/>
          <cell r="X731"/>
          <cell r="AJ731"/>
        </row>
        <row r="732">
          <cell r="G732"/>
          <cell r="Q732"/>
          <cell r="R732"/>
          <cell r="S732"/>
          <cell r="T732"/>
          <cell r="U732"/>
          <cell r="V732"/>
          <cell r="W732"/>
          <cell r="X732"/>
          <cell r="AJ732"/>
        </row>
        <row r="733">
          <cell r="G733"/>
          <cell r="Q733"/>
          <cell r="R733"/>
          <cell r="S733"/>
          <cell r="T733"/>
          <cell r="U733"/>
          <cell r="V733"/>
          <cell r="W733"/>
          <cell r="X733"/>
          <cell r="AJ733"/>
        </row>
        <row r="734">
          <cell r="G734"/>
          <cell r="Q734"/>
          <cell r="R734"/>
          <cell r="S734"/>
          <cell r="T734"/>
          <cell r="U734"/>
          <cell r="V734"/>
          <cell r="W734"/>
          <cell r="X734"/>
          <cell r="AJ734"/>
        </row>
        <row r="735">
          <cell r="G735"/>
          <cell r="Q735"/>
          <cell r="R735"/>
          <cell r="S735"/>
          <cell r="T735"/>
          <cell r="U735"/>
          <cell r="V735"/>
          <cell r="W735"/>
          <cell r="X735"/>
          <cell r="AJ735"/>
        </row>
        <row r="736">
          <cell r="G736"/>
          <cell r="Q736"/>
          <cell r="R736"/>
          <cell r="S736"/>
          <cell r="T736"/>
          <cell r="U736"/>
          <cell r="V736"/>
          <cell r="W736"/>
          <cell r="X736"/>
          <cell r="AJ736"/>
        </row>
        <row r="737">
          <cell r="G737"/>
          <cell r="Q737"/>
          <cell r="R737"/>
          <cell r="S737"/>
          <cell r="T737"/>
          <cell r="U737"/>
          <cell r="V737"/>
          <cell r="W737"/>
          <cell r="X737"/>
          <cell r="AJ737"/>
        </row>
        <row r="738">
          <cell r="G738"/>
          <cell r="Q738"/>
          <cell r="R738"/>
          <cell r="S738"/>
          <cell r="T738"/>
          <cell r="U738"/>
          <cell r="V738"/>
          <cell r="W738"/>
          <cell r="X738"/>
          <cell r="AJ738"/>
        </row>
        <row r="739">
          <cell r="G739"/>
          <cell r="Q739"/>
          <cell r="R739"/>
          <cell r="S739"/>
          <cell r="T739"/>
          <cell r="U739"/>
          <cell r="V739"/>
          <cell r="W739"/>
          <cell r="X739"/>
          <cell r="AJ739"/>
        </row>
        <row r="740">
          <cell r="G740"/>
          <cell r="Q740"/>
          <cell r="R740"/>
          <cell r="S740"/>
          <cell r="T740"/>
          <cell r="U740"/>
          <cell r="V740"/>
          <cell r="W740"/>
          <cell r="X740"/>
          <cell r="AJ740"/>
        </row>
        <row r="741">
          <cell r="G741"/>
          <cell r="Q741"/>
          <cell r="R741"/>
          <cell r="S741"/>
          <cell r="T741"/>
          <cell r="U741"/>
          <cell r="V741"/>
          <cell r="W741"/>
          <cell r="X741"/>
          <cell r="AJ741"/>
        </row>
        <row r="742">
          <cell r="G742"/>
          <cell r="Q742"/>
          <cell r="R742"/>
          <cell r="S742"/>
          <cell r="T742"/>
          <cell r="U742"/>
          <cell r="V742"/>
          <cell r="W742"/>
          <cell r="X742"/>
          <cell r="AJ742"/>
        </row>
        <row r="743">
          <cell r="G743"/>
          <cell r="Q743"/>
          <cell r="R743"/>
          <cell r="S743"/>
          <cell r="T743"/>
          <cell r="U743"/>
          <cell r="V743"/>
          <cell r="W743"/>
          <cell r="X743"/>
          <cell r="AJ743"/>
        </row>
        <row r="744">
          <cell r="G744"/>
          <cell r="Q744"/>
          <cell r="R744"/>
          <cell r="S744"/>
          <cell r="T744"/>
          <cell r="U744"/>
          <cell r="V744"/>
          <cell r="W744"/>
          <cell r="X744"/>
          <cell r="AJ744"/>
        </row>
        <row r="745">
          <cell r="G745"/>
          <cell r="Q745"/>
          <cell r="R745"/>
          <cell r="S745"/>
          <cell r="T745"/>
          <cell r="U745"/>
          <cell r="V745"/>
          <cell r="W745"/>
          <cell r="X745"/>
          <cell r="AJ745"/>
        </row>
        <row r="746">
          <cell r="G746"/>
          <cell r="Q746"/>
          <cell r="R746"/>
          <cell r="S746"/>
          <cell r="T746"/>
          <cell r="U746"/>
          <cell r="V746"/>
          <cell r="W746"/>
          <cell r="X746"/>
          <cell r="AJ746"/>
        </row>
        <row r="747">
          <cell r="G747"/>
          <cell r="Q747"/>
          <cell r="R747"/>
          <cell r="S747"/>
          <cell r="T747"/>
          <cell r="U747"/>
          <cell r="V747"/>
          <cell r="W747"/>
          <cell r="X747"/>
          <cell r="AJ747"/>
        </row>
        <row r="748">
          <cell r="G748"/>
          <cell r="Q748"/>
          <cell r="R748"/>
          <cell r="S748"/>
          <cell r="T748"/>
          <cell r="U748"/>
          <cell r="V748"/>
          <cell r="W748"/>
          <cell r="X748"/>
          <cell r="AJ748"/>
        </row>
        <row r="749">
          <cell r="G749"/>
          <cell r="Q749"/>
          <cell r="R749"/>
          <cell r="S749"/>
          <cell r="T749"/>
          <cell r="U749"/>
          <cell r="V749"/>
          <cell r="W749"/>
          <cell r="X749"/>
          <cell r="AJ749"/>
        </row>
        <row r="750">
          <cell r="G750"/>
          <cell r="Q750"/>
          <cell r="R750"/>
          <cell r="S750"/>
          <cell r="T750"/>
          <cell r="U750"/>
          <cell r="V750"/>
          <cell r="W750"/>
          <cell r="X750"/>
          <cell r="AJ750"/>
        </row>
        <row r="751">
          <cell r="G751"/>
          <cell r="Q751"/>
          <cell r="R751"/>
          <cell r="S751"/>
          <cell r="T751"/>
          <cell r="U751"/>
          <cell r="V751"/>
          <cell r="W751"/>
          <cell r="X751"/>
          <cell r="AJ751"/>
        </row>
        <row r="752">
          <cell r="G752"/>
          <cell r="Q752"/>
          <cell r="R752"/>
          <cell r="S752"/>
          <cell r="T752"/>
          <cell r="U752"/>
          <cell r="V752"/>
          <cell r="W752"/>
          <cell r="X752"/>
          <cell r="AJ752"/>
        </row>
        <row r="753">
          <cell r="G753"/>
          <cell r="Q753"/>
          <cell r="R753"/>
          <cell r="S753"/>
          <cell r="T753"/>
          <cell r="U753"/>
          <cell r="V753"/>
          <cell r="W753"/>
          <cell r="X753"/>
          <cell r="AJ753"/>
        </row>
        <row r="754">
          <cell r="G754"/>
          <cell r="Q754"/>
          <cell r="R754"/>
          <cell r="S754"/>
          <cell r="T754"/>
          <cell r="U754"/>
          <cell r="V754"/>
          <cell r="W754"/>
          <cell r="X754"/>
          <cell r="AJ754"/>
        </row>
        <row r="755">
          <cell r="G755"/>
          <cell r="Q755"/>
          <cell r="R755"/>
          <cell r="S755"/>
          <cell r="T755"/>
          <cell r="U755"/>
          <cell r="V755"/>
          <cell r="W755"/>
          <cell r="X755"/>
          <cell r="AJ755"/>
        </row>
        <row r="756">
          <cell r="G756"/>
          <cell r="Q756"/>
          <cell r="R756"/>
          <cell r="S756"/>
          <cell r="T756"/>
          <cell r="U756"/>
          <cell r="V756"/>
          <cell r="W756"/>
          <cell r="X756"/>
          <cell r="AJ756"/>
        </row>
        <row r="757">
          <cell r="G757"/>
          <cell r="Q757"/>
          <cell r="R757"/>
          <cell r="S757"/>
          <cell r="T757"/>
          <cell r="U757"/>
          <cell r="V757"/>
          <cell r="W757"/>
          <cell r="X757"/>
          <cell r="AJ757"/>
        </row>
        <row r="758">
          <cell r="G758"/>
          <cell r="Q758"/>
          <cell r="R758"/>
          <cell r="S758"/>
          <cell r="T758"/>
          <cell r="U758"/>
          <cell r="V758"/>
          <cell r="W758"/>
          <cell r="X758"/>
          <cell r="AJ758"/>
        </row>
        <row r="759">
          <cell r="G759"/>
          <cell r="Q759"/>
          <cell r="R759"/>
          <cell r="S759"/>
          <cell r="T759"/>
          <cell r="U759"/>
          <cell r="V759"/>
          <cell r="W759"/>
          <cell r="X759"/>
          <cell r="AJ759"/>
        </row>
        <row r="760">
          <cell r="G760"/>
          <cell r="Q760"/>
          <cell r="R760"/>
          <cell r="S760"/>
          <cell r="T760"/>
          <cell r="U760"/>
          <cell r="V760"/>
          <cell r="W760"/>
          <cell r="X760"/>
          <cell r="AJ760"/>
        </row>
        <row r="761">
          <cell r="G761"/>
          <cell r="Q761"/>
          <cell r="R761"/>
          <cell r="S761"/>
          <cell r="T761"/>
          <cell r="U761"/>
          <cell r="V761"/>
          <cell r="W761"/>
          <cell r="X761"/>
          <cell r="AJ761"/>
        </row>
        <row r="762">
          <cell r="G762"/>
          <cell r="Q762"/>
          <cell r="R762"/>
          <cell r="S762"/>
          <cell r="T762"/>
          <cell r="U762"/>
          <cell r="V762"/>
          <cell r="W762"/>
          <cell r="X762"/>
          <cell r="AJ762"/>
        </row>
        <row r="763">
          <cell r="G763"/>
          <cell r="Q763"/>
          <cell r="R763"/>
          <cell r="S763"/>
          <cell r="T763"/>
          <cell r="U763"/>
          <cell r="V763"/>
          <cell r="W763"/>
          <cell r="X763"/>
          <cell r="AJ763"/>
        </row>
        <row r="764">
          <cell r="G764"/>
          <cell r="Q764"/>
          <cell r="R764"/>
          <cell r="S764"/>
          <cell r="T764"/>
          <cell r="U764"/>
          <cell r="V764"/>
          <cell r="W764"/>
          <cell r="X764"/>
          <cell r="AJ764"/>
        </row>
        <row r="765">
          <cell r="G765"/>
          <cell r="Q765"/>
          <cell r="R765"/>
          <cell r="S765"/>
          <cell r="T765"/>
          <cell r="U765"/>
          <cell r="V765"/>
          <cell r="W765"/>
          <cell r="X765"/>
          <cell r="AJ765"/>
        </row>
        <row r="766">
          <cell r="G766"/>
          <cell r="Q766"/>
          <cell r="R766"/>
          <cell r="S766"/>
          <cell r="T766"/>
          <cell r="U766"/>
          <cell r="V766"/>
          <cell r="W766"/>
          <cell r="X766"/>
          <cell r="AJ766"/>
        </row>
        <row r="767">
          <cell r="G767"/>
          <cell r="Q767"/>
          <cell r="R767"/>
          <cell r="S767"/>
          <cell r="T767"/>
          <cell r="U767"/>
          <cell r="V767"/>
          <cell r="W767"/>
          <cell r="X767"/>
          <cell r="AJ767"/>
        </row>
        <row r="768">
          <cell r="G768"/>
          <cell r="Q768"/>
          <cell r="R768"/>
          <cell r="S768"/>
          <cell r="T768"/>
          <cell r="U768"/>
          <cell r="V768"/>
          <cell r="W768"/>
          <cell r="X768"/>
          <cell r="AJ768"/>
        </row>
        <row r="769">
          <cell r="G769"/>
          <cell r="Q769"/>
          <cell r="R769"/>
          <cell r="S769"/>
          <cell r="T769"/>
          <cell r="U769"/>
          <cell r="V769"/>
          <cell r="W769"/>
          <cell r="X769"/>
          <cell r="AJ769"/>
        </row>
        <row r="770">
          <cell r="G770"/>
          <cell r="Q770"/>
          <cell r="R770"/>
          <cell r="S770"/>
          <cell r="T770"/>
          <cell r="U770"/>
          <cell r="V770"/>
          <cell r="W770"/>
          <cell r="X770"/>
          <cell r="AJ770"/>
        </row>
        <row r="771">
          <cell r="G771"/>
          <cell r="Q771"/>
          <cell r="R771"/>
          <cell r="S771"/>
          <cell r="T771"/>
          <cell r="U771"/>
          <cell r="V771"/>
          <cell r="W771"/>
          <cell r="X771"/>
          <cell r="AJ771"/>
        </row>
        <row r="772">
          <cell r="G772"/>
          <cell r="Q772"/>
          <cell r="R772"/>
          <cell r="S772"/>
          <cell r="T772"/>
          <cell r="U772"/>
          <cell r="V772"/>
          <cell r="W772"/>
          <cell r="X772"/>
          <cell r="AJ772"/>
        </row>
        <row r="773">
          <cell r="G773"/>
          <cell r="Q773"/>
          <cell r="R773"/>
          <cell r="S773"/>
          <cell r="T773"/>
          <cell r="U773"/>
          <cell r="V773"/>
          <cell r="W773"/>
          <cell r="X773"/>
          <cell r="AJ773"/>
        </row>
        <row r="774">
          <cell r="G774"/>
          <cell r="Q774"/>
          <cell r="R774"/>
          <cell r="S774"/>
          <cell r="T774"/>
          <cell r="U774"/>
          <cell r="V774"/>
          <cell r="W774"/>
          <cell r="X774"/>
          <cell r="AJ774"/>
        </row>
        <row r="775">
          <cell r="G775"/>
          <cell r="Q775"/>
          <cell r="R775"/>
          <cell r="S775"/>
          <cell r="T775"/>
          <cell r="U775"/>
          <cell r="V775"/>
          <cell r="W775"/>
          <cell r="X775"/>
          <cell r="AJ775"/>
        </row>
        <row r="776">
          <cell r="G776"/>
          <cell r="Q776"/>
          <cell r="R776"/>
          <cell r="S776"/>
          <cell r="T776"/>
          <cell r="U776"/>
          <cell r="V776"/>
          <cell r="W776"/>
          <cell r="X776"/>
          <cell r="AJ776"/>
        </row>
        <row r="777">
          <cell r="G777"/>
          <cell r="Q777"/>
          <cell r="R777"/>
          <cell r="S777"/>
          <cell r="T777"/>
          <cell r="U777"/>
          <cell r="V777"/>
          <cell r="W777"/>
          <cell r="X777"/>
          <cell r="AJ777"/>
        </row>
        <row r="778">
          <cell r="G778"/>
          <cell r="Q778"/>
          <cell r="R778"/>
          <cell r="S778"/>
          <cell r="T778"/>
          <cell r="U778"/>
          <cell r="V778"/>
          <cell r="W778"/>
          <cell r="X778"/>
          <cell r="AJ778"/>
        </row>
        <row r="779">
          <cell r="G779"/>
          <cell r="Q779"/>
          <cell r="R779"/>
          <cell r="S779"/>
          <cell r="T779"/>
          <cell r="U779"/>
          <cell r="V779"/>
          <cell r="W779"/>
          <cell r="X779"/>
          <cell r="AJ779"/>
        </row>
        <row r="780">
          <cell r="G780"/>
          <cell r="Q780"/>
          <cell r="R780"/>
          <cell r="S780"/>
          <cell r="T780"/>
          <cell r="U780"/>
          <cell r="V780"/>
          <cell r="W780"/>
          <cell r="X780"/>
          <cell r="AJ780"/>
        </row>
        <row r="781">
          <cell r="G781"/>
          <cell r="Q781"/>
          <cell r="R781"/>
          <cell r="S781"/>
          <cell r="T781"/>
          <cell r="U781"/>
          <cell r="V781"/>
          <cell r="W781"/>
          <cell r="X781"/>
          <cell r="AJ781"/>
        </row>
        <row r="782">
          <cell r="G782"/>
          <cell r="Q782"/>
          <cell r="R782"/>
          <cell r="S782"/>
          <cell r="T782"/>
          <cell r="U782"/>
          <cell r="V782"/>
          <cell r="W782"/>
          <cell r="X782"/>
          <cell r="AJ782"/>
        </row>
        <row r="783">
          <cell r="G783"/>
          <cell r="Q783"/>
          <cell r="R783"/>
          <cell r="S783"/>
          <cell r="T783"/>
          <cell r="U783"/>
          <cell r="V783"/>
          <cell r="W783"/>
          <cell r="X783"/>
          <cell r="AJ783"/>
        </row>
        <row r="784">
          <cell r="G784"/>
          <cell r="Q784"/>
          <cell r="R784"/>
          <cell r="S784"/>
          <cell r="T784"/>
          <cell r="U784"/>
          <cell r="V784"/>
          <cell r="W784"/>
          <cell r="X784"/>
          <cell r="AJ784"/>
        </row>
        <row r="785">
          <cell r="G785"/>
          <cell r="Q785"/>
          <cell r="R785"/>
          <cell r="S785"/>
          <cell r="T785"/>
          <cell r="U785"/>
          <cell r="V785"/>
          <cell r="W785"/>
          <cell r="X785"/>
          <cell r="AJ785"/>
        </row>
        <row r="786">
          <cell r="G786"/>
          <cell r="Q786"/>
          <cell r="R786"/>
          <cell r="S786"/>
          <cell r="T786"/>
          <cell r="U786"/>
          <cell r="V786"/>
          <cell r="W786"/>
          <cell r="X786"/>
          <cell r="AJ786"/>
        </row>
        <row r="787">
          <cell r="G787"/>
          <cell r="Q787"/>
          <cell r="R787"/>
          <cell r="S787"/>
          <cell r="T787"/>
          <cell r="U787"/>
          <cell r="V787"/>
          <cell r="W787"/>
          <cell r="X787"/>
          <cell r="AJ787"/>
        </row>
        <row r="788">
          <cell r="G788"/>
          <cell r="Q788"/>
          <cell r="R788"/>
          <cell r="S788"/>
          <cell r="T788"/>
          <cell r="U788"/>
          <cell r="V788"/>
          <cell r="W788"/>
          <cell r="X788"/>
          <cell r="AJ788"/>
        </row>
        <row r="789">
          <cell r="G789"/>
          <cell r="Q789"/>
          <cell r="R789"/>
          <cell r="S789"/>
          <cell r="T789"/>
          <cell r="U789"/>
          <cell r="V789"/>
          <cell r="W789"/>
          <cell r="X789"/>
          <cell r="AJ789"/>
        </row>
        <row r="790">
          <cell r="G790"/>
          <cell r="Q790"/>
          <cell r="R790"/>
          <cell r="S790"/>
          <cell r="T790"/>
          <cell r="U790"/>
          <cell r="V790"/>
          <cell r="W790"/>
          <cell r="X790"/>
          <cell r="AJ790"/>
        </row>
        <row r="791">
          <cell r="G791"/>
          <cell r="Q791"/>
          <cell r="R791"/>
          <cell r="S791"/>
          <cell r="T791"/>
          <cell r="U791"/>
          <cell r="V791"/>
          <cell r="W791"/>
          <cell r="X791"/>
          <cell r="AJ791"/>
        </row>
        <row r="792">
          <cell r="G792"/>
          <cell r="Q792"/>
          <cell r="R792"/>
          <cell r="S792"/>
          <cell r="T792"/>
          <cell r="U792"/>
          <cell r="V792"/>
          <cell r="W792"/>
          <cell r="X792"/>
          <cell r="AJ792"/>
        </row>
        <row r="793">
          <cell r="G793"/>
          <cell r="Q793"/>
          <cell r="R793"/>
          <cell r="S793"/>
          <cell r="T793"/>
          <cell r="U793"/>
          <cell r="V793"/>
          <cell r="W793"/>
          <cell r="X793"/>
          <cell r="AJ793"/>
        </row>
        <row r="794">
          <cell r="G794"/>
          <cell r="Q794"/>
          <cell r="R794"/>
          <cell r="S794"/>
          <cell r="T794"/>
          <cell r="U794"/>
          <cell r="V794"/>
          <cell r="W794"/>
          <cell r="X794"/>
          <cell r="AJ794"/>
        </row>
        <row r="795">
          <cell r="G795"/>
          <cell r="Q795"/>
          <cell r="R795"/>
          <cell r="S795"/>
          <cell r="T795"/>
          <cell r="U795"/>
          <cell r="V795"/>
          <cell r="W795"/>
          <cell r="X795"/>
          <cell r="AJ795"/>
        </row>
        <row r="796">
          <cell r="G796"/>
          <cell r="Q796"/>
          <cell r="R796"/>
          <cell r="S796"/>
          <cell r="T796"/>
          <cell r="U796"/>
          <cell r="V796"/>
          <cell r="W796"/>
          <cell r="X796"/>
          <cell r="AJ796"/>
        </row>
        <row r="797">
          <cell r="G797"/>
          <cell r="Q797"/>
          <cell r="R797"/>
          <cell r="S797"/>
          <cell r="T797"/>
          <cell r="U797"/>
          <cell r="V797"/>
          <cell r="W797"/>
          <cell r="X797"/>
          <cell r="AJ797"/>
        </row>
        <row r="798">
          <cell r="G798"/>
          <cell r="Q798"/>
          <cell r="R798"/>
          <cell r="S798"/>
          <cell r="T798"/>
          <cell r="U798"/>
          <cell r="V798"/>
          <cell r="W798"/>
          <cell r="X798"/>
          <cell r="AJ798"/>
        </row>
        <row r="799">
          <cell r="G799"/>
          <cell r="Q799"/>
          <cell r="R799"/>
          <cell r="S799"/>
          <cell r="T799"/>
          <cell r="U799"/>
          <cell r="V799"/>
          <cell r="W799"/>
          <cell r="X799"/>
          <cell r="AJ799"/>
        </row>
        <row r="800">
          <cell r="G800"/>
          <cell r="Q800"/>
          <cell r="R800"/>
          <cell r="S800"/>
          <cell r="T800"/>
          <cell r="U800"/>
          <cell r="V800"/>
          <cell r="W800"/>
          <cell r="X800"/>
          <cell r="AJ800"/>
        </row>
        <row r="801">
          <cell r="G801"/>
          <cell r="Q801"/>
          <cell r="R801"/>
          <cell r="S801"/>
          <cell r="T801"/>
          <cell r="U801"/>
          <cell r="V801"/>
          <cell r="W801"/>
          <cell r="X801"/>
          <cell r="AJ801"/>
        </row>
        <row r="802">
          <cell r="G802"/>
          <cell r="Q802"/>
          <cell r="R802"/>
          <cell r="S802"/>
          <cell r="T802"/>
          <cell r="U802"/>
          <cell r="V802"/>
          <cell r="W802"/>
          <cell r="X802"/>
          <cell r="AJ802"/>
        </row>
        <row r="803">
          <cell r="G803"/>
          <cell r="Q803"/>
          <cell r="R803"/>
          <cell r="S803"/>
          <cell r="T803"/>
          <cell r="U803"/>
          <cell r="V803"/>
          <cell r="W803"/>
          <cell r="X803"/>
          <cell r="AJ803"/>
        </row>
        <row r="804">
          <cell r="G804"/>
          <cell r="Q804"/>
          <cell r="R804"/>
          <cell r="S804"/>
          <cell r="T804"/>
          <cell r="U804"/>
          <cell r="V804"/>
          <cell r="W804"/>
          <cell r="X804"/>
          <cell r="AJ804"/>
        </row>
        <row r="805">
          <cell r="G805"/>
          <cell r="Q805"/>
          <cell r="R805"/>
          <cell r="S805"/>
          <cell r="T805"/>
          <cell r="U805"/>
          <cell r="V805"/>
          <cell r="W805"/>
          <cell r="X805"/>
          <cell r="AJ805"/>
        </row>
        <row r="806">
          <cell r="G806"/>
          <cell r="Q806"/>
          <cell r="R806"/>
          <cell r="S806"/>
          <cell r="T806"/>
          <cell r="U806"/>
          <cell r="V806"/>
          <cell r="W806"/>
          <cell r="X806"/>
          <cell r="AJ806"/>
        </row>
        <row r="807">
          <cell r="G807"/>
          <cell r="Q807"/>
          <cell r="R807"/>
          <cell r="S807"/>
          <cell r="T807"/>
          <cell r="U807"/>
          <cell r="V807"/>
          <cell r="W807"/>
          <cell r="X807"/>
          <cell r="AJ807"/>
        </row>
        <row r="808">
          <cell r="G808"/>
          <cell r="Q808"/>
          <cell r="R808"/>
          <cell r="S808"/>
          <cell r="T808"/>
          <cell r="U808"/>
          <cell r="V808"/>
          <cell r="W808"/>
          <cell r="X808"/>
          <cell r="AJ808"/>
        </row>
        <row r="809">
          <cell r="G809"/>
          <cell r="Q809"/>
          <cell r="R809"/>
          <cell r="S809"/>
          <cell r="T809"/>
          <cell r="U809"/>
          <cell r="V809"/>
          <cell r="W809"/>
          <cell r="X809"/>
          <cell r="AJ809"/>
        </row>
        <row r="810">
          <cell r="G810"/>
          <cell r="Q810"/>
          <cell r="R810"/>
          <cell r="S810"/>
          <cell r="T810"/>
          <cell r="U810"/>
          <cell r="V810"/>
          <cell r="W810"/>
          <cell r="X810"/>
          <cell r="AJ810"/>
        </row>
        <row r="811">
          <cell r="G811"/>
          <cell r="Q811"/>
          <cell r="R811"/>
          <cell r="S811"/>
          <cell r="T811"/>
          <cell r="U811"/>
          <cell r="V811"/>
          <cell r="W811"/>
          <cell r="X811"/>
          <cell r="AJ811"/>
        </row>
        <row r="812">
          <cell r="G812"/>
          <cell r="Q812"/>
          <cell r="R812"/>
          <cell r="S812"/>
          <cell r="T812"/>
          <cell r="U812"/>
          <cell r="V812"/>
          <cell r="W812"/>
          <cell r="X812"/>
          <cell r="AJ812"/>
        </row>
        <row r="813">
          <cell r="G813"/>
          <cell r="Q813"/>
          <cell r="R813"/>
          <cell r="S813"/>
          <cell r="T813"/>
          <cell r="U813"/>
          <cell r="V813"/>
          <cell r="W813"/>
          <cell r="X813"/>
          <cell r="AJ813"/>
        </row>
        <row r="814">
          <cell r="G814"/>
          <cell r="Q814"/>
          <cell r="R814"/>
          <cell r="S814"/>
          <cell r="T814"/>
          <cell r="U814"/>
          <cell r="V814"/>
          <cell r="W814"/>
          <cell r="X814"/>
          <cell r="AJ814"/>
        </row>
        <row r="815">
          <cell r="G815"/>
          <cell r="Q815"/>
          <cell r="R815"/>
          <cell r="S815"/>
          <cell r="T815"/>
          <cell r="U815"/>
          <cell r="V815"/>
          <cell r="W815"/>
          <cell r="X815"/>
          <cell r="AJ815"/>
        </row>
        <row r="816">
          <cell r="G816"/>
          <cell r="Q816"/>
          <cell r="R816"/>
          <cell r="S816"/>
          <cell r="T816"/>
          <cell r="U816"/>
          <cell r="V816"/>
          <cell r="W816"/>
          <cell r="X816"/>
          <cell r="AJ816"/>
        </row>
        <row r="817">
          <cell r="G817"/>
          <cell r="Q817"/>
          <cell r="R817"/>
          <cell r="S817"/>
          <cell r="T817"/>
          <cell r="U817"/>
          <cell r="V817"/>
          <cell r="W817"/>
          <cell r="X817"/>
          <cell r="AJ817"/>
        </row>
        <row r="818">
          <cell r="G818"/>
          <cell r="Q818"/>
          <cell r="R818"/>
          <cell r="S818"/>
          <cell r="T818"/>
          <cell r="U818"/>
          <cell r="V818"/>
          <cell r="W818"/>
          <cell r="X818"/>
          <cell r="AJ818"/>
        </row>
        <row r="819">
          <cell r="G819"/>
          <cell r="Q819"/>
          <cell r="R819"/>
          <cell r="S819"/>
          <cell r="T819"/>
          <cell r="U819"/>
          <cell r="V819"/>
          <cell r="W819"/>
          <cell r="X819"/>
          <cell r="AJ819"/>
        </row>
        <row r="820">
          <cell r="G820"/>
          <cell r="Q820"/>
          <cell r="R820"/>
          <cell r="S820"/>
          <cell r="T820"/>
          <cell r="U820"/>
          <cell r="V820"/>
          <cell r="W820"/>
          <cell r="X820"/>
          <cell r="AJ820"/>
        </row>
        <row r="821">
          <cell r="G821"/>
          <cell r="Q821"/>
          <cell r="R821"/>
          <cell r="S821"/>
          <cell r="T821"/>
          <cell r="U821"/>
          <cell r="V821"/>
          <cell r="W821"/>
          <cell r="X821"/>
          <cell r="AJ821"/>
        </row>
        <row r="822">
          <cell r="G822"/>
          <cell r="Q822"/>
          <cell r="R822"/>
          <cell r="S822"/>
          <cell r="T822"/>
          <cell r="U822"/>
          <cell r="V822"/>
          <cell r="W822"/>
          <cell r="X822"/>
          <cell r="AJ822"/>
        </row>
        <row r="823">
          <cell r="G823"/>
          <cell r="Q823"/>
          <cell r="R823"/>
          <cell r="S823"/>
          <cell r="T823"/>
          <cell r="U823"/>
          <cell r="V823"/>
          <cell r="W823"/>
          <cell r="X823"/>
          <cell r="AJ823"/>
        </row>
        <row r="824">
          <cell r="G824"/>
          <cell r="Q824"/>
          <cell r="R824"/>
          <cell r="S824"/>
          <cell r="T824"/>
          <cell r="U824"/>
          <cell r="V824"/>
          <cell r="W824"/>
          <cell r="X824"/>
          <cell r="AJ824"/>
        </row>
        <row r="825">
          <cell r="G825"/>
          <cell r="Q825"/>
          <cell r="R825"/>
          <cell r="S825"/>
          <cell r="T825"/>
          <cell r="U825"/>
          <cell r="V825"/>
          <cell r="W825"/>
          <cell r="X825"/>
          <cell r="AJ825"/>
        </row>
        <row r="826">
          <cell r="G826"/>
          <cell r="Q826"/>
          <cell r="R826"/>
          <cell r="S826"/>
          <cell r="T826"/>
          <cell r="U826"/>
          <cell r="V826"/>
          <cell r="W826"/>
          <cell r="X826"/>
          <cell r="AJ826"/>
        </row>
        <row r="827">
          <cell r="G827"/>
          <cell r="Q827"/>
          <cell r="R827"/>
          <cell r="S827"/>
          <cell r="T827"/>
          <cell r="U827"/>
          <cell r="V827"/>
          <cell r="W827"/>
          <cell r="X827"/>
          <cell r="AJ827"/>
        </row>
        <row r="828">
          <cell r="G828"/>
          <cell r="Q828"/>
          <cell r="R828"/>
          <cell r="S828"/>
          <cell r="T828"/>
          <cell r="U828"/>
          <cell r="V828"/>
          <cell r="W828"/>
          <cell r="X828"/>
          <cell r="AJ828"/>
        </row>
        <row r="829">
          <cell r="G829"/>
          <cell r="Q829"/>
          <cell r="R829"/>
          <cell r="S829"/>
          <cell r="T829"/>
          <cell r="U829"/>
          <cell r="V829"/>
          <cell r="W829"/>
          <cell r="X829"/>
          <cell r="AJ829"/>
        </row>
        <row r="830">
          <cell r="G830"/>
          <cell r="Q830"/>
          <cell r="R830"/>
          <cell r="S830"/>
          <cell r="T830"/>
          <cell r="U830"/>
          <cell r="V830"/>
          <cell r="W830"/>
          <cell r="X830"/>
          <cell r="AJ830"/>
        </row>
        <row r="831">
          <cell r="G831"/>
          <cell r="Q831"/>
          <cell r="R831"/>
          <cell r="S831"/>
          <cell r="T831"/>
          <cell r="U831"/>
          <cell r="V831"/>
          <cell r="W831"/>
          <cell r="X831"/>
          <cell r="AJ831"/>
        </row>
        <row r="832">
          <cell r="G832"/>
          <cell r="Q832"/>
          <cell r="R832"/>
          <cell r="S832"/>
          <cell r="T832"/>
          <cell r="U832"/>
          <cell r="V832"/>
          <cell r="W832"/>
          <cell r="X832"/>
          <cell r="AJ832"/>
        </row>
        <row r="833">
          <cell r="G833"/>
          <cell r="Q833"/>
          <cell r="R833"/>
          <cell r="S833"/>
          <cell r="T833"/>
          <cell r="U833"/>
          <cell r="V833"/>
          <cell r="W833"/>
          <cell r="X833"/>
          <cell r="AJ833"/>
        </row>
        <row r="834">
          <cell r="G834"/>
          <cell r="Q834"/>
          <cell r="R834"/>
          <cell r="S834"/>
          <cell r="T834"/>
          <cell r="U834"/>
          <cell r="V834"/>
          <cell r="W834"/>
          <cell r="X834"/>
          <cell r="AJ834"/>
        </row>
        <row r="835">
          <cell r="G835"/>
          <cell r="Q835"/>
          <cell r="R835"/>
          <cell r="S835"/>
          <cell r="T835"/>
          <cell r="U835"/>
          <cell r="V835"/>
          <cell r="W835"/>
          <cell r="X835"/>
          <cell r="AJ835"/>
        </row>
        <row r="836">
          <cell r="G836"/>
          <cell r="Q836"/>
          <cell r="R836"/>
          <cell r="S836"/>
          <cell r="T836"/>
          <cell r="U836"/>
          <cell r="V836"/>
          <cell r="W836"/>
          <cell r="X836"/>
          <cell r="AJ836"/>
        </row>
        <row r="837">
          <cell r="G837"/>
          <cell r="Q837"/>
          <cell r="R837"/>
          <cell r="S837"/>
          <cell r="T837"/>
          <cell r="U837"/>
          <cell r="V837"/>
          <cell r="W837"/>
          <cell r="X837"/>
          <cell r="AJ837"/>
        </row>
        <row r="838">
          <cell r="G838"/>
          <cell r="Q838"/>
          <cell r="R838"/>
          <cell r="S838"/>
          <cell r="T838"/>
          <cell r="U838"/>
          <cell r="V838"/>
          <cell r="W838"/>
          <cell r="X838"/>
          <cell r="AJ838"/>
        </row>
        <row r="839">
          <cell r="G839"/>
          <cell r="Q839"/>
          <cell r="R839"/>
          <cell r="S839"/>
          <cell r="T839"/>
          <cell r="U839"/>
          <cell r="V839"/>
          <cell r="W839"/>
          <cell r="X839"/>
          <cell r="AJ839"/>
        </row>
        <row r="840">
          <cell r="G840"/>
          <cell r="Q840"/>
          <cell r="R840"/>
          <cell r="S840"/>
          <cell r="T840"/>
          <cell r="U840"/>
          <cell r="V840"/>
          <cell r="W840"/>
          <cell r="X840"/>
          <cell r="AJ840"/>
        </row>
        <row r="841">
          <cell r="G841"/>
          <cell r="Q841"/>
          <cell r="R841"/>
          <cell r="S841"/>
          <cell r="T841"/>
          <cell r="U841"/>
          <cell r="V841"/>
          <cell r="W841"/>
          <cell r="X841"/>
          <cell r="AJ841"/>
        </row>
        <row r="842">
          <cell r="G842"/>
          <cell r="Q842"/>
          <cell r="R842"/>
          <cell r="S842"/>
          <cell r="T842"/>
          <cell r="U842"/>
          <cell r="V842"/>
          <cell r="W842"/>
          <cell r="X842"/>
          <cell r="AJ842"/>
        </row>
        <row r="843">
          <cell r="G843"/>
          <cell r="Q843"/>
          <cell r="R843"/>
          <cell r="S843"/>
          <cell r="T843"/>
          <cell r="U843"/>
          <cell r="V843"/>
          <cell r="W843"/>
          <cell r="X843"/>
          <cell r="AJ843"/>
        </row>
        <row r="844">
          <cell r="G844"/>
          <cell r="Q844"/>
          <cell r="R844"/>
          <cell r="S844"/>
          <cell r="T844"/>
          <cell r="U844"/>
          <cell r="V844"/>
          <cell r="W844"/>
          <cell r="X844"/>
          <cell r="AJ844"/>
        </row>
        <row r="845">
          <cell r="G845"/>
          <cell r="Q845"/>
          <cell r="R845"/>
          <cell r="S845"/>
          <cell r="T845"/>
          <cell r="U845"/>
          <cell r="V845"/>
          <cell r="W845"/>
          <cell r="X845"/>
          <cell r="AJ845"/>
        </row>
        <row r="846">
          <cell r="G846"/>
          <cell r="Q846"/>
          <cell r="R846"/>
          <cell r="S846"/>
          <cell r="T846"/>
          <cell r="U846"/>
          <cell r="V846"/>
          <cell r="W846"/>
          <cell r="X846"/>
          <cell r="AJ846"/>
        </row>
        <row r="847">
          <cell r="G847"/>
          <cell r="Q847"/>
          <cell r="R847"/>
          <cell r="S847"/>
          <cell r="T847"/>
          <cell r="U847"/>
          <cell r="V847"/>
          <cell r="W847"/>
          <cell r="X847"/>
          <cell r="AJ847"/>
        </row>
        <row r="848">
          <cell r="G848"/>
          <cell r="Q848"/>
          <cell r="R848"/>
          <cell r="S848"/>
          <cell r="T848"/>
          <cell r="U848"/>
          <cell r="V848"/>
          <cell r="W848"/>
          <cell r="X848"/>
          <cell r="AJ848"/>
        </row>
        <row r="849">
          <cell r="G849"/>
          <cell r="Q849"/>
          <cell r="R849"/>
          <cell r="S849"/>
          <cell r="T849"/>
          <cell r="U849"/>
          <cell r="V849"/>
          <cell r="W849"/>
          <cell r="X849"/>
          <cell r="AJ849"/>
        </row>
        <row r="850">
          <cell r="G850"/>
          <cell r="Q850"/>
          <cell r="R850"/>
          <cell r="S850"/>
          <cell r="T850"/>
          <cell r="U850"/>
          <cell r="V850"/>
          <cell r="W850"/>
          <cell r="X850"/>
          <cell r="AJ850"/>
        </row>
        <row r="851">
          <cell r="G851"/>
          <cell r="Q851"/>
          <cell r="R851"/>
          <cell r="S851"/>
          <cell r="T851"/>
          <cell r="U851"/>
          <cell r="V851"/>
          <cell r="W851"/>
          <cell r="X851"/>
          <cell r="AJ851"/>
        </row>
        <row r="852">
          <cell r="G852"/>
          <cell r="Q852"/>
          <cell r="R852"/>
          <cell r="S852"/>
          <cell r="T852"/>
          <cell r="U852"/>
          <cell r="V852"/>
          <cell r="W852"/>
          <cell r="X852"/>
          <cell r="AJ852"/>
        </row>
        <row r="853">
          <cell r="G853"/>
          <cell r="Q853"/>
          <cell r="R853"/>
          <cell r="S853"/>
          <cell r="T853"/>
          <cell r="U853"/>
          <cell r="V853"/>
          <cell r="W853"/>
          <cell r="X853"/>
          <cell r="AJ853"/>
        </row>
        <row r="854">
          <cell r="G854"/>
          <cell r="Q854"/>
          <cell r="R854"/>
          <cell r="S854"/>
          <cell r="T854"/>
          <cell r="U854"/>
          <cell r="V854"/>
          <cell r="W854"/>
          <cell r="X854"/>
          <cell r="AJ854"/>
        </row>
        <row r="855">
          <cell r="G855"/>
          <cell r="Q855"/>
          <cell r="R855"/>
          <cell r="S855"/>
          <cell r="T855"/>
          <cell r="U855"/>
          <cell r="V855"/>
          <cell r="W855"/>
          <cell r="X855"/>
          <cell r="AJ855"/>
        </row>
        <row r="856">
          <cell r="G856"/>
          <cell r="Q856"/>
          <cell r="R856"/>
          <cell r="S856"/>
          <cell r="T856"/>
          <cell r="U856"/>
          <cell r="V856"/>
          <cell r="W856"/>
          <cell r="X856"/>
          <cell r="AJ856"/>
        </row>
        <row r="857">
          <cell r="G857"/>
          <cell r="Q857"/>
          <cell r="R857"/>
          <cell r="S857"/>
          <cell r="T857"/>
          <cell r="U857"/>
          <cell r="V857"/>
          <cell r="W857"/>
          <cell r="X857"/>
          <cell r="AJ857"/>
        </row>
        <row r="858">
          <cell r="G858"/>
          <cell r="Q858"/>
          <cell r="R858"/>
          <cell r="S858"/>
          <cell r="T858"/>
          <cell r="U858"/>
          <cell r="V858"/>
          <cell r="W858"/>
          <cell r="X858"/>
          <cell r="AJ858"/>
        </row>
        <row r="859">
          <cell r="G859"/>
          <cell r="Q859"/>
          <cell r="R859"/>
          <cell r="S859"/>
          <cell r="T859"/>
          <cell r="U859"/>
          <cell r="V859"/>
          <cell r="W859"/>
          <cell r="X859"/>
          <cell r="AJ859"/>
        </row>
        <row r="860">
          <cell r="G860"/>
          <cell r="Q860"/>
          <cell r="R860"/>
          <cell r="S860"/>
          <cell r="T860"/>
          <cell r="U860"/>
          <cell r="V860"/>
          <cell r="W860"/>
          <cell r="X860"/>
          <cell r="AJ860"/>
        </row>
        <row r="861">
          <cell r="G861"/>
          <cell r="Q861"/>
          <cell r="R861"/>
          <cell r="S861"/>
          <cell r="T861"/>
          <cell r="U861"/>
          <cell r="V861"/>
          <cell r="W861"/>
          <cell r="X861"/>
          <cell r="AJ861"/>
        </row>
        <row r="862">
          <cell r="G862"/>
          <cell r="Q862"/>
          <cell r="R862"/>
          <cell r="S862"/>
          <cell r="T862"/>
          <cell r="U862"/>
          <cell r="V862"/>
          <cell r="W862"/>
          <cell r="X862"/>
          <cell r="AJ862"/>
        </row>
        <row r="863">
          <cell r="G863"/>
          <cell r="Q863"/>
          <cell r="R863"/>
          <cell r="S863"/>
          <cell r="T863"/>
          <cell r="U863"/>
          <cell r="V863"/>
          <cell r="W863"/>
          <cell r="X863"/>
          <cell r="AJ863"/>
        </row>
        <row r="864">
          <cell r="G864"/>
          <cell r="Q864"/>
          <cell r="R864"/>
          <cell r="S864"/>
          <cell r="T864"/>
          <cell r="U864"/>
          <cell r="V864"/>
          <cell r="W864"/>
          <cell r="X864"/>
          <cell r="AJ864"/>
        </row>
        <row r="865">
          <cell r="G865"/>
          <cell r="Q865"/>
          <cell r="R865"/>
          <cell r="S865"/>
          <cell r="T865"/>
          <cell r="U865"/>
          <cell r="V865"/>
          <cell r="W865"/>
          <cell r="X865"/>
          <cell r="AJ865"/>
        </row>
        <row r="866">
          <cell r="G866"/>
          <cell r="Q866"/>
          <cell r="R866"/>
          <cell r="S866"/>
          <cell r="T866"/>
          <cell r="U866"/>
          <cell r="V866"/>
          <cell r="W866"/>
          <cell r="X866"/>
          <cell r="AJ866"/>
        </row>
        <row r="867">
          <cell r="G867"/>
          <cell r="Q867"/>
          <cell r="R867"/>
          <cell r="S867"/>
          <cell r="T867"/>
          <cell r="U867"/>
          <cell r="V867"/>
          <cell r="W867"/>
          <cell r="X867"/>
          <cell r="AJ867"/>
        </row>
        <row r="868">
          <cell r="G868"/>
          <cell r="Q868"/>
          <cell r="R868"/>
          <cell r="S868"/>
          <cell r="T868"/>
          <cell r="U868"/>
          <cell r="V868"/>
          <cell r="W868"/>
          <cell r="X868"/>
          <cell r="AJ868"/>
        </row>
        <row r="869">
          <cell r="G869"/>
          <cell r="Q869"/>
          <cell r="R869"/>
          <cell r="S869"/>
          <cell r="T869"/>
          <cell r="U869"/>
          <cell r="V869"/>
          <cell r="W869"/>
          <cell r="X869"/>
          <cell r="AJ869"/>
        </row>
        <row r="870">
          <cell r="G870"/>
          <cell r="Q870"/>
          <cell r="R870"/>
          <cell r="S870"/>
          <cell r="T870"/>
          <cell r="U870"/>
          <cell r="V870"/>
          <cell r="W870"/>
          <cell r="X870"/>
          <cell r="AJ870"/>
        </row>
        <row r="871">
          <cell r="G871"/>
          <cell r="Q871"/>
          <cell r="R871"/>
          <cell r="S871"/>
          <cell r="T871"/>
          <cell r="U871"/>
          <cell r="V871"/>
          <cell r="W871"/>
          <cell r="X871"/>
          <cell r="AJ871"/>
        </row>
        <row r="872">
          <cell r="G872"/>
          <cell r="Q872"/>
          <cell r="R872"/>
          <cell r="S872"/>
          <cell r="T872"/>
          <cell r="U872"/>
          <cell r="V872"/>
          <cell r="W872"/>
          <cell r="X872"/>
          <cell r="AJ872"/>
        </row>
        <row r="873">
          <cell r="G873"/>
          <cell r="Q873"/>
          <cell r="R873"/>
          <cell r="S873"/>
          <cell r="T873"/>
          <cell r="U873"/>
          <cell r="V873"/>
          <cell r="W873"/>
          <cell r="X873"/>
          <cell r="AJ873"/>
        </row>
        <row r="874">
          <cell r="G874"/>
          <cell r="Q874"/>
          <cell r="R874"/>
          <cell r="S874"/>
          <cell r="T874"/>
          <cell r="U874"/>
          <cell r="V874"/>
          <cell r="W874"/>
          <cell r="X874"/>
          <cell r="AJ874"/>
        </row>
        <row r="875">
          <cell r="G875"/>
          <cell r="Q875"/>
          <cell r="R875"/>
          <cell r="S875"/>
          <cell r="T875"/>
          <cell r="U875"/>
          <cell r="V875"/>
          <cell r="W875"/>
          <cell r="X875"/>
          <cell r="AJ875"/>
        </row>
        <row r="876">
          <cell r="G876"/>
          <cell r="Q876"/>
          <cell r="R876"/>
          <cell r="S876"/>
          <cell r="T876"/>
          <cell r="U876"/>
          <cell r="V876"/>
          <cell r="W876"/>
          <cell r="X876"/>
          <cell r="AJ876"/>
        </row>
        <row r="877">
          <cell r="G877"/>
          <cell r="Q877"/>
          <cell r="R877"/>
          <cell r="S877"/>
          <cell r="T877"/>
          <cell r="U877"/>
          <cell r="V877"/>
          <cell r="W877"/>
          <cell r="X877"/>
          <cell r="AJ877"/>
        </row>
        <row r="878">
          <cell r="G878"/>
          <cell r="Q878"/>
          <cell r="R878"/>
          <cell r="S878"/>
          <cell r="T878"/>
          <cell r="U878"/>
          <cell r="V878"/>
          <cell r="W878"/>
          <cell r="X878"/>
          <cell r="AJ878"/>
        </row>
        <row r="879">
          <cell r="G879"/>
          <cell r="Q879"/>
          <cell r="R879"/>
          <cell r="S879"/>
          <cell r="T879"/>
          <cell r="U879"/>
          <cell r="V879"/>
          <cell r="W879"/>
          <cell r="X879"/>
          <cell r="AJ879"/>
        </row>
        <row r="880">
          <cell r="G880"/>
          <cell r="Q880"/>
          <cell r="R880"/>
          <cell r="S880"/>
          <cell r="T880"/>
          <cell r="U880"/>
          <cell r="V880"/>
          <cell r="W880"/>
          <cell r="X880"/>
          <cell r="AJ880"/>
        </row>
        <row r="881">
          <cell r="G881"/>
          <cell r="Q881"/>
          <cell r="R881"/>
          <cell r="S881"/>
          <cell r="T881"/>
          <cell r="U881"/>
          <cell r="V881"/>
          <cell r="W881"/>
          <cell r="X881"/>
          <cell r="AJ881"/>
        </row>
        <row r="882">
          <cell r="G882"/>
          <cell r="Q882"/>
          <cell r="R882"/>
          <cell r="S882"/>
          <cell r="T882"/>
          <cell r="U882"/>
          <cell r="V882"/>
          <cell r="W882"/>
          <cell r="X882"/>
          <cell r="AJ882"/>
        </row>
        <row r="883">
          <cell r="G883"/>
          <cell r="Q883"/>
          <cell r="R883"/>
          <cell r="S883"/>
          <cell r="T883"/>
          <cell r="U883"/>
          <cell r="V883"/>
          <cell r="W883"/>
          <cell r="X883"/>
          <cell r="AJ883"/>
        </row>
        <row r="884">
          <cell r="G884"/>
          <cell r="Q884"/>
          <cell r="R884"/>
          <cell r="S884"/>
          <cell r="T884"/>
          <cell r="U884"/>
          <cell r="V884"/>
          <cell r="W884"/>
          <cell r="X884"/>
          <cell r="AJ884"/>
        </row>
        <row r="885">
          <cell r="G885"/>
          <cell r="Q885"/>
          <cell r="R885"/>
          <cell r="S885"/>
          <cell r="T885"/>
          <cell r="U885"/>
          <cell r="V885"/>
          <cell r="W885"/>
          <cell r="X885"/>
          <cell r="AJ885"/>
        </row>
        <row r="886">
          <cell r="G886"/>
          <cell r="Q886"/>
          <cell r="R886"/>
          <cell r="S886"/>
          <cell r="T886"/>
          <cell r="U886"/>
          <cell r="V886"/>
          <cell r="W886"/>
          <cell r="X886"/>
          <cell r="AJ886"/>
        </row>
        <row r="887">
          <cell r="G887"/>
          <cell r="Q887"/>
          <cell r="R887"/>
          <cell r="S887"/>
          <cell r="T887"/>
          <cell r="U887"/>
          <cell r="V887"/>
          <cell r="W887"/>
          <cell r="X887"/>
          <cell r="AJ887"/>
        </row>
        <row r="888">
          <cell r="G888"/>
          <cell r="Q888"/>
          <cell r="R888"/>
          <cell r="S888"/>
          <cell r="T888"/>
          <cell r="U888"/>
          <cell r="V888"/>
          <cell r="W888"/>
          <cell r="X888"/>
          <cell r="AJ888"/>
        </row>
        <row r="889">
          <cell r="G889"/>
          <cell r="Q889"/>
          <cell r="R889"/>
          <cell r="S889"/>
          <cell r="T889"/>
          <cell r="U889"/>
          <cell r="V889"/>
          <cell r="W889"/>
          <cell r="X889"/>
          <cell r="AJ889"/>
        </row>
        <row r="890">
          <cell r="G890"/>
          <cell r="Q890"/>
          <cell r="R890"/>
          <cell r="S890"/>
          <cell r="T890"/>
          <cell r="U890"/>
          <cell r="V890"/>
          <cell r="W890"/>
          <cell r="X890"/>
          <cell r="AJ890"/>
        </row>
        <row r="891">
          <cell r="G891"/>
          <cell r="Q891"/>
          <cell r="R891"/>
          <cell r="S891"/>
          <cell r="T891"/>
          <cell r="U891"/>
          <cell r="V891"/>
          <cell r="W891"/>
          <cell r="X891"/>
          <cell r="AJ891"/>
        </row>
        <row r="892">
          <cell r="G892"/>
          <cell r="Q892"/>
          <cell r="R892"/>
          <cell r="S892"/>
          <cell r="T892"/>
          <cell r="U892"/>
          <cell r="V892"/>
          <cell r="W892"/>
          <cell r="X892"/>
          <cell r="AJ892"/>
        </row>
        <row r="893">
          <cell r="G893"/>
          <cell r="Q893"/>
          <cell r="R893"/>
          <cell r="S893"/>
          <cell r="T893"/>
          <cell r="U893"/>
          <cell r="V893"/>
          <cell r="W893"/>
          <cell r="X893"/>
          <cell r="AJ893"/>
        </row>
        <row r="894">
          <cell r="G894"/>
          <cell r="Q894"/>
          <cell r="R894"/>
          <cell r="S894"/>
          <cell r="T894"/>
          <cell r="U894"/>
          <cell r="V894"/>
          <cell r="W894"/>
          <cell r="X894"/>
          <cell r="AJ894"/>
        </row>
        <row r="895">
          <cell r="G895"/>
          <cell r="Q895"/>
          <cell r="R895"/>
          <cell r="S895"/>
          <cell r="T895"/>
          <cell r="U895"/>
          <cell r="V895"/>
          <cell r="W895"/>
          <cell r="X895"/>
          <cell r="AJ895"/>
        </row>
        <row r="896">
          <cell r="G896"/>
          <cell r="Q896"/>
          <cell r="R896"/>
          <cell r="S896"/>
          <cell r="T896"/>
          <cell r="U896"/>
          <cell r="V896"/>
          <cell r="W896"/>
          <cell r="X896"/>
          <cell r="AJ896"/>
        </row>
        <row r="897">
          <cell r="G897"/>
          <cell r="Q897"/>
          <cell r="R897"/>
          <cell r="S897"/>
          <cell r="T897"/>
          <cell r="U897"/>
          <cell r="V897"/>
          <cell r="W897"/>
          <cell r="X897"/>
          <cell r="AJ897"/>
        </row>
        <row r="898">
          <cell r="G898"/>
          <cell r="Q898"/>
          <cell r="R898"/>
          <cell r="S898"/>
          <cell r="T898"/>
          <cell r="U898"/>
          <cell r="V898"/>
          <cell r="W898"/>
          <cell r="X898"/>
          <cell r="AJ898"/>
        </row>
        <row r="899">
          <cell r="G899"/>
          <cell r="Q899"/>
          <cell r="R899"/>
          <cell r="S899"/>
          <cell r="T899"/>
          <cell r="U899"/>
          <cell r="V899"/>
          <cell r="W899"/>
          <cell r="X899"/>
          <cell r="AJ899"/>
        </row>
        <row r="900">
          <cell r="G900"/>
          <cell r="Q900"/>
          <cell r="R900"/>
          <cell r="S900"/>
          <cell r="T900"/>
          <cell r="U900"/>
          <cell r="V900"/>
          <cell r="W900"/>
          <cell r="X900"/>
          <cell r="AJ900"/>
        </row>
        <row r="901">
          <cell r="G901"/>
          <cell r="Q901"/>
          <cell r="R901"/>
          <cell r="S901"/>
          <cell r="T901"/>
          <cell r="U901"/>
          <cell r="V901"/>
          <cell r="W901"/>
          <cell r="X901"/>
          <cell r="AJ901"/>
        </row>
        <row r="902">
          <cell r="G902"/>
          <cell r="Q902"/>
          <cell r="R902"/>
          <cell r="S902"/>
          <cell r="T902"/>
          <cell r="U902"/>
          <cell r="V902"/>
          <cell r="W902"/>
          <cell r="X902"/>
          <cell r="AJ902"/>
        </row>
        <row r="903">
          <cell r="G903"/>
          <cell r="Q903"/>
          <cell r="R903"/>
          <cell r="S903"/>
          <cell r="T903"/>
          <cell r="U903"/>
          <cell r="V903"/>
          <cell r="W903"/>
          <cell r="X903"/>
          <cell r="AJ903"/>
        </row>
        <row r="904">
          <cell r="G904"/>
          <cell r="Q904"/>
          <cell r="R904"/>
          <cell r="S904"/>
          <cell r="T904"/>
          <cell r="U904"/>
          <cell r="V904"/>
          <cell r="W904"/>
          <cell r="X904"/>
          <cell r="AJ904"/>
        </row>
        <row r="905">
          <cell r="G905"/>
          <cell r="Q905"/>
          <cell r="R905"/>
          <cell r="S905"/>
          <cell r="T905"/>
          <cell r="U905"/>
          <cell r="V905"/>
          <cell r="W905"/>
          <cell r="X905"/>
          <cell r="AJ905"/>
        </row>
        <row r="906">
          <cell r="G906"/>
          <cell r="Q906"/>
          <cell r="R906"/>
          <cell r="S906"/>
          <cell r="T906"/>
          <cell r="U906"/>
          <cell r="V906"/>
          <cell r="W906"/>
          <cell r="X906"/>
          <cell r="AJ906"/>
        </row>
        <row r="907">
          <cell r="G907"/>
          <cell r="Q907"/>
          <cell r="R907"/>
          <cell r="S907"/>
          <cell r="T907"/>
          <cell r="U907"/>
          <cell r="V907"/>
          <cell r="W907"/>
          <cell r="X907"/>
          <cell r="AJ907"/>
        </row>
        <row r="908">
          <cell r="G908"/>
          <cell r="Q908"/>
          <cell r="R908"/>
          <cell r="S908"/>
          <cell r="T908"/>
          <cell r="U908"/>
          <cell r="V908"/>
          <cell r="W908"/>
          <cell r="X908"/>
          <cell r="AJ908"/>
        </row>
        <row r="909">
          <cell r="G909"/>
          <cell r="Q909"/>
          <cell r="R909"/>
          <cell r="S909"/>
          <cell r="T909"/>
          <cell r="U909"/>
          <cell r="V909"/>
          <cell r="W909"/>
          <cell r="X909"/>
          <cell r="AJ909"/>
        </row>
        <row r="910">
          <cell r="G910"/>
          <cell r="Q910"/>
          <cell r="R910"/>
          <cell r="S910"/>
          <cell r="T910"/>
          <cell r="U910"/>
          <cell r="V910"/>
          <cell r="W910"/>
          <cell r="X910"/>
          <cell r="AJ910"/>
        </row>
        <row r="911">
          <cell r="G911"/>
          <cell r="Q911"/>
          <cell r="R911"/>
          <cell r="S911"/>
          <cell r="T911"/>
          <cell r="U911"/>
          <cell r="V911"/>
          <cell r="W911"/>
          <cell r="X911"/>
          <cell r="AJ911"/>
        </row>
        <row r="912">
          <cell r="G912"/>
          <cell r="Q912"/>
          <cell r="R912"/>
          <cell r="S912"/>
          <cell r="T912"/>
          <cell r="U912"/>
          <cell r="V912"/>
          <cell r="W912"/>
          <cell r="X912"/>
          <cell r="AJ912"/>
        </row>
        <row r="913">
          <cell r="G913"/>
          <cell r="Q913"/>
          <cell r="R913"/>
          <cell r="S913"/>
          <cell r="T913"/>
          <cell r="U913"/>
          <cell r="V913"/>
          <cell r="W913"/>
          <cell r="X913"/>
          <cell r="AJ913"/>
        </row>
        <row r="914">
          <cell r="G914"/>
          <cell r="Q914"/>
          <cell r="R914"/>
          <cell r="S914"/>
          <cell r="T914"/>
          <cell r="U914"/>
          <cell r="V914"/>
          <cell r="W914"/>
          <cell r="X914"/>
          <cell r="AJ914"/>
        </row>
        <row r="915">
          <cell r="G915"/>
          <cell r="Q915"/>
          <cell r="R915"/>
          <cell r="S915"/>
          <cell r="T915"/>
          <cell r="U915"/>
          <cell r="V915"/>
          <cell r="W915"/>
          <cell r="X915"/>
          <cell r="AJ915"/>
        </row>
        <row r="916">
          <cell r="G916"/>
          <cell r="Q916"/>
          <cell r="R916"/>
          <cell r="S916"/>
          <cell r="T916"/>
          <cell r="U916"/>
          <cell r="V916"/>
          <cell r="W916"/>
          <cell r="X916"/>
          <cell r="AJ916"/>
        </row>
        <row r="917">
          <cell r="G917"/>
          <cell r="Q917"/>
          <cell r="R917"/>
          <cell r="S917"/>
          <cell r="T917"/>
          <cell r="U917"/>
          <cell r="V917"/>
          <cell r="W917"/>
          <cell r="X917"/>
          <cell r="AJ917"/>
        </row>
        <row r="918">
          <cell r="G918"/>
          <cell r="Q918"/>
          <cell r="R918"/>
          <cell r="S918"/>
          <cell r="T918"/>
          <cell r="U918"/>
          <cell r="V918"/>
          <cell r="W918"/>
          <cell r="X918"/>
          <cell r="AJ918"/>
        </row>
        <row r="919">
          <cell r="G919"/>
          <cell r="Q919"/>
          <cell r="R919"/>
          <cell r="S919"/>
          <cell r="T919"/>
          <cell r="U919"/>
          <cell r="V919"/>
          <cell r="W919"/>
          <cell r="X919"/>
          <cell r="AJ919"/>
        </row>
        <row r="920">
          <cell r="G920"/>
          <cell r="Q920"/>
          <cell r="R920"/>
          <cell r="S920"/>
          <cell r="T920"/>
          <cell r="U920"/>
          <cell r="V920"/>
          <cell r="W920"/>
          <cell r="X920"/>
          <cell r="AJ920"/>
        </row>
        <row r="921">
          <cell r="G921"/>
          <cell r="Q921"/>
          <cell r="R921"/>
          <cell r="S921"/>
          <cell r="T921"/>
          <cell r="U921"/>
          <cell r="V921"/>
          <cell r="W921"/>
          <cell r="X921"/>
          <cell r="AJ921"/>
        </row>
        <row r="922">
          <cell r="G922"/>
          <cell r="Q922"/>
          <cell r="R922"/>
          <cell r="S922"/>
          <cell r="T922"/>
          <cell r="U922"/>
          <cell r="V922"/>
          <cell r="W922"/>
          <cell r="X922"/>
          <cell r="AJ922"/>
        </row>
        <row r="923">
          <cell r="G923"/>
          <cell r="Q923"/>
          <cell r="R923"/>
          <cell r="S923"/>
          <cell r="T923"/>
          <cell r="U923"/>
          <cell r="V923"/>
          <cell r="W923"/>
          <cell r="X923"/>
          <cell r="AJ923"/>
        </row>
        <row r="924">
          <cell r="G924"/>
          <cell r="Q924"/>
          <cell r="R924"/>
          <cell r="S924"/>
          <cell r="T924"/>
          <cell r="U924"/>
          <cell r="V924"/>
          <cell r="W924"/>
          <cell r="X924"/>
          <cell r="AJ924"/>
        </row>
        <row r="925">
          <cell r="G925"/>
          <cell r="Q925"/>
          <cell r="R925"/>
          <cell r="S925"/>
          <cell r="T925"/>
          <cell r="U925"/>
          <cell r="V925"/>
          <cell r="W925"/>
          <cell r="X925"/>
          <cell r="AJ925"/>
        </row>
        <row r="926">
          <cell r="G926"/>
          <cell r="Q926"/>
          <cell r="R926"/>
          <cell r="S926"/>
          <cell r="T926"/>
          <cell r="U926"/>
          <cell r="V926"/>
          <cell r="W926"/>
          <cell r="X926"/>
          <cell r="AJ926"/>
        </row>
        <row r="927">
          <cell r="G927"/>
          <cell r="Q927"/>
          <cell r="R927"/>
          <cell r="S927"/>
          <cell r="T927"/>
          <cell r="U927"/>
          <cell r="V927"/>
          <cell r="W927"/>
          <cell r="X927"/>
          <cell r="AJ927"/>
        </row>
        <row r="928">
          <cell r="G928"/>
          <cell r="Q928"/>
          <cell r="R928"/>
          <cell r="S928"/>
          <cell r="T928"/>
          <cell r="U928"/>
          <cell r="V928"/>
          <cell r="W928"/>
          <cell r="X928"/>
          <cell r="AJ928"/>
        </row>
        <row r="929">
          <cell r="G929"/>
          <cell r="Q929"/>
          <cell r="R929"/>
          <cell r="S929"/>
          <cell r="T929"/>
          <cell r="U929"/>
          <cell r="V929"/>
          <cell r="W929"/>
          <cell r="X929"/>
          <cell r="AJ929"/>
        </row>
        <row r="930">
          <cell r="G930"/>
          <cell r="Q930"/>
          <cell r="R930"/>
          <cell r="S930"/>
          <cell r="T930"/>
          <cell r="U930"/>
          <cell r="V930"/>
          <cell r="W930"/>
          <cell r="X930"/>
          <cell r="AJ930"/>
        </row>
        <row r="931">
          <cell r="G931"/>
          <cell r="Q931"/>
          <cell r="R931"/>
          <cell r="S931"/>
          <cell r="T931"/>
          <cell r="U931"/>
          <cell r="V931"/>
          <cell r="W931"/>
          <cell r="X931"/>
          <cell r="AJ931"/>
        </row>
        <row r="932">
          <cell r="G932"/>
          <cell r="Q932"/>
          <cell r="R932"/>
          <cell r="S932"/>
          <cell r="T932"/>
          <cell r="U932"/>
          <cell r="V932"/>
          <cell r="W932"/>
          <cell r="X932"/>
          <cell r="AJ932"/>
        </row>
        <row r="933">
          <cell r="G933"/>
          <cell r="Q933"/>
          <cell r="R933"/>
          <cell r="S933"/>
          <cell r="T933"/>
          <cell r="U933"/>
          <cell r="V933"/>
          <cell r="W933"/>
          <cell r="X933"/>
          <cell r="AJ933"/>
        </row>
        <row r="934">
          <cell r="G934"/>
          <cell r="Q934"/>
          <cell r="R934"/>
          <cell r="S934"/>
          <cell r="T934"/>
          <cell r="U934"/>
          <cell r="V934"/>
          <cell r="W934"/>
          <cell r="X934"/>
          <cell r="AJ934"/>
        </row>
        <row r="935">
          <cell r="G935"/>
          <cell r="Q935"/>
          <cell r="R935"/>
          <cell r="S935"/>
          <cell r="T935"/>
          <cell r="U935"/>
          <cell r="V935"/>
          <cell r="W935"/>
          <cell r="X935"/>
          <cell r="AJ935"/>
        </row>
        <row r="936">
          <cell r="G936"/>
          <cell r="Q936"/>
          <cell r="R936"/>
          <cell r="S936"/>
          <cell r="T936"/>
          <cell r="U936"/>
          <cell r="V936"/>
          <cell r="W936"/>
          <cell r="X936"/>
          <cell r="AJ936"/>
        </row>
        <row r="937">
          <cell r="G937"/>
          <cell r="Q937"/>
          <cell r="R937"/>
          <cell r="S937"/>
          <cell r="T937"/>
          <cell r="U937"/>
          <cell r="V937"/>
          <cell r="W937"/>
          <cell r="X937"/>
          <cell r="AJ937"/>
        </row>
        <row r="938">
          <cell r="G938"/>
          <cell r="Q938"/>
          <cell r="R938"/>
          <cell r="S938"/>
          <cell r="T938"/>
          <cell r="U938"/>
          <cell r="V938"/>
          <cell r="W938"/>
          <cell r="X938"/>
          <cell r="AJ938"/>
        </row>
        <row r="939">
          <cell r="G939"/>
          <cell r="Q939"/>
          <cell r="R939"/>
          <cell r="S939"/>
          <cell r="T939"/>
          <cell r="U939"/>
          <cell r="V939"/>
          <cell r="W939"/>
          <cell r="X939"/>
          <cell r="AJ939"/>
        </row>
        <row r="940">
          <cell r="G940"/>
          <cell r="Q940"/>
          <cell r="R940"/>
          <cell r="S940"/>
          <cell r="T940"/>
          <cell r="U940"/>
          <cell r="V940"/>
          <cell r="W940"/>
          <cell r="X940"/>
          <cell r="AJ940"/>
        </row>
        <row r="941">
          <cell r="G941"/>
          <cell r="Q941"/>
          <cell r="R941"/>
          <cell r="S941"/>
          <cell r="T941"/>
          <cell r="U941"/>
          <cell r="V941"/>
          <cell r="W941"/>
          <cell r="X941"/>
          <cell r="AJ941"/>
        </row>
        <row r="942">
          <cell r="G942"/>
          <cell r="Q942"/>
          <cell r="R942"/>
          <cell r="S942"/>
          <cell r="T942"/>
          <cell r="U942"/>
          <cell r="V942"/>
          <cell r="W942"/>
          <cell r="X942"/>
          <cell r="AJ942"/>
        </row>
        <row r="943">
          <cell r="G943"/>
          <cell r="Q943"/>
          <cell r="R943"/>
          <cell r="S943"/>
          <cell r="T943"/>
          <cell r="U943"/>
          <cell r="V943"/>
          <cell r="W943"/>
          <cell r="X943"/>
          <cell r="AJ943"/>
        </row>
        <row r="944">
          <cell r="G944"/>
          <cell r="Q944"/>
          <cell r="R944"/>
          <cell r="S944"/>
          <cell r="T944"/>
          <cell r="U944"/>
          <cell r="V944"/>
          <cell r="W944"/>
          <cell r="X944"/>
          <cell r="AJ944"/>
        </row>
        <row r="945">
          <cell r="G945"/>
          <cell r="Q945"/>
          <cell r="R945"/>
          <cell r="S945"/>
          <cell r="T945"/>
          <cell r="U945"/>
          <cell r="V945"/>
          <cell r="W945"/>
          <cell r="X945"/>
          <cell r="AJ945"/>
        </row>
        <row r="946">
          <cell r="G946"/>
          <cell r="Q946"/>
          <cell r="R946"/>
          <cell r="S946"/>
          <cell r="T946"/>
          <cell r="U946"/>
          <cell r="V946"/>
          <cell r="W946"/>
          <cell r="X946"/>
          <cell r="AJ946"/>
        </row>
        <row r="947">
          <cell r="G947"/>
          <cell r="Q947"/>
          <cell r="R947"/>
          <cell r="S947"/>
          <cell r="T947"/>
          <cell r="U947"/>
          <cell r="V947"/>
          <cell r="W947"/>
          <cell r="X947"/>
          <cell r="AJ947"/>
        </row>
        <row r="948">
          <cell r="G948"/>
          <cell r="Q948"/>
          <cell r="R948"/>
          <cell r="S948"/>
          <cell r="T948"/>
          <cell r="U948"/>
          <cell r="V948"/>
          <cell r="W948"/>
          <cell r="X948"/>
          <cell r="AJ948"/>
        </row>
        <row r="949">
          <cell r="G949"/>
          <cell r="Q949"/>
          <cell r="R949"/>
          <cell r="S949"/>
          <cell r="T949"/>
          <cell r="U949"/>
          <cell r="V949"/>
          <cell r="W949"/>
          <cell r="X949"/>
          <cell r="AJ949"/>
        </row>
        <row r="950">
          <cell r="G950"/>
          <cell r="Q950"/>
          <cell r="R950"/>
          <cell r="S950"/>
          <cell r="T950"/>
          <cell r="U950"/>
          <cell r="V950"/>
          <cell r="W950"/>
          <cell r="X950"/>
          <cell r="AJ950"/>
        </row>
        <row r="951">
          <cell r="G951"/>
          <cell r="Q951"/>
          <cell r="R951"/>
          <cell r="S951"/>
          <cell r="T951"/>
          <cell r="U951"/>
          <cell r="V951"/>
          <cell r="W951"/>
          <cell r="X951"/>
          <cell r="AJ951"/>
        </row>
        <row r="952">
          <cell r="G952"/>
          <cell r="Q952"/>
          <cell r="R952"/>
          <cell r="S952"/>
          <cell r="T952"/>
          <cell r="U952"/>
          <cell r="V952"/>
          <cell r="W952"/>
          <cell r="X952"/>
          <cell r="AJ952"/>
        </row>
        <row r="953">
          <cell r="G953"/>
          <cell r="Q953"/>
          <cell r="R953"/>
          <cell r="S953"/>
          <cell r="T953"/>
          <cell r="U953"/>
          <cell r="V953"/>
          <cell r="W953"/>
          <cell r="X953"/>
          <cell r="AJ953"/>
        </row>
        <row r="954">
          <cell r="G954"/>
          <cell r="Q954"/>
          <cell r="R954"/>
          <cell r="S954"/>
          <cell r="T954"/>
          <cell r="U954"/>
          <cell r="V954"/>
          <cell r="W954"/>
          <cell r="X954"/>
          <cell r="AJ954"/>
        </row>
        <row r="955">
          <cell r="G955"/>
          <cell r="Q955"/>
          <cell r="R955"/>
          <cell r="S955"/>
          <cell r="T955"/>
          <cell r="U955"/>
          <cell r="V955"/>
          <cell r="W955"/>
          <cell r="X955"/>
          <cell r="AJ955"/>
        </row>
        <row r="956">
          <cell r="G956"/>
          <cell r="Q956"/>
          <cell r="R956"/>
          <cell r="S956"/>
          <cell r="T956"/>
          <cell r="U956"/>
          <cell r="V956"/>
          <cell r="W956"/>
          <cell r="X956"/>
          <cell r="AJ956"/>
        </row>
        <row r="957">
          <cell r="G957"/>
          <cell r="Q957"/>
          <cell r="R957"/>
          <cell r="S957"/>
          <cell r="T957"/>
          <cell r="U957"/>
          <cell r="V957"/>
          <cell r="W957"/>
          <cell r="X957"/>
          <cell r="AJ957"/>
        </row>
        <row r="958">
          <cell r="G958"/>
          <cell r="Q958"/>
          <cell r="R958"/>
          <cell r="S958"/>
          <cell r="T958"/>
          <cell r="U958"/>
          <cell r="V958"/>
          <cell r="W958"/>
          <cell r="X958"/>
          <cell r="AJ958"/>
        </row>
        <row r="959">
          <cell r="G959"/>
          <cell r="Q959"/>
          <cell r="R959"/>
          <cell r="S959"/>
          <cell r="T959"/>
          <cell r="U959"/>
          <cell r="V959"/>
          <cell r="W959"/>
          <cell r="X959"/>
          <cell r="AJ959"/>
        </row>
        <row r="960">
          <cell r="G960"/>
          <cell r="Q960"/>
          <cell r="R960"/>
          <cell r="S960"/>
          <cell r="T960"/>
          <cell r="U960"/>
          <cell r="V960"/>
          <cell r="W960"/>
          <cell r="X960"/>
          <cell r="AJ960"/>
        </row>
        <row r="961">
          <cell r="G961"/>
          <cell r="Q961"/>
          <cell r="R961"/>
          <cell r="S961"/>
          <cell r="T961"/>
          <cell r="U961"/>
          <cell r="V961"/>
          <cell r="W961"/>
          <cell r="X961"/>
          <cell r="AJ961"/>
        </row>
        <row r="962">
          <cell r="G962"/>
          <cell r="Q962"/>
          <cell r="R962"/>
          <cell r="S962"/>
          <cell r="T962"/>
          <cell r="U962"/>
          <cell r="V962"/>
          <cell r="W962"/>
          <cell r="X962"/>
          <cell r="AJ962"/>
        </row>
        <row r="963">
          <cell r="G963"/>
          <cell r="Q963"/>
          <cell r="R963"/>
          <cell r="S963"/>
          <cell r="T963"/>
          <cell r="U963"/>
          <cell r="V963"/>
          <cell r="W963"/>
          <cell r="X963"/>
          <cell r="AJ963"/>
        </row>
        <row r="964">
          <cell r="G964"/>
          <cell r="Q964"/>
          <cell r="R964"/>
          <cell r="S964"/>
          <cell r="T964"/>
          <cell r="U964"/>
          <cell r="V964"/>
          <cell r="W964"/>
          <cell r="X964"/>
          <cell r="AJ964"/>
        </row>
        <row r="965">
          <cell r="G965"/>
          <cell r="Q965"/>
          <cell r="R965"/>
          <cell r="S965"/>
          <cell r="T965"/>
          <cell r="U965"/>
          <cell r="V965"/>
          <cell r="W965"/>
          <cell r="X965"/>
          <cell r="AJ965"/>
        </row>
        <row r="966">
          <cell r="G966"/>
          <cell r="Q966"/>
          <cell r="R966"/>
          <cell r="S966"/>
          <cell r="T966"/>
          <cell r="U966"/>
          <cell r="V966"/>
          <cell r="W966"/>
          <cell r="X966"/>
          <cell r="AJ966"/>
        </row>
        <row r="967">
          <cell r="G967"/>
          <cell r="Q967"/>
          <cell r="R967"/>
          <cell r="S967"/>
          <cell r="T967"/>
          <cell r="U967"/>
          <cell r="V967"/>
          <cell r="W967"/>
          <cell r="X967"/>
          <cell r="AJ967"/>
        </row>
        <row r="968">
          <cell r="G968"/>
          <cell r="Q968"/>
          <cell r="R968"/>
          <cell r="S968"/>
          <cell r="T968"/>
          <cell r="U968"/>
          <cell r="V968"/>
          <cell r="W968"/>
          <cell r="X968"/>
          <cell r="AJ968"/>
        </row>
        <row r="969">
          <cell r="G969"/>
          <cell r="Q969"/>
          <cell r="R969"/>
          <cell r="S969"/>
          <cell r="T969"/>
          <cell r="U969"/>
          <cell r="V969"/>
          <cell r="W969"/>
          <cell r="X969"/>
          <cell r="AJ969"/>
        </row>
        <row r="970">
          <cell r="G970"/>
          <cell r="Q970"/>
          <cell r="R970"/>
          <cell r="S970"/>
          <cell r="T970"/>
          <cell r="U970"/>
          <cell r="V970"/>
          <cell r="W970"/>
          <cell r="X970"/>
          <cell r="AJ970"/>
        </row>
        <row r="971">
          <cell r="G971"/>
          <cell r="Q971"/>
          <cell r="R971"/>
          <cell r="S971"/>
          <cell r="T971"/>
          <cell r="U971"/>
          <cell r="V971"/>
          <cell r="W971"/>
          <cell r="X971"/>
          <cell r="AJ971"/>
        </row>
        <row r="972">
          <cell r="G972"/>
          <cell r="Q972"/>
          <cell r="R972"/>
          <cell r="S972"/>
          <cell r="T972"/>
          <cell r="U972"/>
          <cell r="V972"/>
          <cell r="W972"/>
          <cell r="X972"/>
          <cell r="AJ972"/>
        </row>
        <row r="973">
          <cell r="G973"/>
          <cell r="Q973"/>
          <cell r="R973"/>
          <cell r="S973"/>
          <cell r="T973"/>
          <cell r="U973"/>
          <cell r="V973"/>
          <cell r="W973"/>
          <cell r="X973"/>
          <cell r="AJ973"/>
        </row>
        <row r="974">
          <cell r="G974"/>
          <cell r="Q974"/>
          <cell r="R974"/>
          <cell r="S974"/>
          <cell r="T974"/>
          <cell r="U974"/>
          <cell r="V974"/>
          <cell r="W974"/>
          <cell r="X974"/>
          <cell r="AJ974"/>
        </row>
        <row r="975">
          <cell r="G975"/>
          <cell r="Q975"/>
          <cell r="R975"/>
          <cell r="S975"/>
          <cell r="T975"/>
          <cell r="U975"/>
          <cell r="V975"/>
          <cell r="W975"/>
          <cell r="X975"/>
          <cell r="AJ975"/>
        </row>
        <row r="976">
          <cell r="G976"/>
          <cell r="Q976"/>
          <cell r="R976"/>
          <cell r="S976"/>
          <cell r="T976"/>
          <cell r="U976"/>
          <cell r="V976"/>
          <cell r="W976"/>
          <cell r="X976"/>
          <cell r="AJ976"/>
        </row>
        <row r="977">
          <cell r="G977"/>
          <cell r="Q977"/>
          <cell r="R977"/>
          <cell r="S977"/>
          <cell r="T977"/>
          <cell r="U977"/>
          <cell r="V977"/>
          <cell r="W977"/>
          <cell r="X977"/>
          <cell r="AJ977"/>
        </row>
        <row r="978">
          <cell r="G978"/>
          <cell r="Q978"/>
          <cell r="R978"/>
          <cell r="S978"/>
          <cell r="T978"/>
          <cell r="U978"/>
          <cell r="V978"/>
          <cell r="W978"/>
          <cell r="X978"/>
          <cell r="AJ978"/>
        </row>
        <row r="979">
          <cell r="G979"/>
          <cell r="Q979"/>
          <cell r="R979"/>
          <cell r="S979"/>
          <cell r="T979"/>
          <cell r="U979"/>
          <cell r="V979"/>
          <cell r="W979"/>
          <cell r="X979"/>
          <cell r="AJ979"/>
        </row>
        <row r="980">
          <cell r="G980"/>
          <cell r="Q980"/>
          <cell r="R980"/>
          <cell r="S980"/>
          <cell r="T980"/>
          <cell r="U980"/>
          <cell r="V980"/>
          <cell r="W980"/>
          <cell r="X980"/>
          <cell r="AJ980"/>
        </row>
        <row r="981">
          <cell r="G981"/>
          <cell r="Q981"/>
          <cell r="R981"/>
          <cell r="S981"/>
          <cell r="T981"/>
          <cell r="U981"/>
          <cell r="V981"/>
          <cell r="W981"/>
          <cell r="X981"/>
          <cell r="AJ981"/>
        </row>
        <row r="982">
          <cell r="G982"/>
          <cell r="Q982"/>
          <cell r="R982"/>
          <cell r="S982"/>
          <cell r="T982"/>
          <cell r="U982"/>
          <cell r="V982"/>
          <cell r="W982"/>
          <cell r="X982"/>
          <cell r="AJ982"/>
        </row>
        <row r="983">
          <cell r="G983"/>
          <cell r="Q983"/>
          <cell r="R983"/>
          <cell r="S983"/>
          <cell r="T983"/>
          <cell r="U983"/>
          <cell r="V983"/>
          <cell r="W983"/>
          <cell r="X983"/>
          <cell r="AJ983"/>
        </row>
        <row r="984">
          <cell r="G984"/>
          <cell r="Q984"/>
          <cell r="R984"/>
          <cell r="S984"/>
          <cell r="T984"/>
          <cell r="U984"/>
          <cell r="V984"/>
          <cell r="W984"/>
          <cell r="X984"/>
          <cell r="AJ984"/>
        </row>
        <row r="985">
          <cell r="G985"/>
          <cell r="Q985"/>
          <cell r="R985"/>
          <cell r="S985"/>
          <cell r="T985"/>
          <cell r="U985"/>
          <cell r="V985"/>
          <cell r="W985"/>
          <cell r="X985"/>
          <cell r="AJ985"/>
        </row>
        <row r="986">
          <cell r="G986"/>
          <cell r="Q986"/>
          <cell r="R986"/>
          <cell r="S986"/>
          <cell r="T986"/>
          <cell r="U986"/>
          <cell r="V986"/>
          <cell r="W986"/>
          <cell r="X986"/>
          <cell r="AJ986"/>
        </row>
        <row r="987">
          <cell r="G987"/>
          <cell r="Q987"/>
          <cell r="R987"/>
          <cell r="S987"/>
          <cell r="T987"/>
          <cell r="U987"/>
          <cell r="V987"/>
          <cell r="W987"/>
          <cell r="X987"/>
          <cell r="AJ987"/>
        </row>
        <row r="988">
          <cell r="G988"/>
          <cell r="Q988"/>
          <cell r="R988"/>
          <cell r="S988"/>
          <cell r="T988"/>
          <cell r="U988"/>
          <cell r="V988"/>
          <cell r="W988"/>
          <cell r="X988"/>
          <cell r="AJ988"/>
        </row>
        <row r="989">
          <cell r="G989"/>
          <cell r="Q989"/>
          <cell r="R989"/>
          <cell r="S989"/>
          <cell r="T989"/>
          <cell r="U989"/>
          <cell r="V989"/>
          <cell r="W989"/>
          <cell r="X989"/>
          <cell r="AJ989"/>
        </row>
        <row r="990">
          <cell r="G990"/>
          <cell r="Q990"/>
          <cell r="R990"/>
          <cell r="S990"/>
          <cell r="T990"/>
          <cell r="U990"/>
          <cell r="V990"/>
          <cell r="W990"/>
          <cell r="X990"/>
          <cell r="AJ990"/>
        </row>
        <row r="991">
          <cell r="G991"/>
          <cell r="Q991"/>
          <cell r="R991"/>
          <cell r="S991"/>
          <cell r="T991"/>
          <cell r="U991"/>
          <cell r="V991"/>
          <cell r="W991"/>
          <cell r="X991"/>
          <cell r="AJ991"/>
        </row>
        <row r="992">
          <cell r="G992"/>
          <cell r="Q992"/>
          <cell r="R992"/>
          <cell r="S992"/>
          <cell r="T992"/>
          <cell r="U992"/>
          <cell r="V992"/>
          <cell r="W992"/>
          <cell r="X992"/>
          <cell r="AJ992"/>
        </row>
        <row r="993">
          <cell r="G993"/>
          <cell r="Q993"/>
          <cell r="R993"/>
          <cell r="S993"/>
          <cell r="T993"/>
          <cell r="U993"/>
          <cell r="V993"/>
          <cell r="W993"/>
          <cell r="X993"/>
          <cell r="AJ993"/>
        </row>
        <row r="994">
          <cell r="G994"/>
          <cell r="Q994"/>
          <cell r="R994"/>
          <cell r="S994"/>
          <cell r="T994"/>
          <cell r="U994"/>
          <cell r="V994"/>
          <cell r="W994"/>
          <cell r="X994"/>
          <cell r="AJ994"/>
        </row>
        <row r="995">
          <cell r="G995"/>
          <cell r="Q995"/>
          <cell r="R995"/>
          <cell r="S995"/>
          <cell r="T995"/>
          <cell r="U995"/>
          <cell r="V995"/>
          <cell r="W995"/>
          <cell r="X995"/>
          <cell r="AJ995"/>
        </row>
        <row r="996">
          <cell r="G996"/>
          <cell r="Q996"/>
          <cell r="R996"/>
          <cell r="S996"/>
          <cell r="T996"/>
          <cell r="U996"/>
          <cell r="V996"/>
          <cell r="W996"/>
          <cell r="X996"/>
          <cell r="AJ996"/>
        </row>
        <row r="997">
          <cell r="G997"/>
          <cell r="Q997"/>
          <cell r="R997"/>
          <cell r="S997"/>
          <cell r="T997"/>
          <cell r="U997"/>
          <cell r="V997"/>
          <cell r="W997"/>
          <cell r="X997"/>
          <cell r="AJ997"/>
        </row>
        <row r="998">
          <cell r="G998"/>
          <cell r="Q998"/>
          <cell r="R998"/>
          <cell r="S998"/>
          <cell r="T998"/>
          <cell r="U998"/>
          <cell r="V998"/>
          <cell r="W998"/>
          <cell r="X998"/>
          <cell r="AJ998"/>
        </row>
        <row r="999">
          <cell r="G999"/>
          <cell r="Q999"/>
          <cell r="R999"/>
          <cell r="S999"/>
          <cell r="T999"/>
          <cell r="U999"/>
          <cell r="V999"/>
          <cell r="W999"/>
          <cell r="X999"/>
          <cell r="AJ999"/>
        </row>
        <row r="1000">
          <cell r="G1000"/>
          <cell r="Q1000"/>
          <cell r="R1000"/>
          <cell r="S1000"/>
          <cell r="T1000"/>
          <cell r="U1000"/>
          <cell r="V1000"/>
          <cell r="W1000"/>
          <cell r="X1000"/>
          <cell r="AJ1000"/>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
      <sheetName val="Instructions"/>
      <sheetName val="FAQs"/>
      <sheetName val="Start Here"/>
      <sheetName val="Finish Here"/>
      <sheetName val="Table A"/>
      <sheetName val="Table A2"/>
      <sheetName val="Deed Rest And Asst Pgm Data"/>
      <sheetName val="Table B"/>
      <sheetName val="Planning Periods"/>
      <sheetName val="RHNA 2013"/>
      <sheetName val="RHNA 2014"/>
      <sheetName val="RHNA 2015"/>
      <sheetName val="RHNA 2016"/>
      <sheetName val="RHNA 2017"/>
      <sheetName val="RHNA 2018"/>
      <sheetName val="RHNA 2019"/>
      <sheetName val="RHNA 2020"/>
      <sheetName val="RHNA 2021"/>
      <sheetName val="RHNA 2022"/>
      <sheetName val="RHNA 2023"/>
      <sheetName val="RHNA 2024"/>
      <sheetName val="RHNA past year values"/>
      <sheetName val="RHNA Allocations"/>
      <sheetName val="Table C"/>
      <sheetName val="Table D"/>
      <sheetName val="Table E"/>
      <sheetName val="Table F"/>
      <sheetName val="Table G"/>
      <sheetName val="Summary"/>
    </sheetNames>
    <sheetDataSet>
      <sheetData sheetId="0"/>
      <sheetData sheetId="1"/>
      <sheetData sheetId="2"/>
      <sheetData sheetId="3">
        <row r="4">
          <cell r="B4" t="str">
            <v>Oakland</v>
          </cell>
        </row>
      </sheetData>
      <sheetData sheetId="4"/>
      <sheetData sheetId="5"/>
      <sheetData sheetId="6">
        <row r="2">
          <cell r="C2" t="str">
            <v>(Jan. 1 - Dec. 31)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tart Here"/>
      <sheetName val="Table A"/>
      <sheetName val="Table A2"/>
      <sheetName val="Table B"/>
      <sheetName val="Table C"/>
      <sheetName val="Table D"/>
      <sheetName val="Table E"/>
      <sheetName val="Table F"/>
      <sheetName val="Table G"/>
      <sheetName val="Summary"/>
    </sheetNames>
    <sheetDataSet>
      <sheetData sheetId="0"/>
      <sheetData sheetId="1"/>
      <sheetData sheetId="2">
        <row r="12">
          <cell r="R12">
            <v>0</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hcd.ca.gov/community-development/building-blocks/site-inventory-analysis/adequate-sites-alternatives/docs/adequate_site082412.docx" TargetMode="External"/><Relationship Id="rId3" Type="http://schemas.openxmlformats.org/officeDocument/2006/relationships/hyperlink" Target="http://www.hcd.ca.gov/grants-funding/income-limits/state-and-federal-income-limits.shtml" TargetMode="External"/><Relationship Id="rId7" Type="http://schemas.openxmlformats.org/officeDocument/2006/relationships/hyperlink" Target="mailto:APR@hcd.ca.gov" TargetMode="External"/><Relationship Id="rId2" Type="http://schemas.openxmlformats.org/officeDocument/2006/relationships/hyperlink" Target="http://www.hcd.ca.gov/grants-funding/income-limits/state-and-federal-income-limits.shtml" TargetMode="External"/><Relationship Id="rId1" Type="http://schemas.openxmlformats.org/officeDocument/2006/relationships/hyperlink" Target="mailto:APR@hcd.ca.gov" TargetMode="External"/><Relationship Id="rId6" Type="http://schemas.openxmlformats.org/officeDocument/2006/relationships/hyperlink" Target="mailto:APR@hcd.ca.gov" TargetMode="External"/><Relationship Id="rId5" Type="http://schemas.openxmlformats.org/officeDocument/2006/relationships/hyperlink" Target="http://www.hcd.ca.gov/grants-funding/income-limits/state-and-federal-income-limits.shtml" TargetMode="External"/><Relationship Id="rId10" Type="http://schemas.openxmlformats.org/officeDocument/2006/relationships/drawing" Target="../drawings/drawing1.xml"/><Relationship Id="rId4" Type="http://schemas.openxmlformats.org/officeDocument/2006/relationships/hyperlink" Target="http://www.hcd.ca.gov/grants-funding/income-limits/state-and-federal-income-limits.shtml"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dperez-domencich@oaklandca.gov"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A322"/>
  <sheetViews>
    <sheetView zoomScaleNormal="100" workbookViewId="0">
      <selection activeCell="A21" sqref="A21:A28"/>
    </sheetView>
  </sheetViews>
  <sheetFormatPr defaultRowHeight="15" x14ac:dyDescent="0.25"/>
  <cols>
    <col min="1" max="1" width="106.28515625" style="28" customWidth="1"/>
  </cols>
  <sheetData>
    <row r="1" spans="1:1" ht="18" x14ac:dyDescent="0.25">
      <c r="A1" s="1" t="s">
        <v>0</v>
      </c>
    </row>
    <row r="3" spans="1:1" ht="18" x14ac:dyDescent="0.25">
      <c r="A3" s="2" t="s">
        <v>1</v>
      </c>
    </row>
    <row r="4" spans="1:1" ht="18" x14ac:dyDescent="0.25">
      <c r="A4" s="2" t="s">
        <v>2</v>
      </c>
    </row>
    <row r="5" spans="1:1" ht="18.75" x14ac:dyDescent="0.25">
      <c r="A5" s="3" t="s">
        <v>3</v>
      </c>
    </row>
    <row r="6" spans="1:1" x14ac:dyDescent="0.25">
      <c r="A6" s="4" t="s">
        <v>4</v>
      </c>
    </row>
    <row r="7" spans="1:1" ht="75" x14ac:dyDescent="0.25">
      <c r="A7" s="5" t="s">
        <v>5</v>
      </c>
    </row>
    <row r="8" spans="1:1" ht="45" x14ac:dyDescent="0.25">
      <c r="A8" s="5" t="s">
        <v>6</v>
      </c>
    </row>
    <row r="9" spans="1:1" x14ac:dyDescent="0.25">
      <c r="A9" s="6" t="s">
        <v>7</v>
      </c>
    </row>
    <row r="10" spans="1:1" ht="60" x14ac:dyDescent="0.25">
      <c r="A10" s="5" t="s">
        <v>8</v>
      </c>
    </row>
    <row r="11" spans="1:1" ht="60.75" x14ac:dyDescent="0.25">
      <c r="A11" s="5" t="s">
        <v>9</v>
      </c>
    </row>
    <row r="12" spans="1:1" ht="75.75" x14ac:dyDescent="0.25">
      <c r="A12" s="5" t="s">
        <v>10</v>
      </c>
    </row>
    <row r="13" spans="1:1" ht="60" x14ac:dyDescent="0.25">
      <c r="A13" s="7" t="s">
        <v>11</v>
      </c>
    </row>
    <row r="14" spans="1:1" ht="18.75" x14ac:dyDescent="0.25">
      <c r="A14" s="8"/>
    </row>
    <row r="15" spans="1:1" ht="18.75" x14ac:dyDescent="0.25">
      <c r="A15" s="9" t="s">
        <v>12</v>
      </c>
    </row>
    <row r="16" spans="1:1" x14ac:dyDescent="0.25">
      <c r="A16" s="10" t="s">
        <v>3</v>
      </c>
    </row>
    <row r="17" spans="1:1" x14ac:dyDescent="0.25">
      <c r="A17" s="10" t="s">
        <v>13</v>
      </c>
    </row>
    <row r="18" spans="1:1" x14ac:dyDescent="0.25">
      <c r="A18" s="10" t="s">
        <v>14</v>
      </c>
    </row>
    <row r="19" spans="1:1" x14ac:dyDescent="0.25">
      <c r="A19" s="10" t="s">
        <v>15</v>
      </c>
    </row>
    <row r="20" spans="1:1" x14ac:dyDescent="0.25">
      <c r="A20" s="10" t="s">
        <v>16</v>
      </c>
    </row>
    <row r="21" spans="1:1" x14ac:dyDescent="0.25">
      <c r="A21" s="10" t="s">
        <v>17</v>
      </c>
    </row>
    <row r="22" spans="1:1" x14ac:dyDescent="0.25">
      <c r="A22" s="10" t="s">
        <v>18</v>
      </c>
    </row>
    <row r="23" spans="1:1" x14ac:dyDescent="0.25">
      <c r="A23" s="10" t="s">
        <v>19</v>
      </c>
    </row>
    <row r="24" spans="1:1" x14ac:dyDescent="0.25">
      <c r="A24" s="10" t="s">
        <v>20</v>
      </c>
    </row>
    <row r="25" spans="1:1" x14ac:dyDescent="0.25">
      <c r="A25" s="10" t="s">
        <v>21</v>
      </c>
    </row>
    <row r="26" spans="1:1" x14ac:dyDescent="0.25">
      <c r="A26" s="10" t="s">
        <v>22</v>
      </c>
    </row>
    <row r="27" spans="1:1" ht="30" x14ac:dyDescent="0.25">
      <c r="A27" s="11" t="s">
        <v>23</v>
      </c>
    </row>
    <row r="28" spans="1:1" ht="30" x14ac:dyDescent="0.25">
      <c r="A28" s="11" t="s">
        <v>24</v>
      </c>
    </row>
    <row r="29" spans="1:1" ht="18.75" x14ac:dyDescent="0.25">
      <c r="A29" s="8"/>
    </row>
    <row r="30" spans="1:1" ht="18.75" x14ac:dyDescent="0.25">
      <c r="A30" s="3" t="s">
        <v>13</v>
      </c>
    </row>
    <row r="31" spans="1:1" ht="15.75" x14ac:dyDescent="0.25">
      <c r="A31" s="12" t="s">
        <v>25</v>
      </c>
    </row>
    <row r="32" spans="1:1" ht="45.75" x14ac:dyDescent="0.25">
      <c r="A32" s="12" t="s">
        <v>26</v>
      </c>
    </row>
    <row r="33" spans="1:1" ht="30.75" x14ac:dyDescent="0.25">
      <c r="A33" s="12" t="s">
        <v>27</v>
      </c>
    </row>
    <row r="34" spans="1:1" ht="45.75" x14ac:dyDescent="0.25">
      <c r="A34" s="12" t="s">
        <v>28</v>
      </c>
    </row>
    <row r="35" spans="1:1" ht="30.75" x14ac:dyDescent="0.25">
      <c r="A35" s="12" t="s">
        <v>29</v>
      </c>
    </row>
    <row r="36" spans="1:1" ht="15.75" customHeight="1" x14ac:dyDescent="0.25">
      <c r="A36" s="12" t="s">
        <v>30</v>
      </c>
    </row>
    <row r="37" spans="1:1" ht="30" customHeight="1" x14ac:dyDescent="0.25">
      <c r="A37" s="12" t="s">
        <v>31</v>
      </c>
    </row>
    <row r="38" spans="1:1" ht="45" customHeight="1" x14ac:dyDescent="0.25">
      <c r="A38" s="12" t="s">
        <v>32</v>
      </c>
    </row>
    <row r="39" spans="1:1" ht="30" customHeight="1" x14ac:dyDescent="0.25">
      <c r="A39" s="12" t="s">
        <v>33</v>
      </c>
    </row>
    <row r="40" spans="1:1" ht="60.75" x14ac:dyDescent="0.25">
      <c r="A40" s="12" t="s">
        <v>34</v>
      </c>
    </row>
    <row r="41" spans="1:1" ht="30.75" x14ac:dyDescent="0.25">
      <c r="A41" s="12" t="s">
        <v>35</v>
      </c>
    </row>
    <row r="42" spans="1:1" ht="45" customHeight="1" x14ac:dyDescent="0.25">
      <c r="A42" s="12" t="s">
        <v>36</v>
      </c>
    </row>
    <row r="43" spans="1:1" ht="30.75" x14ac:dyDescent="0.25">
      <c r="A43" s="12" t="s">
        <v>37</v>
      </c>
    </row>
    <row r="44" spans="1:1" ht="60.75" x14ac:dyDescent="0.25">
      <c r="A44" s="12" t="s">
        <v>38</v>
      </c>
    </row>
    <row r="45" spans="1:1" ht="30" x14ac:dyDescent="0.25">
      <c r="A45" s="13" t="s">
        <v>39</v>
      </c>
    </row>
    <row r="46" spans="1:1" ht="30.75" x14ac:dyDescent="0.25">
      <c r="A46" s="12" t="s">
        <v>40</v>
      </c>
    </row>
    <row r="47" spans="1:1" ht="75.75" x14ac:dyDescent="0.25">
      <c r="A47" s="12" t="s">
        <v>41</v>
      </c>
    </row>
    <row r="48" spans="1:1" ht="45.75" x14ac:dyDescent="0.25">
      <c r="A48" s="12" t="s">
        <v>42</v>
      </c>
    </row>
    <row r="49" spans="1:1" ht="45.75" x14ac:dyDescent="0.25">
      <c r="A49" s="12" t="s">
        <v>43</v>
      </c>
    </row>
    <row r="50" spans="1:1" ht="30.75" x14ac:dyDescent="0.25">
      <c r="A50" s="12" t="s">
        <v>44</v>
      </c>
    </row>
    <row r="51" spans="1:1" ht="15.75" x14ac:dyDescent="0.25">
      <c r="A51" s="12" t="s">
        <v>45</v>
      </c>
    </row>
    <row r="52" spans="1:1" ht="30" x14ac:dyDescent="0.25">
      <c r="A52" s="14" t="s">
        <v>46</v>
      </c>
    </row>
    <row r="53" spans="1:1" ht="45" x14ac:dyDescent="0.25">
      <c r="A53" s="14" t="s">
        <v>47</v>
      </c>
    </row>
    <row r="54" spans="1:1" ht="30" x14ac:dyDescent="0.25">
      <c r="A54" s="14" t="s">
        <v>48</v>
      </c>
    </row>
    <row r="55" spans="1:1" x14ac:dyDescent="0.25">
      <c r="A55" s="14" t="s">
        <v>49</v>
      </c>
    </row>
    <row r="56" spans="1:1" ht="90" x14ac:dyDescent="0.25">
      <c r="A56" s="14" t="s">
        <v>50</v>
      </c>
    </row>
    <row r="57" spans="1:1" ht="45" x14ac:dyDescent="0.25">
      <c r="A57" s="14" t="s">
        <v>51</v>
      </c>
    </row>
    <row r="58" spans="1:1" ht="30.75" x14ac:dyDescent="0.25">
      <c r="A58" s="12" t="s">
        <v>52</v>
      </c>
    </row>
    <row r="59" spans="1:1" x14ac:dyDescent="0.25">
      <c r="A59" s="5" t="s">
        <v>53</v>
      </c>
    </row>
    <row r="60" spans="1:1" ht="18.75" x14ac:dyDescent="0.25">
      <c r="A60" s="8"/>
    </row>
    <row r="61" spans="1:1" ht="18.75" x14ac:dyDescent="0.25">
      <c r="A61" s="3" t="s">
        <v>14</v>
      </c>
    </row>
    <row r="62" spans="1:1" ht="18.75" x14ac:dyDescent="0.25">
      <c r="A62" s="3" t="s">
        <v>15</v>
      </c>
    </row>
    <row r="63" spans="1:1" x14ac:dyDescent="0.25">
      <c r="A63" s="5" t="s">
        <v>54</v>
      </c>
    </row>
    <row r="64" spans="1:1" x14ac:dyDescent="0.25">
      <c r="A64" s="5" t="s">
        <v>55</v>
      </c>
    </row>
    <row r="65" spans="1:1" x14ac:dyDescent="0.25">
      <c r="A65" s="5" t="s">
        <v>56</v>
      </c>
    </row>
    <row r="66" spans="1:1" x14ac:dyDescent="0.25">
      <c r="A66" s="5" t="s">
        <v>57</v>
      </c>
    </row>
    <row r="67" spans="1:1" x14ac:dyDescent="0.25">
      <c r="A67" s="5" t="s">
        <v>58</v>
      </c>
    </row>
    <row r="68" spans="1:1" x14ac:dyDescent="0.25">
      <c r="A68" s="5" t="s">
        <v>59</v>
      </c>
    </row>
    <row r="69" spans="1:1" ht="30" x14ac:dyDescent="0.25">
      <c r="A69" s="5" t="s">
        <v>60</v>
      </c>
    </row>
    <row r="70" spans="1:1" s="16" customFormat="1" x14ac:dyDescent="0.25">
      <c r="A70" s="15"/>
    </row>
    <row r="71" spans="1:1" ht="18.75" x14ac:dyDescent="0.25">
      <c r="A71" s="3" t="s">
        <v>16</v>
      </c>
    </row>
    <row r="72" spans="1:1" x14ac:dyDescent="0.25">
      <c r="A72" s="5" t="s">
        <v>61</v>
      </c>
    </row>
    <row r="73" spans="1:1" ht="30" x14ac:dyDescent="0.25">
      <c r="A73" s="5" t="s">
        <v>62</v>
      </c>
    </row>
    <row r="74" spans="1:1" x14ac:dyDescent="0.25">
      <c r="A74" s="5" t="s">
        <v>63</v>
      </c>
    </row>
    <row r="75" spans="1:1" x14ac:dyDescent="0.25">
      <c r="A75" s="14" t="s">
        <v>64</v>
      </c>
    </row>
    <row r="76" spans="1:1" ht="30" x14ac:dyDescent="0.25">
      <c r="A76" s="14" t="s">
        <v>65</v>
      </c>
    </row>
    <row r="77" spans="1:1" x14ac:dyDescent="0.25">
      <c r="A77" s="14" t="s">
        <v>66</v>
      </c>
    </row>
    <row r="78" spans="1:1" x14ac:dyDescent="0.25">
      <c r="A78" s="14" t="s">
        <v>67</v>
      </c>
    </row>
    <row r="79" spans="1:1" x14ac:dyDescent="0.25">
      <c r="A79" s="14" t="s">
        <v>68</v>
      </c>
    </row>
    <row r="80" spans="1:1" x14ac:dyDescent="0.25">
      <c r="A80" s="14" t="s">
        <v>69</v>
      </c>
    </row>
    <row r="81" spans="1:1" x14ac:dyDescent="0.25">
      <c r="A81" s="14" t="s">
        <v>70</v>
      </c>
    </row>
    <row r="82" spans="1:1" x14ac:dyDescent="0.25">
      <c r="A82" s="5" t="s">
        <v>71</v>
      </c>
    </row>
    <row r="83" spans="1:1" ht="18.75" x14ac:dyDescent="0.25">
      <c r="A83" s="17" t="s">
        <v>72</v>
      </c>
    </row>
    <row r="84" spans="1:1" ht="37.5" x14ac:dyDescent="0.3">
      <c r="A84" s="18" t="s">
        <v>73</v>
      </c>
    </row>
    <row r="85" spans="1:1" ht="77.25" x14ac:dyDescent="0.25">
      <c r="A85" s="5" t="s">
        <v>74</v>
      </c>
    </row>
    <row r="86" spans="1:1" ht="30" x14ac:dyDescent="0.25">
      <c r="A86" s="19" t="s">
        <v>75</v>
      </c>
    </row>
    <row r="87" spans="1:1" x14ac:dyDescent="0.25">
      <c r="A87" s="14" t="s">
        <v>76</v>
      </c>
    </row>
    <row r="88" spans="1:1" ht="30" x14ac:dyDescent="0.25">
      <c r="A88" s="14" t="s">
        <v>77</v>
      </c>
    </row>
    <row r="89" spans="1:1" x14ac:dyDescent="0.25">
      <c r="A89" s="14" t="s">
        <v>78</v>
      </c>
    </row>
    <row r="90" spans="1:1" x14ac:dyDescent="0.25">
      <c r="A90" s="14" t="s">
        <v>79</v>
      </c>
    </row>
    <row r="91" spans="1:1" x14ac:dyDescent="0.25">
      <c r="A91" s="14" t="s">
        <v>80</v>
      </c>
    </row>
    <row r="92" spans="1:1" ht="30" x14ac:dyDescent="0.25">
      <c r="A92" s="19" t="s">
        <v>81</v>
      </c>
    </row>
    <row r="94" spans="1:1" x14ac:dyDescent="0.25">
      <c r="A94" s="14" t="s">
        <v>82</v>
      </c>
    </row>
    <row r="96" spans="1:1" x14ac:dyDescent="0.25">
      <c r="A96" s="14" t="s">
        <v>83</v>
      </c>
    </row>
    <row r="98" spans="1:1" x14ac:dyDescent="0.25">
      <c r="A98" s="14" t="s">
        <v>84</v>
      </c>
    </row>
    <row r="100" spans="1:1" x14ac:dyDescent="0.25">
      <c r="A100" s="14" t="s">
        <v>85</v>
      </c>
    </row>
    <row r="102" spans="1:1" x14ac:dyDescent="0.25">
      <c r="A102" s="14" t="s">
        <v>86</v>
      </c>
    </row>
    <row r="104" spans="1:1" x14ac:dyDescent="0.25">
      <c r="A104" s="14" t="s">
        <v>87</v>
      </c>
    </row>
    <row r="106" spans="1:1" ht="30" x14ac:dyDescent="0.25">
      <c r="A106" s="19" t="s">
        <v>88</v>
      </c>
    </row>
    <row r="108" spans="1:1" x14ac:dyDescent="0.25">
      <c r="A108" s="14" t="s">
        <v>89</v>
      </c>
    </row>
    <row r="110" spans="1:1" x14ac:dyDescent="0.25">
      <c r="A110" s="14" t="s">
        <v>90</v>
      </c>
    </row>
    <row r="112" spans="1:1" ht="45" x14ac:dyDescent="0.25">
      <c r="A112" s="19" t="s">
        <v>91</v>
      </c>
    </row>
    <row r="113" spans="1:1" ht="45" x14ac:dyDescent="0.25">
      <c r="A113" s="19" t="s">
        <v>92</v>
      </c>
    </row>
    <row r="114" spans="1:1" x14ac:dyDescent="0.25">
      <c r="A114" s="13" t="s">
        <v>93</v>
      </c>
    </row>
    <row r="115" spans="1:1" x14ac:dyDescent="0.25">
      <c r="A115" s="13" t="s">
        <v>94</v>
      </c>
    </row>
    <row r="116" spans="1:1" x14ac:dyDescent="0.25">
      <c r="A116" s="13" t="s">
        <v>95</v>
      </c>
    </row>
    <row r="117" spans="1:1" x14ac:dyDescent="0.25">
      <c r="A117" s="13" t="s">
        <v>96</v>
      </c>
    </row>
    <row r="118" spans="1:1" ht="30" x14ac:dyDescent="0.25">
      <c r="A118" s="7" t="s">
        <v>97</v>
      </c>
    </row>
    <row r="119" spans="1:1" ht="45" x14ac:dyDescent="0.25">
      <c r="A119" s="19" t="s">
        <v>98</v>
      </c>
    </row>
    <row r="120" spans="1:1" ht="30" x14ac:dyDescent="0.25">
      <c r="A120" s="19" t="s">
        <v>99</v>
      </c>
    </row>
    <row r="121" spans="1:1" ht="30" x14ac:dyDescent="0.25">
      <c r="A121" s="19" t="s">
        <v>100</v>
      </c>
    </row>
    <row r="122" spans="1:1" ht="45" x14ac:dyDescent="0.25">
      <c r="A122" s="19" t="s">
        <v>101</v>
      </c>
    </row>
    <row r="123" spans="1:1" x14ac:dyDescent="0.25">
      <c r="A123" s="14" t="s">
        <v>102</v>
      </c>
    </row>
    <row r="124" spans="1:1" x14ac:dyDescent="0.25">
      <c r="A124" s="14" t="s">
        <v>103</v>
      </c>
    </row>
    <row r="125" spans="1:1" x14ac:dyDescent="0.25">
      <c r="A125" s="14" t="s">
        <v>104</v>
      </c>
    </row>
    <row r="126" spans="1:1" x14ac:dyDescent="0.25">
      <c r="A126" s="14" t="s">
        <v>105</v>
      </c>
    </row>
    <row r="127" spans="1:1" ht="30" x14ac:dyDescent="0.25">
      <c r="A127" s="19" t="s">
        <v>106</v>
      </c>
    </row>
    <row r="128" spans="1:1" x14ac:dyDescent="0.25">
      <c r="A128" s="20"/>
    </row>
    <row r="129" spans="1:1" ht="56.25" x14ac:dyDescent="0.25">
      <c r="A129" s="3" t="s">
        <v>107</v>
      </c>
    </row>
    <row r="130" spans="1:1" x14ac:dyDescent="0.25">
      <c r="A130" s="21" t="s">
        <v>108</v>
      </c>
    </row>
    <row r="131" spans="1:1" ht="45" x14ac:dyDescent="0.25">
      <c r="A131" s="5" t="s">
        <v>109</v>
      </c>
    </row>
    <row r="132" spans="1:1" x14ac:dyDescent="0.25">
      <c r="A132" s="14" t="s">
        <v>110</v>
      </c>
    </row>
    <row r="133" spans="1:1" x14ac:dyDescent="0.25">
      <c r="A133" s="14" t="s">
        <v>111</v>
      </c>
    </row>
    <row r="134" spans="1:1" x14ac:dyDescent="0.25">
      <c r="A134" s="14" t="s">
        <v>112</v>
      </c>
    </row>
    <row r="135" spans="1:1" ht="30" x14ac:dyDescent="0.25">
      <c r="A135" s="22" t="s">
        <v>113</v>
      </c>
    </row>
    <row r="136" spans="1:1" ht="45" x14ac:dyDescent="0.25">
      <c r="A136" s="22" t="s">
        <v>114</v>
      </c>
    </row>
    <row r="137" spans="1:1" ht="45" x14ac:dyDescent="0.25">
      <c r="A137" s="22" t="s">
        <v>115</v>
      </c>
    </row>
    <row r="138" spans="1:1" ht="60" x14ac:dyDescent="0.25">
      <c r="A138" s="5" t="s">
        <v>116</v>
      </c>
    </row>
    <row r="139" spans="1:1" ht="75" x14ac:dyDescent="0.25">
      <c r="A139" s="22" t="s">
        <v>117</v>
      </c>
    </row>
    <row r="140" spans="1:1" ht="45" x14ac:dyDescent="0.25">
      <c r="A140" s="22" t="s">
        <v>118</v>
      </c>
    </row>
    <row r="141" spans="1:1" ht="75" x14ac:dyDescent="0.25">
      <c r="A141" s="22" t="s">
        <v>119</v>
      </c>
    </row>
    <row r="142" spans="1:1" x14ac:dyDescent="0.25">
      <c r="A142" s="5" t="s">
        <v>120</v>
      </c>
    </row>
    <row r="143" spans="1:1" x14ac:dyDescent="0.25">
      <c r="A143" s="19" t="s">
        <v>121</v>
      </c>
    </row>
    <row r="144" spans="1:1" x14ac:dyDescent="0.25">
      <c r="A144" s="6" t="s">
        <v>122</v>
      </c>
    </row>
    <row r="145" spans="1:1" ht="30" x14ac:dyDescent="0.25">
      <c r="A145" s="19" t="s">
        <v>123</v>
      </c>
    </row>
    <row r="146" spans="1:1" x14ac:dyDescent="0.25">
      <c r="A146" s="14" t="s">
        <v>76</v>
      </c>
    </row>
    <row r="147" spans="1:1" ht="30" x14ac:dyDescent="0.25">
      <c r="A147" s="14" t="s">
        <v>124</v>
      </c>
    </row>
    <row r="148" spans="1:1" x14ac:dyDescent="0.25">
      <c r="A148" s="14" t="s">
        <v>78</v>
      </c>
    </row>
    <row r="149" spans="1:1" x14ac:dyDescent="0.25">
      <c r="A149" s="14" t="s">
        <v>79</v>
      </c>
    </row>
    <row r="150" spans="1:1" x14ac:dyDescent="0.25">
      <c r="A150" s="14" t="s">
        <v>80</v>
      </c>
    </row>
    <row r="151" spans="1:1" ht="45" x14ac:dyDescent="0.25">
      <c r="A151" s="19" t="s">
        <v>125</v>
      </c>
    </row>
    <row r="152" spans="1:1" x14ac:dyDescent="0.25">
      <c r="A152" s="14" t="s">
        <v>126</v>
      </c>
    </row>
    <row r="153" spans="1:1" x14ac:dyDescent="0.25">
      <c r="A153" s="14" t="s">
        <v>127</v>
      </c>
    </row>
    <row r="154" spans="1:1" x14ac:dyDescent="0.25">
      <c r="A154" s="14" t="s">
        <v>128</v>
      </c>
    </row>
    <row r="155" spans="1:1" x14ac:dyDescent="0.25">
      <c r="A155" s="14" t="s">
        <v>129</v>
      </c>
    </row>
    <row r="156" spans="1:1" x14ac:dyDescent="0.25">
      <c r="A156" s="14" t="s">
        <v>130</v>
      </c>
    </row>
    <row r="157" spans="1:1" x14ac:dyDescent="0.25">
      <c r="A157" s="14" t="s">
        <v>131</v>
      </c>
    </row>
    <row r="158" spans="1:1" ht="30" x14ac:dyDescent="0.25">
      <c r="A158" s="19" t="s">
        <v>132</v>
      </c>
    </row>
    <row r="159" spans="1:1" x14ac:dyDescent="0.25">
      <c r="A159" s="14" t="s">
        <v>89</v>
      </c>
    </row>
    <row r="160" spans="1:1" x14ac:dyDescent="0.25">
      <c r="A160" s="14" t="s">
        <v>90</v>
      </c>
    </row>
    <row r="161" spans="1:1" x14ac:dyDescent="0.25">
      <c r="A161" s="6" t="s">
        <v>133</v>
      </c>
    </row>
    <row r="162" spans="1:1" ht="45" x14ac:dyDescent="0.25">
      <c r="A162" s="19" t="s">
        <v>134</v>
      </c>
    </row>
    <row r="163" spans="1:1" x14ac:dyDescent="0.25">
      <c r="A163" s="14" t="s">
        <v>135</v>
      </c>
    </row>
    <row r="164" spans="1:1" x14ac:dyDescent="0.25">
      <c r="A164" s="14" t="s">
        <v>136</v>
      </c>
    </row>
    <row r="165" spans="1:1" x14ac:dyDescent="0.25">
      <c r="A165" s="14" t="s">
        <v>137</v>
      </c>
    </row>
    <row r="166" spans="1:1" x14ac:dyDescent="0.25">
      <c r="A166" s="14" t="s">
        <v>138</v>
      </c>
    </row>
    <row r="167" spans="1:1" ht="30" x14ac:dyDescent="0.25">
      <c r="A167" s="7" t="s">
        <v>139</v>
      </c>
    </row>
    <row r="168" spans="1:1" ht="45" x14ac:dyDescent="0.25">
      <c r="A168" s="19" t="s">
        <v>140</v>
      </c>
    </row>
    <row r="169" spans="1:1" ht="30" x14ac:dyDescent="0.25">
      <c r="A169" s="19" t="s">
        <v>141</v>
      </c>
    </row>
    <row r="170" spans="1:1" x14ac:dyDescent="0.25">
      <c r="A170" s="6" t="s">
        <v>142</v>
      </c>
    </row>
    <row r="171" spans="1:1" ht="45" x14ac:dyDescent="0.25">
      <c r="A171" s="19" t="s">
        <v>143</v>
      </c>
    </row>
    <row r="172" spans="1:1" x14ac:dyDescent="0.25">
      <c r="A172" s="14" t="s">
        <v>135</v>
      </c>
    </row>
    <row r="173" spans="1:1" x14ac:dyDescent="0.25">
      <c r="A173" s="14" t="s">
        <v>136</v>
      </c>
    </row>
    <row r="174" spans="1:1" x14ac:dyDescent="0.25">
      <c r="A174" s="14" t="s">
        <v>137</v>
      </c>
    </row>
    <row r="175" spans="1:1" x14ac:dyDescent="0.25">
      <c r="A175" s="14" t="s">
        <v>138</v>
      </c>
    </row>
    <row r="176" spans="1:1" ht="30" x14ac:dyDescent="0.25">
      <c r="A176" s="7" t="s">
        <v>139</v>
      </c>
    </row>
    <row r="177" spans="1:1" ht="45" x14ac:dyDescent="0.25">
      <c r="A177" s="19" t="s">
        <v>144</v>
      </c>
    </row>
    <row r="178" spans="1:1" ht="30" x14ac:dyDescent="0.25">
      <c r="A178" s="19" t="s">
        <v>145</v>
      </c>
    </row>
    <row r="179" spans="1:1" x14ac:dyDescent="0.25">
      <c r="A179" s="6" t="s">
        <v>146</v>
      </c>
    </row>
    <row r="180" spans="1:1" ht="60" x14ac:dyDescent="0.25">
      <c r="A180" s="19" t="s">
        <v>147</v>
      </c>
    </row>
    <row r="181" spans="1:1" x14ac:dyDescent="0.25">
      <c r="A181" s="14" t="s">
        <v>135</v>
      </c>
    </row>
    <row r="182" spans="1:1" x14ac:dyDescent="0.25">
      <c r="A182" s="14" t="s">
        <v>136</v>
      </c>
    </row>
    <row r="183" spans="1:1" x14ac:dyDescent="0.25">
      <c r="A183" s="14" t="s">
        <v>137</v>
      </c>
    </row>
    <row r="184" spans="1:1" x14ac:dyDescent="0.25">
      <c r="A184" s="14" t="s">
        <v>138</v>
      </c>
    </row>
    <row r="185" spans="1:1" ht="30" x14ac:dyDescent="0.25">
      <c r="A185" s="7" t="s">
        <v>139</v>
      </c>
    </row>
    <row r="186" spans="1:1" ht="60" x14ac:dyDescent="0.25">
      <c r="A186" s="19" t="s">
        <v>148</v>
      </c>
    </row>
    <row r="187" spans="1:1" ht="45" x14ac:dyDescent="0.25">
      <c r="A187" s="19" t="s">
        <v>149</v>
      </c>
    </row>
    <row r="188" spans="1:1" ht="90" x14ac:dyDescent="0.25">
      <c r="A188" s="19" t="s">
        <v>150</v>
      </c>
    </row>
    <row r="189" spans="1:1" ht="30" x14ac:dyDescent="0.25">
      <c r="A189" s="19" t="s">
        <v>151</v>
      </c>
    </row>
    <row r="190" spans="1:1" ht="30" x14ac:dyDescent="0.25">
      <c r="A190" s="14" t="s">
        <v>152</v>
      </c>
    </row>
    <row r="191" spans="1:1" x14ac:dyDescent="0.25">
      <c r="A191" s="14" t="s">
        <v>153</v>
      </c>
    </row>
    <row r="192" spans="1:1" ht="45" x14ac:dyDescent="0.25">
      <c r="A192" s="19" t="s">
        <v>154</v>
      </c>
    </row>
    <row r="193" spans="1:1" ht="60" x14ac:dyDescent="0.25">
      <c r="A193" s="21" t="s">
        <v>155</v>
      </c>
    </row>
    <row r="194" spans="1:1" x14ac:dyDescent="0.25">
      <c r="A194" s="21" t="s">
        <v>156</v>
      </c>
    </row>
    <row r="195" spans="1:1" ht="30" x14ac:dyDescent="0.25">
      <c r="A195" s="5" t="s">
        <v>157</v>
      </c>
    </row>
    <row r="196" spans="1:1" ht="45" x14ac:dyDescent="0.25">
      <c r="A196" s="19" t="s">
        <v>158</v>
      </c>
    </row>
    <row r="197" spans="1:1" ht="30" x14ac:dyDescent="0.25">
      <c r="A197" s="5" t="s">
        <v>159</v>
      </c>
    </row>
    <row r="198" spans="1:1" x14ac:dyDescent="0.25">
      <c r="A198" s="14" t="s">
        <v>160</v>
      </c>
    </row>
    <row r="199" spans="1:1" x14ac:dyDescent="0.25">
      <c r="A199" s="14" t="s">
        <v>161</v>
      </c>
    </row>
    <row r="200" spans="1:1" x14ac:dyDescent="0.25">
      <c r="A200" s="14" t="s">
        <v>162</v>
      </c>
    </row>
    <row r="201" spans="1:1" x14ac:dyDescent="0.25">
      <c r="A201" s="14" t="s">
        <v>163</v>
      </c>
    </row>
    <row r="202" spans="1:1" x14ac:dyDescent="0.25">
      <c r="A202" s="14" t="s">
        <v>164</v>
      </c>
    </row>
    <row r="203" spans="1:1" x14ac:dyDescent="0.25">
      <c r="A203" s="14" t="s">
        <v>165</v>
      </c>
    </row>
    <row r="204" spans="1:1" x14ac:dyDescent="0.25">
      <c r="A204" s="14" t="s">
        <v>166</v>
      </c>
    </row>
    <row r="205" spans="1:1" x14ac:dyDescent="0.25">
      <c r="A205" s="14" t="s">
        <v>167</v>
      </c>
    </row>
    <row r="206" spans="1:1" x14ac:dyDescent="0.25">
      <c r="A206" s="14" t="s">
        <v>168</v>
      </c>
    </row>
    <row r="207" spans="1:1" x14ac:dyDescent="0.25">
      <c r="A207" s="14" t="s">
        <v>169</v>
      </c>
    </row>
    <row r="208" spans="1:1" x14ac:dyDescent="0.25">
      <c r="A208" s="14" t="s">
        <v>170</v>
      </c>
    </row>
    <row r="209" spans="1:1" x14ac:dyDescent="0.25">
      <c r="A209" s="14" t="s">
        <v>171</v>
      </c>
    </row>
    <row r="210" spans="1:1" x14ac:dyDescent="0.25">
      <c r="A210" s="14" t="s">
        <v>172</v>
      </c>
    </row>
    <row r="211" spans="1:1" x14ac:dyDescent="0.25">
      <c r="A211" s="14" t="s">
        <v>173</v>
      </c>
    </row>
    <row r="212" spans="1:1" x14ac:dyDescent="0.25">
      <c r="A212" s="14" t="s">
        <v>174</v>
      </c>
    </row>
    <row r="213" spans="1:1" x14ac:dyDescent="0.25">
      <c r="A213" s="14" t="s">
        <v>175</v>
      </c>
    </row>
    <row r="214" spans="1:1" x14ac:dyDescent="0.25">
      <c r="A214" s="14" t="s">
        <v>176</v>
      </c>
    </row>
    <row r="215" spans="1:1" x14ac:dyDescent="0.25">
      <c r="A215" s="14" t="s">
        <v>177</v>
      </c>
    </row>
    <row r="216" spans="1:1" x14ac:dyDescent="0.25">
      <c r="A216" s="14" t="s">
        <v>178</v>
      </c>
    </row>
    <row r="217" spans="1:1" x14ac:dyDescent="0.25">
      <c r="A217" s="14" t="s">
        <v>179</v>
      </c>
    </row>
    <row r="218" spans="1:1" x14ac:dyDescent="0.25">
      <c r="A218" s="14" t="s">
        <v>180</v>
      </c>
    </row>
    <row r="219" spans="1:1" x14ac:dyDescent="0.25">
      <c r="A219" s="14" t="s">
        <v>181</v>
      </c>
    </row>
    <row r="220" spans="1:1" x14ac:dyDescent="0.25">
      <c r="A220" s="14" t="s">
        <v>182</v>
      </c>
    </row>
    <row r="221" spans="1:1" x14ac:dyDescent="0.25">
      <c r="A221" s="14" t="s">
        <v>183</v>
      </c>
    </row>
    <row r="222" spans="1:1" x14ac:dyDescent="0.25">
      <c r="A222" s="14" t="s">
        <v>184</v>
      </c>
    </row>
    <row r="223" spans="1:1" x14ac:dyDescent="0.25">
      <c r="A223" s="14" t="s">
        <v>185</v>
      </c>
    </row>
    <row r="224" spans="1:1" x14ac:dyDescent="0.25">
      <c r="A224" s="14" t="s">
        <v>186</v>
      </c>
    </row>
    <row r="225" spans="1:1" x14ac:dyDescent="0.25">
      <c r="A225" s="14" t="s">
        <v>187</v>
      </c>
    </row>
    <row r="226" spans="1:1" x14ac:dyDescent="0.25">
      <c r="A226" s="14" t="s">
        <v>188</v>
      </c>
    </row>
    <row r="227" spans="1:1" x14ac:dyDescent="0.25">
      <c r="A227" s="14" t="s">
        <v>189</v>
      </c>
    </row>
    <row r="228" spans="1:1" x14ac:dyDescent="0.25">
      <c r="A228" s="14" t="s">
        <v>190</v>
      </c>
    </row>
    <row r="229" spans="1:1" x14ac:dyDescent="0.25">
      <c r="A229" s="14" t="s">
        <v>191</v>
      </c>
    </row>
    <row r="230" spans="1:1" x14ac:dyDescent="0.25">
      <c r="A230" s="14" t="s">
        <v>192</v>
      </c>
    </row>
    <row r="231" spans="1:1" x14ac:dyDescent="0.25">
      <c r="A231" s="14" t="s">
        <v>193</v>
      </c>
    </row>
    <row r="232" spans="1:1" ht="75" x14ac:dyDescent="0.25">
      <c r="A232" s="19" t="s">
        <v>194</v>
      </c>
    </row>
    <row r="233" spans="1:1" x14ac:dyDescent="0.25">
      <c r="A233" s="14" t="s">
        <v>195</v>
      </c>
    </row>
    <row r="234" spans="1:1" x14ac:dyDescent="0.25">
      <c r="A234" s="14" t="s">
        <v>196</v>
      </c>
    </row>
    <row r="235" spans="1:1" x14ac:dyDescent="0.25">
      <c r="A235" s="14" t="s">
        <v>197</v>
      </c>
    </row>
    <row r="236" spans="1:1" ht="45" x14ac:dyDescent="0.25">
      <c r="A236" s="19" t="s">
        <v>198</v>
      </c>
    </row>
    <row r="237" spans="1:1" ht="30" x14ac:dyDescent="0.25">
      <c r="A237" s="14" t="s">
        <v>199</v>
      </c>
    </row>
    <row r="238" spans="1:1" ht="75" x14ac:dyDescent="0.25">
      <c r="A238" s="14" t="s">
        <v>200</v>
      </c>
    </row>
    <row r="239" spans="1:1" ht="45" x14ac:dyDescent="0.25">
      <c r="A239" s="23" t="s">
        <v>201</v>
      </c>
    </row>
    <row r="240" spans="1:1" ht="30" x14ac:dyDescent="0.25">
      <c r="A240" s="14" t="s">
        <v>202</v>
      </c>
    </row>
    <row r="241" spans="1:1" ht="75" x14ac:dyDescent="0.25">
      <c r="A241" s="19" t="s">
        <v>203</v>
      </c>
    </row>
    <row r="242" spans="1:1" ht="45" x14ac:dyDescent="0.25">
      <c r="A242" s="19" t="s">
        <v>204</v>
      </c>
    </row>
    <row r="243" spans="1:1" x14ac:dyDescent="0.25">
      <c r="A243" s="14" t="s">
        <v>205</v>
      </c>
    </row>
    <row r="244" spans="1:1" ht="30" x14ac:dyDescent="0.25">
      <c r="A244" s="14" t="s">
        <v>206</v>
      </c>
    </row>
    <row r="245" spans="1:1" ht="30" x14ac:dyDescent="0.25">
      <c r="A245" s="14" t="s">
        <v>207</v>
      </c>
    </row>
    <row r="246" spans="1:1" x14ac:dyDescent="0.25">
      <c r="A246" s="19" t="s">
        <v>208</v>
      </c>
    </row>
    <row r="247" spans="1:1" x14ac:dyDescent="0.25">
      <c r="A247" s="20"/>
    </row>
    <row r="248" spans="1:1" ht="37.5" x14ac:dyDescent="0.25">
      <c r="A248" s="3" t="s">
        <v>209</v>
      </c>
    </row>
    <row r="249" spans="1:1" ht="90" x14ac:dyDescent="0.25">
      <c r="A249" s="5" t="s">
        <v>210</v>
      </c>
    </row>
    <row r="250" spans="1:1" ht="45" x14ac:dyDescent="0.25">
      <c r="A250" s="7" t="s">
        <v>211</v>
      </c>
    </row>
    <row r="251" spans="1:1" ht="30" x14ac:dyDescent="0.25">
      <c r="A251" s="5" t="s">
        <v>212</v>
      </c>
    </row>
    <row r="252" spans="1:1" ht="30" x14ac:dyDescent="0.25">
      <c r="A252" s="19" t="s">
        <v>213</v>
      </c>
    </row>
    <row r="253" spans="1:1" ht="30" x14ac:dyDescent="0.25">
      <c r="A253" s="19" t="s">
        <v>214</v>
      </c>
    </row>
    <row r="254" spans="1:1" x14ac:dyDescent="0.25">
      <c r="A254" s="19" t="s">
        <v>215</v>
      </c>
    </row>
    <row r="255" spans="1:1" ht="45" x14ac:dyDescent="0.25">
      <c r="A255" s="19" t="s">
        <v>216</v>
      </c>
    </row>
    <row r="256" spans="1:1" x14ac:dyDescent="0.25">
      <c r="A256" s="20"/>
    </row>
    <row r="257" spans="1:1" ht="37.5" x14ac:dyDescent="0.25">
      <c r="A257" s="3" t="s">
        <v>217</v>
      </c>
    </row>
    <row r="258" spans="1:1" x14ac:dyDescent="0.25">
      <c r="A258" s="5"/>
    </row>
    <row r="259" spans="1:1" ht="75" x14ac:dyDescent="0.25">
      <c r="A259" s="22" t="s">
        <v>218</v>
      </c>
    </row>
    <row r="260" spans="1:1" ht="30" x14ac:dyDescent="0.25">
      <c r="A260" s="19" t="s">
        <v>219</v>
      </c>
    </row>
    <row r="261" spans="1:1" ht="30" x14ac:dyDescent="0.25">
      <c r="A261" s="19" t="s">
        <v>220</v>
      </c>
    </row>
    <row r="262" spans="1:1" ht="30" x14ac:dyDescent="0.25">
      <c r="A262" s="19" t="s">
        <v>221</v>
      </c>
    </row>
    <row r="263" spans="1:1" x14ac:dyDescent="0.25">
      <c r="A263" s="14" t="s">
        <v>135</v>
      </c>
    </row>
    <row r="264" spans="1:1" x14ac:dyDescent="0.25">
      <c r="A264" s="14" t="s">
        <v>136</v>
      </c>
    </row>
    <row r="265" spans="1:1" x14ac:dyDescent="0.25">
      <c r="A265" s="22" t="s">
        <v>222</v>
      </c>
    </row>
    <row r="266" spans="1:1" x14ac:dyDescent="0.25">
      <c r="A266" s="19" t="s">
        <v>223</v>
      </c>
    </row>
    <row r="267" spans="1:1" ht="60" x14ac:dyDescent="0.25">
      <c r="A267" s="14" t="s">
        <v>224</v>
      </c>
    </row>
    <row r="268" spans="1:1" ht="75" x14ac:dyDescent="0.25">
      <c r="A268" s="14" t="s">
        <v>225</v>
      </c>
    </row>
    <row r="269" spans="1:1" ht="75" x14ac:dyDescent="0.25">
      <c r="A269" s="14" t="s">
        <v>226</v>
      </c>
    </row>
    <row r="270" spans="1:1" x14ac:dyDescent="0.25">
      <c r="A270" s="19" t="s">
        <v>227</v>
      </c>
    </row>
    <row r="271" spans="1:1" x14ac:dyDescent="0.25">
      <c r="A271" s="5"/>
    </row>
    <row r="272" spans="1:1" ht="30" x14ac:dyDescent="0.25">
      <c r="A272" s="19" t="s">
        <v>228</v>
      </c>
    </row>
    <row r="273" spans="1:1" ht="30" x14ac:dyDescent="0.25">
      <c r="A273" s="19" t="s">
        <v>229</v>
      </c>
    </row>
    <row r="274" spans="1:1" ht="30" x14ac:dyDescent="0.25">
      <c r="A274" s="19" t="s">
        <v>230</v>
      </c>
    </row>
    <row r="275" spans="1:1" ht="30" x14ac:dyDescent="0.25">
      <c r="A275" s="19" t="s">
        <v>231</v>
      </c>
    </row>
    <row r="276" spans="1:1" ht="30" x14ac:dyDescent="0.25">
      <c r="A276" s="19" t="s">
        <v>232</v>
      </c>
    </row>
    <row r="277" spans="1:1" ht="45" x14ac:dyDescent="0.25">
      <c r="A277" s="19" t="s">
        <v>233</v>
      </c>
    </row>
    <row r="278" spans="1:1" x14ac:dyDescent="0.25">
      <c r="A278" s="20"/>
    </row>
    <row r="279" spans="1:1" ht="37.5" x14ac:dyDescent="0.25">
      <c r="A279" s="3" t="s">
        <v>234</v>
      </c>
    </row>
    <row r="280" spans="1:1" ht="30" x14ac:dyDescent="0.25">
      <c r="A280" s="5" t="s">
        <v>235</v>
      </c>
    </row>
    <row r="281" spans="1:1" x14ac:dyDescent="0.25">
      <c r="A281" s="24" t="s">
        <v>236</v>
      </c>
    </row>
    <row r="282" spans="1:1" x14ac:dyDescent="0.25">
      <c r="A282" s="24" t="s">
        <v>237</v>
      </c>
    </row>
    <row r="283" spans="1:1" x14ac:dyDescent="0.25">
      <c r="A283" s="24" t="s">
        <v>238</v>
      </c>
    </row>
    <row r="284" spans="1:1" x14ac:dyDescent="0.25">
      <c r="A284" s="24" t="s">
        <v>239</v>
      </c>
    </row>
    <row r="285" spans="1:1" x14ac:dyDescent="0.25">
      <c r="A285" s="5" t="s">
        <v>240</v>
      </c>
    </row>
    <row r="286" spans="1:1" x14ac:dyDescent="0.25">
      <c r="A286" s="5"/>
    </row>
    <row r="287" spans="1:1" ht="75" x14ac:dyDescent="0.25">
      <c r="A287" s="14" t="s">
        <v>241</v>
      </c>
    </row>
    <row r="288" spans="1:1" x14ac:dyDescent="0.25">
      <c r="A288" s="14" t="s">
        <v>242</v>
      </c>
    </row>
    <row r="289" spans="1:1" x14ac:dyDescent="0.25">
      <c r="A289" s="14" t="s">
        <v>243</v>
      </c>
    </row>
    <row r="290" spans="1:1" x14ac:dyDescent="0.25">
      <c r="A290" s="14" t="s">
        <v>244</v>
      </c>
    </row>
    <row r="291" spans="1:1" x14ac:dyDescent="0.25">
      <c r="A291" s="13" t="s">
        <v>245</v>
      </c>
    </row>
    <row r="292" spans="1:1" x14ac:dyDescent="0.25">
      <c r="A292" s="14" t="s">
        <v>246</v>
      </c>
    </row>
    <row r="293" spans="1:1" ht="30" x14ac:dyDescent="0.25">
      <c r="A293" s="22" t="s">
        <v>247</v>
      </c>
    </row>
    <row r="294" spans="1:1" x14ac:dyDescent="0.25">
      <c r="A294" s="25"/>
    </row>
    <row r="295" spans="1:1" ht="56.25" x14ac:dyDescent="0.25">
      <c r="A295" s="3" t="s">
        <v>248</v>
      </c>
    </row>
    <row r="296" spans="1:1" x14ac:dyDescent="0.25">
      <c r="A296" s="19" t="s">
        <v>249</v>
      </c>
    </row>
    <row r="297" spans="1:1" ht="75" x14ac:dyDescent="0.25">
      <c r="A297" s="26" t="s">
        <v>250</v>
      </c>
    </row>
    <row r="298" spans="1:1" ht="30" x14ac:dyDescent="0.25">
      <c r="A298" s="5" t="s">
        <v>251</v>
      </c>
    </row>
    <row r="299" spans="1:1" ht="30" x14ac:dyDescent="0.25">
      <c r="A299" s="19" t="s">
        <v>252</v>
      </c>
    </row>
    <row r="300" spans="1:1" ht="30" x14ac:dyDescent="0.25">
      <c r="A300" s="19" t="s">
        <v>253</v>
      </c>
    </row>
    <row r="301" spans="1:1" x14ac:dyDescent="0.25">
      <c r="A301" s="14" t="s">
        <v>135</v>
      </c>
    </row>
    <row r="302" spans="1:1" x14ac:dyDescent="0.25">
      <c r="A302" s="14" t="s">
        <v>136</v>
      </c>
    </row>
    <row r="303" spans="1:1" x14ac:dyDescent="0.25">
      <c r="A303" s="14" t="s">
        <v>137</v>
      </c>
    </row>
    <row r="304" spans="1:1" x14ac:dyDescent="0.25">
      <c r="A304" s="14" t="s">
        <v>138</v>
      </c>
    </row>
    <row r="305" spans="1:1" ht="30" x14ac:dyDescent="0.25">
      <c r="A305" s="19" t="s">
        <v>254</v>
      </c>
    </row>
    <row r="306" spans="1:1" ht="30" x14ac:dyDescent="0.25">
      <c r="A306" s="19" t="s">
        <v>255</v>
      </c>
    </row>
    <row r="307" spans="1:1" x14ac:dyDescent="0.25">
      <c r="A307" s="20"/>
    </row>
    <row r="308" spans="1:1" ht="56.25" x14ac:dyDescent="0.25">
      <c r="A308" s="3" t="s">
        <v>256</v>
      </c>
    </row>
    <row r="309" spans="1:1" ht="45" x14ac:dyDescent="0.25">
      <c r="A309" s="21" t="s">
        <v>257</v>
      </c>
    </row>
    <row r="310" spans="1:1" ht="30" x14ac:dyDescent="0.25">
      <c r="A310" s="19" t="s">
        <v>258</v>
      </c>
    </row>
    <row r="311" spans="1:1" ht="30" x14ac:dyDescent="0.25">
      <c r="A311" s="7" t="s">
        <v>259</v>
      </c>
    </row>
    <row r="312" spans="1:1" ht="45" x14ac:dyDescent="0.25">
      <c r="A312" s="5" t="s">
        <v>260</v>
      </c>
    </row>
    <row r="313" spans="1:1" ht="30" x14ac:dyDescent="0.25">
      <c r="A313" s="5" t="s">
        <v>261</v>
      </c>
    </row>
    <row r="314" spans="1:1" ht="30" x14ac:dyDescent="0.25">
      <c r="A314" s="5" t="s">
        <v>262</v>
      </c>
    </row>
    <row r="315" spans="1:1" ht="60" x14ac:dyDescent="0.25">
      <c r="A315" s="7" t="s">
        <v>263</v>
      </c>
    </row>
    <row r="316" spans="1:1" x14ac:dyDescent="0.25">
      <c r="A316" s="27"/>
    </row>
    <row r="317" spans="1:1" ht="18.75" x14ac:dyDescent="0.25">
      <c r="A317" s="3" t="s">
        <v>264</v>
      </c>
    </row>
    <row r="318" spans="1:1" ht="37.5" x14ac:dyDescent="0.25">
      <c r="A318" s="3" t="s">
        <v>265</v>
      </c>
    </row>
    <row r="319" spans="1:1" ht="45" x14ac:dyDescent="0.25">
      <c r="A319" s="5" t="s">
        <v>266</v>
      </c>
    </row>
    <row r="320" spans="1:1" ht="30" x14ac:dyDescent="0.25">
      <c r="A320" s="28" t="s">
        <v>267</v>
      </c>
    </row>
    <row r="321" spans="1:1" x14ac:dyDescent="0.25">
      <c r="A321" s="29"/>
    </row>
    <row r="322" spans="1:1" x14ac:dyDescent="0.25">
      <c r="A322" s="29"/>
    </row>
  </sheetData>
  <hyperlinks>
    <hyperlink ref="A13" r:id="rId1" display="mailto:APR@hcd.ca.gov" xr:uid="{00000000-0004-0000-0000-000000000000}"/>
    <hyperlink ref="A118" r:id="rId2" display="http://www.hcd.ca.gov/grants-funding/income-limits/state-and-federal-income-limits.shtml" xr:uid="{00000000-0004-0000-0000-000001000000}"/>
    <hyperlink ref="A167" r:id="rId3" display="http://www.hcd.ca.gov/grants-funding/income-limits/state-and-federal-income-limits.shtml" xr:uid="{00000000-0004-0000-0000-000002000000}"/>
    <hyperlink ref="A176" r:id="rId4" display="http://www.hcd.ca.gov/grants-funding/income-limits/state-and-federal-income-limits.shtml" xr:uid="{00000000-0004-0000-0000-000003000000}"/>
    <hyperlink ref="A185" r:id="rId5" display="http://www.hcd.ca.gov/grants-funding/income-limits/state-and-federal-income-limits.shtml" xr:uid="{00000000-0004-0000-0000-000004000000}"/>
    <hyperlink ref="A250" r:id="rId6" display="mailto:APR@hcd.ca.gov" xr:uid="{00000000-0004-0000-0000-000005000000}"/>
    <hyperlink ref="A311" r:id="rId7" display="mailto:APR@hcd.ca.gov" xr:uid="{00000000-0004-0000-0000-000006000000}"/>
    <hyperlink ref="A315" r:id="rId8" tooltip="opens in a new window" display="http://www.hcd.ca.gov/community-development/building-blocks/site-inventory-analysis/adequate-sites-alternatives/docs/adequate_site082412.docx" xr:uid="{00000000-0004-0000-0000-000007000000}"/>
    <hyperlink ref="A17" location="Instructions!A30" display="DEFINITIONS" xr:uid="{00000000-0004-0000-0000-000008000000}"/>
    <hyperlink ref="A16" location="Instructions!A5" display="INTRODUCTION" xr:uid="{00000000-0004-0000-0000-000009000000}"/>
    <hyperlink ref="A18" location="Instructions!A61" display="FORM INSTRUCTIONS" xr:uid="{00000000-0004-0000-0000-00000A000000}"/>
    <hyperlink ref="A19" location="Instructions!A61" display="GENERAL INFORMATION" xr:uid="{00000000-0004-0000-0000-00000B000000}"/>
    <hyperlink ref="A20" location="Instructions!A71" display="START HERE" xr:uid="{00000000-0004-0000-0000-00000C000000}"/>
    <hyperlink ref="A21" location="Instructions!A84" display="TABLE A Housing Development Applications Submitted" xr:uid="{00000000-0004-0000-0000-00000D000000}"/>
    <hyperlink ref="A22" location="Instructions!A129" display="TABLE A2 Annual Building Activity Report Summary - New Construction, Entitled,     Permits and Completed Units" xr:uid="{00000000-0004-0000-0000-00000E000000}"/>
    <hyperlink ref="A23" location="Instructions!A248" display="TABLE B Regional Housing Needs Allocation Progress – Permitted Units Issued By Affordability" xr:uid="{00000000-0004-0000-0000-00000F000000}"/>
    <hyperlink ref="A24" location="Instructions!A257" display="TABLE C Sites Identified or Rezoned to Accommodate Shortfall Housing Need" xr:uid="{00000000-0004-0000-0000-000010000000}"/>
    <hyperlink ref="A25" location="Instructions!A278" display="TABLE D Program Implementation Status pursuant to Government Code section 65583" xr:uid="{00000000-0004-0000-0000-000011000000}"/>
    <hyperlink ref="A26" location="Instructions!A295" display="TABLE E Commercial Development Bonus Approved pursuant to Government Code section 65915.7" xr:uid="{00000000-0004-0000-0000-000012000000}"/>
    <hyperlink ref="A27" location="Instructions!A308" display="TABLE F Units Rehabilitated, Preserved and Acquired for Alternative Adequate Sites pursuant to Government Code section 65583.1, subdivision (c)(2)" xr:uid="{00000000-0004-0000-0000-000013000000}"/>
    <hyperlink ref="A28" location="Instructions!A317" display="TABLE G Locally Owned Lands Included in the Housing Element Sites Inventory that have been sold, leased, or otherwise disposed of, pursuant to Government Code section 65400.1" xr:uid="{00000000-0004-0000-0000-000014000000}"/>
  </hyperlinks>
  <pageMargins left="0.7" right="0.7" top="0.75" bottom="0.75" header="0.3" footer="0.3"/>
  <pageSetup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P46"/>
  <sheetViews>
    <sheetView workbookViewId="0">
      <selection activeCell="B13" sqref="B13:C13"/>
    </sheetView>
  </sheetViews>
  <sheetFormatPr defaultColWidth="0" defaultRowHeight="0" customHeight="1" zeroHeight="1" x14ac:dyDescent="0.2"/>
  <cols>
    <col min="1" max="1" width="30.42578125" style="31" customWidth="1"/>
    <col min="2" max="2" width="45.7109375" style="31" customWidth="1"/>
    <col min="3" max="4" width="16" style="31" customWidth="1"/>
    <col min="5" max="5" width="53.42578125" style="31" customWidth="1"/>
    <col min="6" max="6" width="15.42578125" style="31" hidden="1" customWidth="1"/>
    <col min="7" max="7" width="13.42578125" style="31" hidden="1" customWidth="1"/>
    <col min="8" max="8" width="24" style="31" hidden="1" customWidth="1"/>
    <col min="9" max="9" width="8.85546875" style="31" hidden="1" customWidth="1"/>
    <col min="10" max="10" width="19.42578125" style="31" hidden="1" customWidth="1"/>
    <col min="11" max="11" width="28" style="31" hidden="1" customWidth="1"/>
    <col min="12" max="12" width="8.85546875" style="31" hidden="1" customWidth="1"/>
    <col min="13" max="13" width="19.42578125" style="31" hidden="1" customWidth="1"/>
    <col min="14" max="16" width="28" style="31" hidden="1" customWidth="1"/>
    <col min="17" max="16384" width="8.85546875" style="31" hidden="1"/>
  </cols>
  <sheetData>
    <row r="1" spans="1:11" ht="21.6" customHeight="1" thickBot="1" x14ac:dyDescent="0.25">
      <c r="A1" s="442" t="s">
        <v>268</v>
      </c>
      <c r="B1" s="443"/>
      <c r="C1" s="443"/>
      <c r="D1" s="443"/>
      <c r="E1" s="443"/>
      <c r="F1" s="30"/>
      <c r="G1" s="30"/>
      <c r="H1" s="30"/>
      <c r="I1" s="30"/>
      <c r="J1" s="30"/>
      <c r="K1" s="30"/>
    </row>
    <row r="2" spans="1:11" ht="21.6" customHeight="1" thickBot="1" x14ac:dyDescent="0.25">
      <c r="A2" s="30"/>
      <c r="B2" s="30"/>
      <c r="C2" s="30"/>
      <c r="D2" s="30"/>
      <c r="E2" s="30"/>
      <c r="F2" s="30"/>
      <c r="G2" s="30"/>
      <c r="H2" s="30"/>
      <c r="I2" s="30"/>
      <c r="J2" s="30"/>
      <c r="K2" s="30"/>
    </row>
    <row r="3" spans="1:11" ht="22.35" customHeight="1" x14ac:dyDescent="0.25">
      <c r="A3" s="444" t="s">
        <v>269</v>
      </c>
      <c r="B3" s="445"/>
      <c r="C3" s="446"/>
      <c r="D3" s="32"/>
    </row>
    <row r="4" spans="1:11" ht="21.6" customHeight="1" x14ac:dyDescent="0.25">
      <c r="A4" s="33" t="s">
        <v>270</v>
      </c>
      <c r="B4" s="436" t="s">
        <v>271</v>
      </c>
      <c r="C4" s="437"/>
      <c r="D4" s="34"/>
      <c r="G4" s="35"/>
    </row>
    <row r="5" spans="1:11" ht="21.6" customHeight="1" thickBot="1" x14ac:dyDescent="0.3">
      <c r="A5" s="36" t="s">
        <v>272</v>
      </c>
      <c r="B5" s="436">
        <v>2019</v>
      </c>
      <c r="C5" s="437"/>
      <c r="D5" s="37"/>
      <c r="E5" s="35"/>
      <c r="F5" s="35"/>
      <c r="G5" s="35"/>
      <c r="H5" s="35"/>
      <c r="I5" s="35"/>
    </row>
    <row r="6" spans="1:11" ht="21.6" customHeight="1" x14ac:dyDescent="0.25">
      <c r="A6" s="447" t="s">
        <v>273</v>
      </c>
      <c r="B6" s="448"/>
      <c r="C6" s="449"/>
      <c r="D6" s="32"/>
      <c r="F6" s="35"/>
      <c r="G6" s="35"/>
      <c r="H6" s="35"/>
      <c r="I6" s="35"/>
      <c r="J6" s="35"/>
    </row>
    <row r="7" spans="1:11" ht="21.6" customHeight="1" x14ac:dyDescent="0.25">
      <c r="A7" s="38" t="s">
        <v>274</v>
      </c>
      <c r="B7" s="436" t="s">
        <v>275</v>
      </c>
      <c r="C7" s="437"/>
      <c r="D7" s="37"/>
      <c r="F7" s="35"/>
      <c r="G7" s="35"/>
      <c r="H7" s="35"/>
      <c r="I7" s="35"/>
      <c r="J7" s="35"/>
    </row>
    <row r="8" spans="1:11" ht="21.6" customHeight="1" x14ac:dyDescent="0.25">
      <c r="A8" s="33" t="s">
        <v>276</v>
      </c>
      <c r="B8" s="436" t="s">
        <v>277</v>
      </c>
      <c r="C8" s="437"/>
      <c r="D8" s="37"/>
      <c r="F8" s="35"/>
      <c r="G8" s="35"/>
      <c r="H8" s="35"/>
      <c r="I8" s="35"/>
      <c r="J8" s="35"/>
      <c r="K8" s="35"/>
    </row>
    <row r="9" spans="1:11" ht="21.6" customHeight="1" x14ac:dyDescent="0.25">
      <c r="A9" s="33" t="s">
        <v>278</v>
      </c>
      <c r="B9" s="436" t="s">
        <v>279</v>
      </c>
      <c r="C9" s="437"/>
      <c r="D9" s="37"/>
      <c r="F9" s="35"/>
      <c r="G9" s="35"/>
      <c r="H9" s="35"/>
      <c r="I9" s="35"/>
      <c r="J9" s="35"/>
      <c r="K9" s="35"/>
    </row>
    <row r="10" spans="1:11" ht="21.6" customHeight="1" x14ac:dyDescent="0.25">
      <c r="A10" s="33" t="s">
        <v>280</v>
      </c>
      <c r="B10" s="438" t="s">
        <v>281</v>
      </c>
      <c r="C10" s="437"/>
      <c r="D10" s="37"/>
      <c r="F10" s="35"/>
      <c r="G10" s="35"/>
      <c r="H10" s="35"/>
      <c r="I10" s="35"/>
      <c r="J10" s="35"/>
      <c r="K10" s="35"/>
    </row>
    <row r="11" spans="1:11" ht="21.6" customHeight="1" thickBot="1" x14ac:dyDescent="0.3">
      <c r="A11" s="39" t="s">
        <v>282</v>
      </c>
      <c r="B11" s="436">
        <v>5102383550</v>
      </c>
      <c r="C11" s="437"/>
      <c r="D11" s="40"/>
      <c r="F11" s="35"/>
      <c r="G11" s="35"/>
      <c r="H11" s="35"/>
      <c r="I11" s="35"/>
      <c r="J11" s="35"/>
      <c r="K11" s="35"/>
    </row>
    <row r="12" spans="1:11" ht="21.6" customHeight="1" x14ac:dyDescent="0.25">
      <c r="A12" s="439" t="s">
        <v>283</v>
      </c>
      <c r="B12" s="440"/>
      <c r="C12" s="441"/>
      <c r="D12" s="41"/>
      <c r="E12" s="42"/>
      <c r="F12" s="35"/>
      <c r="G12" s="35"/>
      <c r="H12" s="35"/>
      <c r="I12" s="35"/>
      <c r="J12" s="35"/>
      <c r="K12" s="35"/>
    </row>
    <row r="13" spans="1:11" ht="21.6" customHeight="1" x14ac:dyDescent="0.25">
      <c r="A13" s="43" t="s">
        <v>284</v>
      </c>
      <c r="B13" s="436" t="s">
        <v>4697</v>
      </c>
      <c r="C13" s="437"/>
      <c r="D13" s="34"/>
      <c r="F13" s="44"/>
      <c r="G13" s="44"/>
      <c r="H13" s="44"/>
      <c r="I13" s="44"/>
      <c r="J13" s="44"/>
      <c r="K13" s="35"/>
    </row>
    <row r="14" spans="1:11" ht="21.6" customHeight="1" x14ac:dyDescent="0.25">
      <c r="A14" s="45" t="s">
        <v>285</v>
      </c>
      <c r="B14" s="436" t="s">
        <v>271</v>
      </c>
      <c r="C14" s="437"/>
      <c r="D14" s="37"/>
      <c r="F14" s="35"/>
      <c r="G14" s="35"/>
      <c r="H14" s="35"/>
      <c r="I14" s="35"/>
      <c r="J14" s="35"/>
      <c r="K14" s="35"/>
    </row>
    <row r="15" spans="1:11" ht="21.6" customHeight="1" x14ac:dyDescent="0.25">
      <c r="A15" s="45" t="s">
        <v>286</v>
      </c>
      <c r="B15" s="436">
        <v>94612</v>
      </c>
      <c r="C15" s="437"/>
      <c r="D15" s="46"/>
      <c r="G15" s="47"/>
      <c r="H15" s="47"/>
      <c r="I15" s="47"/>
      <c r="J15" s="47"/>
      <c r="K15" s="35"/>
    </row>
    <row r="16" spans="1:11" ht="14.45" customHeight="1" x14ac:dyDescent="0.2">
      <c r="E16" s="48" t="s">
        <v>287</v>
      </c>
      <c r="F16" s="49"/>
      <c r="G16" s="49"/>
      <c r="H16" s="49"/>
      <c r="I16" s="49"/>
      <c r="J16" s="49"/>
      <c r="K16" s="49"/>
    </row>
    <row r="17" spans="1:11" ht="18" hidden="1" x14ac:dyDescent="0.25">
      <c r="A17" s="50"/>
      <c r="B17" s="50"/>
      <c r="C17" s="50"/>
      <c r="D17" s="50"/>
      <c r="E17" s="51"/>
      <c r="F17" s="51"/>
      <c r="G17" s="51"/>
      <c r="H17" s="51"/>
      <c r="I17" s="51"/>
      <c r="J17" s="51"/>
      <c r="K17" s="51"/>
    </row>
    <row r="18" spans="1:11" ht="46.5" hidden="1" customHeight="1" x14ac:dyDescent="0.25">
      <c r="A18" s="35"/>
      <c r="B18" s="35"/>
      <c r="C18" s="35"/>
      <c r="D18" s="35"/>
      <c r="E18" s="52"/>
      <c r="F18" s="52"/>
      <c r="G18" s="52"/>
      <c r="H18" s="52"/>
      <c r="I18" s="52"/>
      <c r="J18" s="52"/>
      <c r="K18" s="52"/>
    </row>
    <row r="19" spans="1:11" ht="18" hidden="1" x14ac:dyDescent="0.25">
      <c r="A19" s="35"/>
      <c r="B19" s="35"/>
      <c r="C19" s="35"/>
      <c r="D19" s="35"/>
      <c r="E19" s="51"/>
      <c r="F19" s="51"/>
      <c r="G19" s="51"/>
      <c r="H19" s="51"/>
      <c r="I19" s="51"/>
      <c r="J19" s="51"/>
      <c r="K19" s="51"/>
    </row>
    <row r="20" spans="1:11" ht="32.25" hidden="1" customHeight="1" x14ac:dyDescent="0.45">
      <c r="A20" s="35"/>
      <c r="B20" s="53"/>
      <c r="C20" s="35"/>
      <c r="D20" s="35"/>
      <c r="E20" s="54"/>
      <c r="F20" s="54"/>
      <c r="G20" s="54"/>
      <c r="H20" s="54"/>
      <c r="I20" s="54"/>
      <c r="J20" s="54"/>
      <c r="K20" s="54"/>
    </row>
    <row r="21" spans="1:11" ht="18" hidden="1" x14ac:dyDescent="0.25">
      <c r="A21" s="35"/>
      <c r="B21" s="35"/>
      <c r="C21" s="35"/>
      <c r="D21" s="35"/>
      <c r="E21" s="51"/>
      <c r="F21" s="51"/>
      <c r="G21" s="51"/>
      <c r="H21" s="51"/>
      <c r="I21" s="51"/>
      <c r="J21" s="51"/>
      <c r="K21" s="51"/>
    </row>
    <row r="22" spans="1:11" ht="18" hidden="1" x14ac:dyDescent="0.25">
      <c r="A22" s="35"/>
      <c r="B22" s="35"/>
      <c r="C22" s="35"/>
      <c r="D22" s="35"/>
      <c r="E22" s="52"/>
      <c r="F22" s="52"/>
      <c r="G22" s="52"/>
      <c r="H22" s="52"/>
      <c r="I22" s="52"/>
      <c r="J22" s="52"/>
      <c r="K22" s="52"/>
    </row>
    <row r="23" spans="1:11" ht="15" hidden="1" x14ac:dyDescent="0.2">
      <c r="A23" s="54"/>
      <c r="B23" s="54"/>
      <c r="C23" s="55"/>
      <c r="D23" s="55"/>
      <c r="E23" s="51"/>
      <c r="F23" s="51"/>
      <c r="G23" s="51"/>
      <c r="H23" s="51"/>
      <c r="I23" s="51"/>
      <c r="J23" s="51"/>
      <c r="K23" s="51"/>
    </row>
    <row r="24" spans="1:11" ht="15" hidden="1" x14ac:dyDescent="0.2">
      <c r="A24" s="51"/>
      <c r="B24" s="51"/>
      <c r="C24" s="51"/>
      <c r="D24" s="51"/>
      <c r="E24" s="51"/>
      <c r="F24" s="51"/>
      <c r="G24" s="51"/>
      <c r="H24" s="51"/>
      <c r="I24" s="51"/>
      <c r="J24" s="51"/>
      <c r="K24" s="51"/>
    </row>
    <row r="25" spans="1:11" ht="15" hidden="1" customHeight="1" x14ac:dyDescent="0.2">
      <c r="A25" s="56"/>
      <c r="B25" s="54"/>
      <c r="C25" s="54"/>
      <c r="D25" s="54"/>
      <c r="E25" s="54"/>
      <c r="F25" s="54"/>
      <c r="G25" s="51"/>
      <c r="H25" s="51"/>
      <c r="I25" s="51"/>
      <c r="J25" s="51"/>
      <c r="K25" s="51"/>
    </row>
    <row r="26" spans="1:11" ht="15" hidden="1" customHeight="1" x14ac:dyDescent="0.2">
      <c r="A26" s="56"/>
      <c r="B26" s="54"/>
      <c r="C26" s="54"/>
      <c r="D26" s="54"/>
      <c r="E26" s="54"/>
      <c r="F26" s="54"/>
      <c r="G26" s="51"/>
      <c r="H26" s="51"/>
      <c r="I26" s="51"/>
      <c r="J26" s="51"/>
      <c r="K26" s="51"/>
    </row>
    <row r="27" spans="1:11" ht="15" hidden="1" x14ac:dyDescent="0.2">
      <c r="A27" s="49"/>
      <c r="B27" s="54"/>
      <c r="C27" s="54"/>
      <c r="D27" s="54"/>
      <c r="E27" s="54"/>
      <c r="F27" s="54"/>
      <c r="G27" s="51"/>
      <c r="H27" s="51"/>
      <c r="I27" s="51"/>
      <c r="J27" s="51"/>
      <c r="K27" s="51"/>
    </row>
    <row r="28" spans="1:11" ht="15" hidden="1" customHeight="1" x14ac:dyDescent="0.2">
      <c r="A28" s="49"/>
      <c r="B28" s="54"/>
      <c r="C28" s="54"/>
      <c r="D28" s="54"/>
      <c r="E28" s="54"/>
      <c r="F28" s="54"/>
      <c r="G28" s="51"/>
      <c r="H28" s="51"/>
      <c r="I28" s="51"/>
      <c r="J28" s="51"/>
      <c r="K28" s="51"/>
    </row>
    <row r="29" spans="1:11" ht="15" hidden="1" x14ac:dyDescent="0.2">
      <c r="A29" s="51"/>
      <c r="B29" s="51"/>
      <c r="C29" s="51"/>
      <c r="D29" s="51"/>
      <c r="E29" s="51"/>
      <c r="F29" s="51"/>
      <c r="G29" s="51"/>
      <c r="H29" s="51"/>
      <c r="I29" s="51"/>
      <c r="J29" s="51"/>
      <c r="K29" s="51"/>
    </row>
    <row r="30" spans="1:11" ht="15" hidden="1" x14ac:dyDescent="0.2">
      <c r="A30" s="49"/>
      <c r="B30" s="54"/>
      <c r="C30" s="54"/>
      <c r="D30" s="54"/>
      <c r="E30" s="54"/>
      <c r="F30" s="54"/>
      <c r="G30" s="51"/>
      <c r="H30" s="51"/>
      <c r="I30" s="51"/>
      <c r="J30" s="51"/>
      <c r="K30" s="51"/>
    </row>
    <row r="31" spans="1:11" ht="15" hidden="1" x14ac:dyDescent="0.2">
      <c r="A31" s="51"/>
      <c r="B31" s="51"/>
      <c r="C31" s="51"/>
      <c r="D31" s="51"/>
      <c r="E31" s="51"/>
      <c r="F31" s="51"/>
      <c r="G31" s="51"/>
      <c r="H31" s="51"/>
      <c r="I31" s="51"/>
      <c r="J31" s="51"/>
      <c r="K31" s="51"/>
    </row>
    <row r="32" spans="1:11" ht="15" hidden="1" customHeight="1" x14ac:dyDescent="0.2">
      <c r="A32" s="56"/>
      <c r="B32" s="54"/>
      <c r="C32" s="54"/>
      <c r="D32" s="54"/>
      <c r="E32" s="54"/>
      <c r="F32" s="54"/>
      <c r="G32" s="51"/>
      <c r="H32" s="51"/>
      <c r="I32" s="51"/>
      <c r="J32" s="51"/>
      <c r="K32" s="51"/>
    </row>
    <row r="33" spans="1:11" ht="15" hidden="1" x14ac:dyDescent="0.2">
      <c r="A33" s="49"/>
      <c r="B33" s="54"/>
      <c r="C33" s="54"/>
      <c r="D33" s="54"/>
      <c r="E33" s="54"/>
      <c r="F33" s="54"/>
      <c r="G33" s="51"/>
      <c r="H33" s="51"/>
      <c r="I33" s="51"/>
      <c r="J33" s="51"/>
      <c r="K33" s="51"/>
    </row>
    <row r="34" spans="1:11" ht="15" hidden="1" customHeight="1" x14ac:dyDescent="0.2">
      <c r="A34" s="49"/>
      <c r="B34" s="54"/>
      <c r="C34" s="54"/>
      <c r="D34" s="54"/>
      <c r="E34" s="54"/>
      <c r="F34" s="54"/>
      <c r="G34" s="51"/>
      <c r="H34" s="51"/>
      <c r="I34" s="51"/>
      <c r="J34" s="51"/>
      <c r="K34" s="51"/>
    </row>
    <row r="35" spans="1:11" ht="14.25" hidden="1" x14ac:dyDescent="0.2"/>
    <row r="36" spans="1:11" ht="14.25" hidden="1" x14ac:dyDescent="0.2"/>
    <row r="37" spans="1:11" ht="14.25" hidden="1" x14ac:dyDescent="0.2"/>
    <row r="38" spans="1:11" ht="14.25" hidden="1" x14ac:dyDescent="0.2"/>
    <row r="39" spans="1:11" ht="14.25" hidden="1" x14ac:dyDescent="0.2"/>
    <row r="40" spans="1:11" ht="14.25" hidden="1" x14ac:dyDescent="0.2"/>
    <row r="41" spans="1:11" ht="14.25" hidden="1" x14ac:dyDescent="0.2"/>
    <row r="42" spans="1:11" ht="14.25" hidden="1" x14ac:dyDescent="0.2"/>
    <row r="43" spans="1:11" ht="14.25" hidden="1" x14ac:dyDescent="0.2"/>
    <row r="44" spans="1:11" ht="14.25" hidden="1" x14ac:dyDescent="0.2"/>
    <row r="45" spans="1:11" ht="14.25" hidden="1" x14ac:dyDescent="0.2"/>
    <row r="46" spans="1:11" ht="14.25" hidden="1" x14ac:dyDescent="0.2"/>
  </sheetData>
  <mergeCells count="14">
    <mergeCell ref="B7:C7"/>
    <mergeCell ref="A1:E1"/>
    <mergeCell ref="A3:C3"/>
    <mergeCell ref="B4:C4"/>
    <mergeCell ref="B5:C5"/>
    <mergeCell ref="A6:C6"/>
    <mergeCell ref="B14:C14"/>
    <mergeCell ref="B15:C15"/>
    <mergeCell ref="B8:C8"/>
    <mergeCell ref="B9:C9"/>
    <mergeCell ref="B10:C10"/>
    <mergeCell ref="B11:C11"/>
    <mergeCell ref="A12:C12"/>
    <mergeCell ref="B13:C13"/>
  </mergeCells>
  <conditionalFormatting sqref="B4:C4">
    <cfRule type="expression" dxfId="12" priority="4">
      <formula>ISBLANK(B4)</formula>
    </cfRule>
  </conditionalFormatting>
  <conditionalFormatting sqref="B7:C11">
    <cfRule type="expression" dxfId="11" priority="3">
      <formula>ISBLANK(B7)</formula>
    </cfRule>
  </conditionalFormatting>
  <conditionalFormatting sqref="B13:C15">
    <cfRule type="expression" dxfId="10" priority="2">
      <formula>ISBLANK(B13)</formula>
    </cfRule>
  </conditionalFormatting>
  <conditionalFormatting sqref="B5:C5">
    <cfRule type="expression" dxfId="9" priority="1">
      <formula>ISBLANK(B5)</formula>
    </cfRule>
  </conditionalFormatting>
  <dataValidations count="3">
    <dataValidation type="whole" allowBlank="1" showInputMessage="1" showErrorMessage="1" error="Please enter a five-digit zip code. " sqref="B15:D15" xr:uid="{00000000-0002-0000-0100-000000000000}">
      <formula1>90000</formula1>
      <formula2>99999</formula2>
    </dataValidation>
    <dataValidation type="custom" allowBlank="1" showInputMessage="1" showErrorMessage="1" error="Please enter an e-mail address" sqref="B10:D10" xr:uid="{00000000-0002-0000-0100-000001000000}">
      <formula1>ISNUMBER(MATCH("*@*.???",B10,0))</formula1>
    </dataValidation>
    <dataValidation type="whole" allowBlank="1" showInputMessage="1" showErrorMessage="1" error="Please enter your 10 digit phone number with no spaces, dashes, periods or parentheses" sqref="B11:D11" xr:uid="{00000000-0002-0000-0100-000002000000}">
      <formula1>1000000000</formula1>
      <formula2>9999999999</formula2>
    </dataValidation>
  </dataValidations>
  <hyperlinks>
    <hyperlink ref="B10" r:id="rId1" xr:uid="{00000000-0004-0000-0100-000000000000}"/>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error="Please choose from the list" xr:uid="{00000000-0002-0000-0100-000003000000}">
          <x14:formula1>
            <xm:f>'C:\personal\dperez-domencich_oaklandnet_com\Documents\HE Annual Progress Report 2019\01_Admin\HCD Forms and Instructions\[Housing-Element-Annual-Progress-Report-2019.xlsm]RHNA Allocations'!#REF!</xm:f>
          </x14:formula1>
          <xm:sqref>B4:D4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365"/>
  <sheetViews>
    <sheetView tabSelected="1" topLeftCell="E1" zoomScale="70" zoomScaleNormal="70" workbookViewId="0">
      <selection activeCell="E13" sqref="E13"/>
    </sheetView>
  </sheetViews>
  <sheetFormatPr defaultColWidth="0" defaultRowHeight="14.25" x14ac:dyDescent="0.2"/>
  <cols>
    <col min="1" max="3" width="16.7109375" style="93" customWidth="1"/>
    <col min="4" max="4" width="20.85546875" style="93" customWidth="1"/>
    <col min="5" max="6" width="16.7109375" style="93" customWidth="1"/>
    <col min="7" max="7" width="12.28515625" style="93" customWidth="1"/>
    <col min="8" max="8" width="14.140625" style="99" customWidth="1"/>
    <col min="9" max="9" width="12" style="100" customWidth="1"/>
    <col min="10" max="10" width="12.42578125" style="100" customWidth="1"/>
    <col min="11" max="11" width="11.28515625" style="100" bestFit="1" customWidth="1"/>
    <col min="12" max="12" width="12.28515625" style="100" customWidth="1"/>
    <col min="13" max="13" width="11.85546875" style="100" customWidth="1"/>
    <col min="14" max="14" width="11.42578125" style="100" customWidth="1"/>
    <col min="15" max="15" width="10.7109375" style="100" customWidth="1"/>
    <col min="16" max="16" width="16.7109375" style="31" customWidth="1"/>
    <col min="17" max="17" width="23.5703125" style="101" customWidth="1"/>
    <col min="18" max="18" width="15.42578125" style="93" customWidth="1"/>
    <col min="19" max="19" width="17.42578125" style="93" customWidth="1"/>
    <col min="20" max="20" width="25.28515625" style="93" customWidth="1"/>
    <col min="21" max="21" width="3" style="93" hidden="1"/>
    <col min="22" max="16383" width="8.85546875" style="93" hidden="1"/>
    <col min="16384" max="16384" width="5" style="93" hidden="1"/>
  </cols>
  <sheetData>
    <row r="1" spans="1:23" s="31" customFormat="1" ht="22.9" customHeight="1" x14ac:dyDescent="0.35">
      <c r="A1" s="57" t="s">
        <v>288</v>
      </c>
      <c r="B1" s="58" t="s">
        <v>271</v>
      </c>
      <c r="C1" s="59"/>
      <c r="D1" s="60"/>
      <c r="E1" s="60"/>
      <c r="F1" s="60"/>
      <c r="G1" s="60" t="s">
        <v>289</v>
      </c>
      <c r="H1" s="61"/>
      <c r="I1" s="62"/>
      <c r="J1" s="62"/>
      <c r="K1" s="62"/>
      <c r="L1" s="63" t="s">
        <v>290</v>
      </c>
      <c r="M1" s="64"/>
      <c r="N1" s="64"/>
      <c r="O1" s="65"/>
      <c r="P1" s="60"/>
      <c r="Q1" s="60"/>
      <c r="R1" s="60"/>
      <c r="S1" s="60"/>
      <c r="T1" s="60"/>
      <c r="U1" s="66"/>
      <c r="V1" s="66"/>
      <c r="W1" s="66"/>
    </row>
    <row r="2" spans="1:23" s="31" customFormat="1" ht="22.9" customHeight="1" x14ac:dyDescent="0.35">
      <c r="A2" s="67" t="s">
        <v>291</v>
      </c>
      <c r="B2" s="68">
        <v>2019</v>
      </c>
      <c r="C2" s="69" t="s">
        <v>1740</v>
      </c>
      <c r="D2" s="60"/>
      <c r="E2" s="60"/>
      <c r="F2" s="60"/>
      <c r="G2" s="60" t="s">
        <v>292</v>
      </c>
      <c r="H2" s="61"/>
      <c r="I2" s="62"/>
      <c r="J2" s="62"/>
      <c r="K2" s="62"/>
      <c r="L2" s="455" t="s">
        <v>293</v>
      </c>
      <c r="M2" s="456"/>
      <c r="N2" s="456"/>
      <c r="O2" s="457"/>
      <c r="P2" s="60"/>
      <c r="Q2" s="60"/>
      <c r="R2" s="60"/>
      <c r="S2" s="60"/>
      <c r="T2" s="60"/>
      <c r="U2" s="70"/>
      <c r="V2" s="70"/>
      <c r="W2" s="70"/>
    </row>
    <row r="3" spans="1:23" s="31" customFormat="1" ht="15" x14ac:dyDescent="0.2">
      <c r="A3" s="458" t="s">
        <v>294</v>
      </c>
      <c r="B3" s="458"/>
      <c r="C3" s="458"/>
      <c r="D3" s="458"/>
      <c r="E3" s="458"/>
      <c r="F3" s="458"/>
      <c r="G3" s="458"/>
      <c r="H3" s="458"/>
      <c r="I3" s="458"/>
      <c r="J3" s="458"/>
      <c r="K3" s="458"/>
      <c r="L3" s="458"/>
      <c r="M3" s="458"/>
      <c r="N3" s="458"/>
      <c r="O3" s="458"/>
      <c r="P3" s="458"/>
      <c r="Q3" s="458"/>
      <c r="R3" s="458"/>
      <c r="S3" s="458"/>
      <c r="T3" s="458"/>
      <c r="U3" s="51"/>
      <c r="V3" s="51"/>
      <c r="W3" s="51"/>
    </row>
    <row r="4" spans="1:23" s="71" customFormat="1" ht="3.6" hidden="1" customHeight="1" x14ac:dyDescent="0.2">
      <c r="H4" s="72"/>
      <c r="I4" s="73"/>
      <c r="J4" s="73"/>
      <c r="K4" s="73"/>
      <c r="L4" s="74"/>
      <c r="M4" s="74"/>
      <c r="N4" s="74"/>
      <c r="O4" s="74"/>
      <c r="Q4" s="75"/>
    </row>
    <row r="5" spans="1:23" s="71" customFormat="1" ht="2.4500000000000002" hidden="1" customHeight="1" x14ac:dyDescent="0.2">
      <c r="D5" s="76"/>
      <c r="H5" s="72"/>
      <c r="I5" s="73"/>
      <c r="J5" s="73"/>
      <c r="K5" s="73"/>
      <c r="L5" s="73"/>
      <c r="M5" s="73"/>
      <c r="N5" s="73"/>
      <c r="O5" s="73"/>
      <c r="Q5" s="75"/>
    </row>
    <row r="6" spans="1:23" s="77" customFormat="1" ht="11.25" hidden="1" x14ac:dyDescent="0.2">
      <c r="A6" s="77" t="s">
        <v>295</v>
      </c>
      <c r="B6" s="77" t="s">
        <v>296</v>
      </c>
      <c r="C6" s="77" t="s">
        <v>297</v>
      </c>
      <c r="D6" s="77" t="s">
        <v>298</v>
      </c>
      <c r="E6" s="77" t="s">
        <v>299</v>
      </c>
      <c r="F6" s="77" t="s">
        <v>300</v>
      </c>
      <c r="G6" s="77" t="s">
        <v>301</v>
      </c>
      <c r="H6" s="78" t="s">
        <v>302</v>
      </c>
      <c r="I6" s="79" t="s">
        <v>303</v>
      </c>
      <c r="J6" s="79" t="s">
        <v>304</v>
      </c>
      <c r="K6" s="79" t="s">
        <v>305</v>
      </c>
      <c r="L6" s="79" t="s">
        <v>306</v>
      </c>
      <c r="M6" s="79" t="s">
        <v>307</v>
      </c>
      <c r="N6" s="79" t="s">
        <v>308</v>
      </c>
      <c r="O6" s="79" t="s">
        <v>309</v>
      </c>
      <c r="P6" s="77" t="s">
        <v>310</v>
      </c>
      <c r="Q6" s="77" t="s">
        <v>311</v>
      </c>
      <c r="R6" s="77" t="s">
        <v>312</v>
      </c>
      <c r="S6" s="77" t="s">
        <v>313</v>
      </c>
      <c r="T6" s="77" t="s">
        <v>314</v>
      </c>
    </row>
    <row r="7" spans="1:23" s="31" customFormat="1" ht="18" x14ac:dyDescent="0.25">
      <c r="A7" s="459" t="s">
        <v>315</v>
      </c>
      <c r="B7" s="460"/>
      <c r="C7" s="460"/>
      <c r="D7" s="460"/>
      <c r="E7" s="460"/>
      <c r="F7" s="460"/>
      <c r="G7" s="460"/>
      <c r="H7" s="460"/>
      <c r="I7" s="460"/>
      <c r="J7" s="460"/>
      <c r="K7" s="460"/>
      <c r="L7" s="460"/>
      <c r="M7" s="460"/>
      <c r="N7" s="460"/>
      <c r="O7" s="460"/>
      <c r="P7" s="460"/>
      <c r="Q7" s="460"/>
      <c r="R7" s="460"/>
      <c r="S7" s="460"/>
      <c r="T7" s="461"/>
    </row>
    <row r="8" spans="1:23" s="31" customFormat="1" ht="24" customHeight="1" x14ac:dyDescent="0.2">
      <c r="A8" s="462" t="s">
        <v>316</v>
      </c>
      <c r="B8" s="463"/>
      <c r="C8" s="463"/>
      <c r="D8" s="463"/>
      <c r="E8" s="463"/>
      <c r="F8" s="463"/>
      <c r="G8" s="463"/>
      <c r="H8" s="463"/>
      <c r="I8" s="463"/>
      <c r="J8" s="463"/>
      <c r="K8" s="463"/>
      <c r="L8" s="463"/>
      <c r="M8" s="463"/>
      <c r="N8" s="463"/>
      <c r="O8" s="463"/>
      <c r="P8" s="463"/>
      <c r="Q8" s="463"/>
      <c r="R8" s="463"/>
      <c r="S8" s="463"/>
      <c r="T8" s="464"/>
    </row>
    <row r="9" spans="1:23" s="115" customFormat="1" ht="63" customHeight="1" x14ac:dyDescent="0.2">
      <c r="A9" s="465" t="s">
        <v>317</v>
      </c>
      <c r="B9" s="466"/>
      <c r="C9" s="466"/>
      <c r="D9" s="466"/>
      <c r="E9" s="467"/>
      <c r="F9" s="465" t="s">
        <v>318</v>
      </c>
      <c r="G9" s="467"/>
      <c r="H9" s="113" t="s">
        <v>319</v>
      </c>
      <c r="I9" s="465" t="s">
        <v>320</v>
      </c>
      <c r="J9" s="468"/>
      <c r="K9" s="468"/>
      <c r="L9" s="468"/>
      <c r="M9" s="468"/>
      <c r="N9" s="468"/>
      <c r="O9" s="468"/>
      <c r="P9" s="469"/>
      <c r="Q9" s="114" t="s">
        <v>321</v>
      </c>
      <c r="R9" s="114" t="s">
        <v>322</v>
      </c>
      <c r="S9" s="114" t="s">
        <v>323</v>
      </c>
      <c r="T9" s="114" t="s">
        <v>324</v>
      </c>
    </row>
    <row r="10" spans="1:23" s="104" customFormat="1" x14ac:dyDescent="0.2">
      <c r="A10" s="450">
        <v>1</v>
      </c>
      <c r="B10" s="451"/>
      <c r="C10" s="451"/>
      <c r="D10" s="452"/>
      <c r="E10" s="453"/>
      <c r="F10" s="102">
        <v>2</v>
      </c>
      <c r="G10" s="103">
        <v>3</v>
      </c>
      <c r="H10" s="103">
        <v>4</v>
      </c>
      <c r="I10" s="454">
        <v>5</v>
      </c>
      <c r="J10" s="454"/>
      <c r="K10" s="454"/>
      <c r="L10" s="454"/>
      <c r="M10" s="454"/>
      <c r="N10" s="454"/>
      <c r="O10" s="454"/>
      <c r="P10" s="103">
        <v>6</v>
      </c>
      <c r="Q10" s="103">
        <v>7</v>
      </c>
      <c r="R10" s="103">
        <v>8</v>
      </c>
      <c r="S10" s="103">
        <v>9</v>
      </c>
      <c r="T10" s="103">
        <v>10</v>
      </c>
    </row>
    <row r="11" spans="1:23" s="84" customFormat="1" ht="121.5" customHeight="1" thickBot="1" x14ac:dyDescent="0.25">
      <c r="A11" s="80" t="s">
        <v>325</v>
      </c>
      <c r="B11" s="80" t="s">
        <v>326</v>
      </c>
      <c r="C11" s="80" t="s">
        <v>284</v>
      </c>
      <c r="D11" s="80" t="s">
        <v>327</v>
      </c>
      <c r="E11" s="80" t="s">
        <v>328</v>
      </c>
      <c r="F11" s="80" t="s">
        <v>329</v>
      </c>
      <c r="G11" s="80" t="s">
        <v>330</v>
      </c>
      <c r="H11" s="81" t="s">
        <v>319</v>
      </c>
      <c r="I11" s="82" t="s">
        <v>331</v>
      </c>
      <c r="J11" s="82" t="s">
        <v>332</v>
      </c>
      <c r="K11" s="82" t="s">
        <v>333</v>
      </c>
      <c r="L11" s="82" t="s">
        <v>334</v>
      </c>
      <c r="M11" s="82" t="s">
        <v>335</v>
      </c>
      <c r="N11" s="82" t="s">
        <v>336</v>
      </c>
      <c r="O11" s="82" t="s">
        <v>337</v>
      </c>
      <c r="P11" s="80" t="s">
        <v>338</v>
      </c>
      <c r="Q11" s="83" t="s">
        <v>339</v>
      </c>
      <c r="R11" s="83" t="s">
        <v>340</v>
      </c>
      <c r="S11" s="80" t="s">
        <v>341</v>
      </c>
      <c r="T11" s="80" t="s">
        <v>342</v>
      </c>
    </row>
    <row r="12" spans="1:23" s="112" customFormat="1" ht="16.5" customHeight="1" thickTop="1" x14ac:dyDescent="0.2">
      <c r="A12" s="105" t="s">
        <v>343</v>
      </c>
      <c r="B12" s="106"/>
      <c r="C12" s="106"/>
      <c r="D12" s="107"/>
      <c r="E12" s="108"/>
      <c r="F12" s="106"/>
      <c r="G12" s="106"/>
      <c r="H12" s="107"/>
      <c r="I12" s="109">
        <f t="shared" ref="I12:R12" si="0">SUM(I13:I1048576)</f>
        <v>2</v>
      </c>
      <c r="J12" s="109">
        <f t="shared" si="0"/>
        <v>0</v>
      </c>
      <c r="K12" s="109">
        <f t="shared" si="0"/>
        <v>0</v>
      </c>
      <c r="L12" s="109">
        <f t="shared" si="0"/>
        <v>0</v>
      </c>
      <c r="M12" s="109">
        <f t="shared" si="0"/>
        <v>0</v>
      </c>
      <c r="N12" s="109">
        <f t="shared" si="0"/>
        <v>0</v>
      </c>
      <c r="O12" s="109">
        <f t="shared" si="0"/>
        <v>1409</v>
      </c>
      <c r="P12" s="109">
        <f t="shared" si="0"/>
        <v>1411</v>
      </c>
      <c r="Q12" s="110">
        <f t="shared" si="0"/>
        <v>303</v>
      </c>
      <c r="R12" s="110">
        <f t="shared" si="0"/>
        <v>0</v>
      </c>
      <c r="S12" s="110">
        <f>COUNTIF(S13:S1048576,"Yes")</f>
        <v>0</v>
      </c>
      <c r="T12" s="111"/>
    </row>
    <row r="13" spans="1:23" x14ac:dyDescent="0.2">
      <c r="A13" s="85"/>
      <c r="B13" s="86" t="s">
        <v>344</v>
      </c>
      <c r="C13" s="86" t="s">
        <v>345</v>
      </c>
      <c r="D13" s="85"/>
      <c r="E13" s="86" t="s">
        <v>346</v>
      </c>
      <c r="F13" s="87" t="s">
        <v>347</v>
      </c>
      <c r="G13" s="87" t="s">
        <v>348</v>
      </c>
      <c r="H13" s="88">
        <v>43573</v>
      </c>
      <c r="I13" s="89"/>
      <c r="J13" s="89"/>
      <c r="K13" s="89"/>
      <c r="L13" s="89"/>
      <c r="M13" s="89"/>
      <c r="N13" s="89"/>
      <c r="O13" s="410">
        <v>380</v>
      </c>
      <c r="P13" s="90">
        <f t="shared" ref="P13:P76" si="1">SUM($I13:$O13)</f>
        <v>380</v>
      </c>
      <c r="Q13" s="91"/>
      <c r="R13" s="87"/>
      <c r="S13" s="89" t="s">
        <v>349</v>
      </c>
      <c r="T13" s="92" t="s">
        <v>350</v>
      </c>
    </row>
    <row r="14" spans="1:23" x14ac:dyDescent="0.2">
      <c r="A14" s="85"/>
      <c r="B14" s="86" t="s">
        <v>351</v>
      </c>
      <c r="C14" s="86" t="s">
        <v>352</v>
      </c>
      <c r="D14" s="85"/>
      <c r="E14" s="86" t="s">
        <v>353</v>
      </c>
      <c r="F14" s="87" t="s">
        <v>347</v>
      </c>
      <c r="G14" s="87" t="s">
        <v>348</v>
      </c>
      <c r="H14" s="88">
        <v>43815</v>
      </c>
      <c r="I14" s="89"/>
      <c r="J14" s="89"/>
      <c r="K14" s="89"/>
      <c r="L14" s="89"/>
      <c r="M14" s="89"/>
      <c r="N14" s="89"/>
      <c r="O14" s="410">
        <v>243</v>
      </c>
      <c r="P14" s="90">
        <f t="shared" si="1"/>
        <v>243</v>
      </c>
      <c r="Q14" s="91"/>
      <c r="R14" s="87"/>
      <c r="S14" s="89" t="s">
        <v>349</v>
      </c>
      <c r="T14" s="92" t="s">
        <v>354</v>
      </c>
    </row>
    <row r="15" spans="1:23" x14ac:dyDescent="0.2">
      <c r="A15" s="85"/>
      <c r="B15" s="86" t="s">
        <v>355</v>
      </c>
      <c r="C15" s="86" t="s">
        <v>356</v>
      </c>
      <c r="D15" s="85"/>
      <c r="E15" s="86" t="s">
        <v>357</v>
      </c>
      <c r="F15" s="87" t="s">
        <v>347</v>
      </c>
      <c r="G15" s="87" t="s">
        <v>358</v>
      </c>
      <c r="H15" s="88">
        <v>43777</v>
      </c>
      <c r="I15" s="89"/>
      <c r="J15" s="89"/>
      <c r="K15" s="89"/>
      <c r="L15" s="89"/>
      <c r="M15" s="89"/>
      <c r="N15" s="89"/>
      <c r="O15" s="410">
        <v>198</v>
      </c>
      <c r="P15" s="90">
        <f t="shared" si="1"/>
        <v>198</v>
      </c>
      <c r="Q15" s="91"/>
      <c r="R15" s="87"/>
      <c r="S15" s="89" t="s">
        <v>349</v>
      </c>
      <c r="T15" s="92" t="s">
        <v>359</v>
      </c>
    </row>
    <row r="16" spans="1:23" x14ac:dyDescent="0.2">
      <c r="A16" s="85"/>
      <c r="B16" s="86" t="s">
        <v>360</v>
      </c>
      <c r="C16" s="86" t="s">
        <v>361</v>
      </c>
      <c r="D16" s="85"/>
      <c r="E16" s="86" t="s">
        <v>362</v>
      </c>
      <c r="F16" s="87" t="s">
        <v>347</v>
      </c>
      <c r="G16" s="87" t="s">
        <v>348</v>
      </c>
      <c r="H16" s="88">
        <v>43651</v>
      </c>
      <c r="I16" s="89"/>
      <c r="J16" s="89"/>
      <c r="K16" s="89"/>
      <c r="L16" s="89"/>
      <c r="M16" s="89"/>
      <c r="N16" s="89"/>
      <c r="O16" s="410">
        <v>59</v>
      </c>
      <c r="P16" s="90">
        <f t="shared" si="1"/>
        <v>59</v>
      </c>
      <c r="Q16" s="91"/>
      <c r="R16" s="87"/>
      <c r="S16" s="89" t="s">
        <v>349</v>
      </c>
      <c r="T16" s="92" t="s">
        <v>363</v>
      </c>
    </row>
    <row r="17" spans="1:20" x14ac:dyDescent="0.2">
      <c r="A17" s="85"/>
      <c r="B17" s="86" t="s">
        <v>364</v>
      </c>
      <c r="C17" s="86" t="s">
        <v>365</v>
      </c>
      <c r="D17" s="94"/>
      <c r="E17" s="95" t="s">
        <v>366</v>
      </c>
      <c r="F17" s="87" t="s">
        <v>347</v>
      </c>
      <c r="G17" s="87" t="s">
        <v>358</v>
      </c>
      <c r="H17" s="88">
        <v>43805</v>
      </c>
      <c r="I17" s="410">
        <v>2</v>
      </c>
      <c r="J17" s="89"/>
      <c r="K17" s="89"/>
      <c r="L17" s="89"/>
      <c r="M17" s="89"/>
      <c r="N17" s="89"/>
      <c r="O17" s="410">
        <v>28</v>
      </c>
      <c r="P17" s="90">
        <f t="shared" si="1"/>
        <v>30</v>
      </c>
      <c r="Q17" s="91"/>
      <c r="R17" s="87"/>
      <c r="S17" s="89" t="s">
        <v>349</v>
      </c>
      <c r="T17" s="92" t="s">
        <v>367</v>
      </c>
    </row>
    <row r="18" spans="1:20" x14ac:dyDescent="0.2">
      <c r="A18" s="85"/>
      <c r="B18" s="86" t="s">
        <v>368</v>
      </c>
      <c r="C18" s="86" t="s">
        <v>369</v>
      </c>
      <c r="D18" s="85"/>
      <c r="E18" s="86" t="s">
        <v>370</v>
      </c>
      <c r="F18" s="87" t="s">
        <v>347</v>
      </c>
      <c r="G18" s="87" t="s">
        <v>348</v>
      </c>
      <c r="H18" s="88">
        <v>43756</v>
      </c>
      <c r="I18" s="89"/>
      <c r="J18" s="89"/>
      <c r="K18" s="89"/>
      <c r="L18" s="89"/>
      <c r="M18" s="89"/>
      <c r="N18" s="89"/>
      <c r="O18" s="410">
        <v>21</v>
      </c>
      <c r="P18" s="90">
        <f t="shared" si="1"/>
        <v>21</v>
      </c>
      <c r="Q18" s="91"/>
      <c r="R18" s="87"/>
      <c r="S18" s="89" t="s">
        <v>349</v>
      </c>
      <c r="T18" s="92" t="s">
        <v>371</v>
      </c>
    </row>
    <row r="19" spans="1:20" x14ac:dyDescent="0.2">
      <c r="A19" s="85"/>
      <c r="B19" s="86" t="s">
        <v>372</v>
      </c>
      <c r="C19" s="86" t="s">
        <v>373</v>
      </c>
      <c r="D19" s="85"/>
      <c r="E19" s="86" t="s">
        <v>374</v>
      </c>
      <c r="F19" s="87" t="s">
        <v>347</v>
      </c>
      <c r="G19" s="87" t="s">
        <v>348</v>
      </c>
      <c r="H19" s="88">
        <v>43742</v>
      </c>
      <c r="I19" s="89"/>
      <c r="J19" s="89"/>
      <c r="K19" s="89"/>
      <c r="L19" s="89"/>
      <c r="M19" s="89"/>
      <c r="N19" s="89"/>
      <c r="O19" s="410">
        <v>21</v>
      </c>
      <c r="P19" s="90">
        <f t="shared" si="1"/>
        <v>21</v>
      </c>
      <c r="Q19" s="91"/>
      <c r="R19" s="87"/>
      <c r="S19" s="89" t="s">
        <v>349</v>
      </c>
      <c r="T19" s="92" t="s">
        <v>375</v>
      </c>
    </row>
    <row r="20" spans="1:20" x14ac:dyDescent="0.2">
      <c r="A20" s="85"/>
      <c r="B20" s="86" t="s">
        <v>376</v>
      </c>
      <c r="C20" s="86" t="s">
        <v>377</v>
      </c>
      <c r="D20" s="85"/>
      <c r="E20" s="86" t="s">
        <v>378</v>
      </c>
      <c r="F20" s="87" t="s">
        <v>347</v>
      </c>
      <c r="G20" s="87" t="s">
        <v>348</v>
      </c>
      <c r="H20" s="88">
        <v>43628</v>
      </c>
      <c r="I20" s="89"/>
      <c r="J20" s="89"/>
      <c r="K20" s="89"/>
      <c r="L20" s="89"/>
      <c r="M20" s="89"/>
      <c r="N20" s="89"/>
      <c r="O20" s="410">
        <v>20</v>
      </c>
      <c r="P20" s="90">
        <f t="shared" si="1"/>
        <v>20</v>
      </c>
      <c r="Q20" s="91"/>
      <c r="R20" s="87"/>
      <c r="S20" s="89" t="s">
        <v>349</v>
      </c>
      <c r="T20" s="92" t="s">
        <v>379</v>
      </c>
    </row>
    <row r="21" spans="1:20" x14ac:dyDescent="0.2">
      <c r="A21" s="85"/>
      <c r="B21" s="86" t="s">
        <v>380</v>
      </c>
      <c r="C21" s="86" t="s">
        <v>381</v>
      </c>
      <c r="D21" s="85"/>
      <c r="E21" s="86" t="s">
        <v>382</v>
      </c>
      <c r="F21" s="87" t="s">
        <v>347</v>
      </c>
      <c r="G21" s="87" t="s">
        <v>348</v>
      </c>
      <c r="H21" s="88">
        <v>43668</v>
      </c>
      <c r="I21" s="89"/>
      <c r="J21" s="89"/>
      <c r="K21" s="89"/>
      <c r="L21" s="89"/>
      <c r="M21" s="89"/>
      <c r="N21" s="89"/>
      <c r="O21" s="410">
        <v>15</v>
      </c>
      <c r="P21" s="90">
        <f t="shared" si="1"/>
        <v>15</v>
      </c>
      <c r="Q21" s="91"/>
      <c r="R21" s="87"/>
      <c r="S21" s="89" t="s">
        <v>349</v>
      </c>
      <c r="T21" s="92" t="s">
        <v>383</v>
      </c>
    </row>
    <row r="22" spans="1:20" x14ac:dyDescent="0.2">
      <c r="A22" s="85"/>
      <c r="B22" s="86" t="s">
        <v>384</v>
      </c>
      <c r="C22" s="86" t="s">
        <v>385</v>
      </c>
      <c r="D22" s="85"/>
      <c r="E22" s="86" t="s">
        <v>386</v>
      </c>
      <c r="F22" s="87" t="s">
        <v>347</v>
      </c>
      <c r="G22" s="87" t="s">
        <v>348</v>
      </c>
      <c r="H22" s="88">
        <v>43815</v>
      </c>
      <c r="I22" s="89"/>
      <c r="J22" s="89"/>
      <c r="K22" s="89"/>
      <c r="L22" s="89"/>
      <c r="M22" s="89"/>
      <c r="N22" s="89"/>
      <c r="O22" s="410">
        <v>13</v>
      </c>
      <c r="P22" s="90">
        <f t="shared" si="1"/>
        <v>13</v>
      </c>
      <c r="Q22" s="91"/>
      <c r="R22" s="87"/>
      <c r="S22" s="89" t="s">
        <v>349</v>
      </c>
      <c r="T22" s="92" t="s">
        <v>387</v>
      </c>
    </row>
    <row r="23" spans="1:20" x14ac:dyDescent="0.2">
      <c r="A23" s="85"/>
      <c r="B23" s="86" t="s">
        <v>388</v>
      </c>
      <c r="C23" s="86" t="s">
        <v>389</v>
      </c>
      <c r="D23" s="85"/>
      <c r="E23" s="86" t="s">
        <v>390</v>
      </c>
      <c r="F23" s="87" t="s">
        <v>347</v>
      </c>
      <c r="G23" s="87" t="s">
        <v>348</v>
      </c>
      <c r="H23" s="88">
        <v>43720</v>
      </c>
      <c r="I23" s="89"/>
      <c r="J23" s="89"/>
      <c r="K23" s="89"/>
      <c r="L23" s="89"/>
      <c r="M23" s="89"/>
      <c r="N23" s="89"/>
      <c r="O23" s="410">
        <v>13</v>
      </c>
      <c r="P23" s="90">
        <f t="shared" si="1"/>
        <v>13</v>
      </c>
      <c r="Q23" s="91"/>
      <c r="R23" s="87"/>
      <c r="S23" s="89" t="s">
        <v>349</v>
      </c>
      <c r="T23" s="92" t="s">
        <v>391</v>
      </c>
    </row>
    <row r="24" spans="1:20" x14ac:dyDescent="0.2">
      <c r="A24" s="85"/>
      <c r="B24" s="86" t="s">
        <v>392</v>
      </c>
      <c r="C24" s="86" t="s">
        <v>393</v>
      </c>
      <c r="D24" s="85"/>
      <c r="E24" s="86" t="s">
        <v>394</v>
      </c>
      <c r="F24" s="87" t="s">
        <v>347</v>
      </c>
      <c r="G24" s="87" t="s">
        <v>348</v>
      </c>
      <c r="H24" s="88">
        <v>43766</v>
      </c>
      <c r="I24" s="89"/>
      <c r="J24" s="89"/>
      <c r="K24" s="89"/>
      <c r="L24" s="89"/>
      <c r="M24" s="89"/>
      <c r="N24" s="89"/>
      <c r="O24" s="410">
        <v>10</v>
      </c>
      <c r="P24" s="90">
        <f t="shared" si="1"/>
        <v>10</v>
      </c>
      <c r="Q24" s="91"/>
      <c r="R24" s="87"/>
      <c r="S24" s="89" t="s">
        <v>349</v>
      </c>
      <c r="T24" s="92" t="s">
        <v>395</v>
      </c>
    </row>
    <row r="25" spans="1:20" x14ac:dyDescent="0.2">
      <c r="A25" s="85"/>
      <c r="B25" s="86" t="s">
        <v>396</v>
      </c>
      <c r="C25" s="86" t="s">
        <v>397</v>
      </c>
      <c r="D25" s="85"/>
      <c r="E25" s="86" t="s">
        <v>398</v>
      </c>
      <c r="F25" s="87" t="s">
        <v>347</v>
      </c>
      <c r="G25" s="87" t="s">
        <v>358</v>
      </c>
      <c r="H25" s="88">
        <v>43539</v>
      </c>
      <c r="I25" s="89"/>
      <c r="J25" s="89"/>
      <c r="K25" s="89"/>
      <c r="L25" s="89"/>
      <c r="M25" s="89"/>
      <c r="N25" s="89"/>
      <c r="O25" s="410">
        <v>8</v>
      </c>
      <c r="P25" s="90">
        <f t="shared" si="1"/>
        <v>8</v>
      </c>
      <c r="Q25" s="91"/>
      <c r="R25" s="87"/>
      <c r="S25" s="89" t="s">
        <v>349</v>
      </c>
      <c r="T25" s="92" t="s">
        <v>399</v>
      </c>
    </row>
    <row r="26" spans="1:20" x14ac:dyDescent="0.2">
      <c r="A26" s="85"/>
      <c r="B26" s="86" t="s">
        <v>400</v>
      </c>
      <c r="C26" s="86" t="s">
        <v>401</v>
      </c>
      <c r="D26" s="85"/>
      <c r="E26" s="86" t="s">
        <v>402</v>
      </c>
      <c r="F26" s="87" t="s">
        <v>347</v>
      </c>
      <c r="G26" s="87" t="s">
        <v>358</v>
      </c>
      <c r="H26" s="88">
        <v>43760</v>
      </c>
      <c r="I26" s="89"/>
      <c r="J26" s="89"/>
      <c r="K26" s="89"/>
      <c r="L26" s="89"/>
      <c r="M26" s="89"/>
      <c r="N26" s="89"/>
      <c r="O26" s="410">
        <v>8</v>
      </c>
      <c r="P26" s="90">
        <f t="shared" si="1"/>
        <v>8</v>
      </c>
      <c r="Q26" s="91"/>
      <c r="R26" s="87"/>
      <c r="S26" s="89" t="s">
        <v>349</v>
      </c>
      <c r="T26" s="92" t="s">
        <v>403</v>
      </c>
    </row>
    <row r="27" spans="1:20" x14ac:dyDescent="0.2">
      <c r="A27" s="85"/>
      <c r="B27" s="86" t="s">
        <v>404</v>
      </c>
      <c r="C27" s="86" t="s">
        <v>405</v>
      </c>
      <c r="D27" s="85"/>
      <c r="E27" s="86" t="s">
        <v>406</v>
      </c>
      <c r="F27" s="87" t="s">
        <v>347</v>
      </c>
      <c r="G27" s="87" t="s">
        <v>348</v>
      </c>
      <c r="H27" s="88">
        <v>43738</v>
      </c>
      <c r="I27" s="89"/>
      <c r="J27" s="89"/>
      <c r="K27" s="89"/>
      <c r="L27" s="89"/>
      <c r="M27" s="89"/>
      <c r="N27" s="89"/>
      <c r="O27" s="410">
        <v>7</v>
      </c>
      <c r="P27" s="90">
        <f t="shared" si="1"/>
        <v>7</v>
      </c>
      <c r="Q27" s="91"/>
      <c r="R27" s="87"/>
      <c r="S27" s="89" t="s">
        <v>349</v>
      </c>
      <c r="T27" s="92" t="s">
        <v>407</v>
      </c>
    </row>
    <row r="28" spans="1:20" x14ac:dyDescent="0.2">
      <c r="A28" s="85"/>
      <c r="B28" s="86" t="s">
        <v>408</v>
      </c>
      <c r="C28" s="86" t="s">
        <v>409</v>
      </c>
      <c r="D28" s="85"/>
      <c r="E28" s="86" t="s">
        <v>410</v>
      </c>
      <c r="F28" s="87" t="s">
        <v>347</v>
      </c>
      <c r="G28" s="87" t="s">
        <v>348</v>
      </c>
      <c r="H28" s="88">
        <v>43561</v>
      </c>
      <c r="I28" s="89"/>
      <c r="J28" s="89"/>
      <c r="K28" s="89"/>
      <c r="L28" s="89"/>
      <c r="M28" s="89"/>
      <c r="N28" s="89"/>
      <c r="O28" s="410">
        <v>5</v>
      </c>
      <c r="P28" s="90">
        <f t="shared" si="1"/>
        <v>5</v>
      </c>
      <c r="Q28" s="91"/>
      <c r="R28" s="87"/>
      <c r="S28" s="89" t="s">
        <v>349</v>
      </c>
      <c r="T28" s="92" t="s">
        <v>411</v>
      </c>
    </row>
    <row r="29" spans="1:20" x14ac:dyDescent="0.2">
      <c r="A29" s="85"/>
      <c r="B29" s="86" t="s">
        <v>412</v>
      </c>
      <c r="C29" s="86" t="s">
        <v>413</v>
      </c>
      <c r="D29" s="85"/>
      <c r="E29" s="86" t="s">
        <v>414</v>
      </c>
      <c r="F29" s="87" t="s">
        <v>415</v>
      </c>
      <c r="G29" s="87" t="s">
        <v>348</v>
      </c>
      <c r="H29" s="88">
        <v>43657</v>
      </c>
      <c r="I29" s="89"/>
      <c r="J29" s="89"/>
      <c r="K29" s="89"/>
      <c r="L29" s="89"/>
      <c r="M29" s="89"/>
      <c r="N29" s="89"/>
      <c r="O29" s="410">
        <v>4</v>
      </c>
      <c r="P29" s="90">
        <f t="shared" si="1"/>
        <v>4</v>
      </c>
      <c r="Q29" s="91"/>
      <c r="R29" s="87"/>
      <c r="S29" s="89" t="s">
        <v>349</v>
      </c>
      <c r="T29" s="92" t="s">
        <v>416</v>
      </c>
    </row>
    <row r="30" spans="1:20" x14ac:dyDescent="0.2">
      <c r="A30" s="85"/>
      <c r="B30" s="86" t="s">
        <v>417</v>
      </c>
      <c r="C30" s="86" t="s">
        <v>418</v>
      </c>
      <c r="D30" s="85"/>
      <c r="E30" s="86" t="s">
        <v>419</v>
      </c>
      <c r="F30" s="87" t="s">
        <v>415</v>
      </c>
      <c r="G30" s="87" t="s">
        <v>358</v>
      </c>
      <c r="H30" s="88">
        <v>43748</v>
      </c>
      <c r="I30" s="89"/>
      <c r="J30" s="89"/>
      <c r="K30" s="89"/>
      <c r="L30" s="89"/>
      <c r="M30" s="89"/>
      <c r="N30" s="89"/>
      <c r="O30" s="410">
        <v>4</v>
      </c>
      <c r="P30" s="90">
        <f t="shared" si="1"/>
        <v>4</v>
      </c>
      <c r="Q30" s="91">
        <v>4</v>
      </c>
      <c r="R30" s="87">
        <v>0</v>
      </c>
      <c r="S30" s="89" t="s">
        <v>349</v>
      </c>
      <c r="T30" s="92" t="s">
        <v>420</v>
      </c>
    </row>
    <row r="31" spans="1:20" x14ac:dyDescent="0.2">
      <c r="A31" s="85"/>
      <c r="B31" s="86" t="s">
        <v>421</v>
      </c>
      <c r="C31" s="86" t="s">
        <v>422</v>
      </c>
      <c r="D31" s="85"/>
      <c r="E31" s="86" t="s">
        <v>423</v>
      </c>
      <c r="F31" s="87" t="s">
        <v>415</v>
      </c>
      <c r="G31" s="87" t="s">
        <v>358</v>
      </c>
      <c r="H31" s="88">
        <v>43811</v>
      </c>
      <c r="I31" s="89"/>
      <c r="J31" s="89"/>
      <c r="K31" s="89"/>
      <c r="L31" s="89"/>
      <c r="M31" s="89"/>
      <c r="N31" s="89"/>
      <c r="O31" s="410">
        <v>4</v>
      </c>
      <c r="P31" s="90">
        <f t="shared" si="1"/>
        <v>4</v>
      </c>
      <c r="Q31" s="91">
        <v>4</v>
      </c>
      <c r="R31" s="87">
        <v>0</v>
      </c>
      <c r="S31" s="89" t="s">
        <v>349</v>
      </c>
      <c r="T31" s="92" t="s">
        <v>424</v>
      </c>
    </row>
    <row r="32" spans="1:20" x14ac:dyDescent="0.2">
      <c r="A32" s="85"/>
      <c r="B32" s="86" t="s">
        <v>425</v>
      </c>
      <c r="C32" s="86" t="s">
        <v>426</v>
      </c>
      <c r="D32" s="85"/>
      <c r="E32" s="86" t="s">
        <v>427</v>
      </c>
      <c r="F32" s="87" t="s">
        <v>415</v>
      </c>
      <c r="G32" s="87" t="s">
        <v>348</v>
      </c>
      <c r="H32" s="88">
        <v>43775</v>
      </c>
      <c r="I32" s="89"/>
      <c r="J32" s="89"/>
      <c r="K32" s="89"/>
      <c r="L32" s="89"/>
      <c r="M32" s="89"/>
      <c r="N32" s="89"/>
      <c r="O32" s="410">
        <v>4</v>
      </c>
      <c r="P32" s="90">
        <f t="shared" si="1"/>
        <v>4</v>
      </c>
      <c r="Q32" s="91"/>
      <c r="R32" s="87"/>
      <c r="S32" s="89" t="s">
        <v>349</v>
      </c>
      <c r="T32" s="92" t="s">
        <v>428</v>
      </c>
    </row>
    <row r="33" spans="1:20" x14ac:dyDescent="0.2">
      <c r="A33" s="85"/>
      <c r="B33" s="86" t="s">
        <v>429</v>
      </c>
      <c r="C33" s="86" t="s">
        <v>430</v>
      </c>
      <c r="D33" s="85"/>
      <c r="E33" s="86" t="s">
        <v>431</v>
      </c>
      <c r="F33" s="87" t="s">
        <v>415</v>
      </c>
      <c r="G33" s="87" t="s">
        <v>348</v>
      </c>
      <c r="H33" s="88">
        <v>43777</v>
      </c>
      <c r="I33" s="89"/>
      <c r="J33" s="89"/>
      <c r="K33" s="89"/>
      <c r="L33" s="89"/>
      <c r="M33" s="89"/>
      <c r="N33" s="89"/>
      <c r="O33" s="410">
        <v>3</v>
      </c>
      <c r="P33" s="90">
        <f t="shared" si="1"/>
        <v>3</v>
      </c>
      <c r="Q33" s="91"/>
      <c r="R33" s="87"/>
      <c r="S33" s="89" t="s">
        <v>349</v>
      </c>
      <c r="T33" s="92" t="s">
        <v>432</v>
      </c>
    </row>
    <row r="34" spans="1:20" x14ac:dyDescent="0.2">
      <c r="A34" s="85"/>
      <c r="B34" s="86" t="s">
        <v>433</v>
      </c>
      <c r="C34" s="86" t="s">
        <v>434</v>
      </c>
      <c r="D34" s="85"/>
      <c r="E34" s="86" t="s">
        <v>435</v>
      </c>
      <c r="F34" s="87" t="s">
        <v>415</v>
      </c>
      <c r="G34" s="87" t="s">
        <v>358</v>
      </c>
      <c r="H34" s="88">
        <v>43602</v>
      </c>
      <c r="I34" s="89"/>
      <c r="J34" s="89"/>
      <c r="K34" s="89"/>
      <c r="L34" s="89"/>
      <c r="M34" s="89"/>
      <c r="N34" s="89"/>
      <c r="O34" s="410">
        <v>3</v>
      </c>
      <c r="P34" s="90">
        <f t="shared" si="1"/>
        <v>3</v>
      </c>
      <c r="Q34" s="91">
        <v>3</v>
      </c>
      <c r="R34" s="87">
        <v>0</v>
      </c>
      <c r="S34" s="89" t="s">
        <v>349</v>
      </c>
      <c r="T34" s="92" t="s">
        <v>436</v>
      </c>
    </row>
    <row r="35" spans="1:20" x14ac:dyDescent="0.2">
      <c r="A35" s="85"/>
      <c r="B35" s="86" t="s">
        <v>437</v>
      </c>
      <c r="C35" s="86" t="s">
        <v>438</v>
      </c>
      <c r="D35" s="85"/>
      <c r="E35" s="86" t="s">
        <v>439</v>
      </c>
      <c r="F35" s="87" t="s">
        <v>415</v>
      </c>
      <c r="G35" s="87" t="s">
        <v>348</v>
      </c>
      <c r="H35" s="88">
        <v>43658</v>
      </c>
      <c r="I35" s="89"/>
      <c r="J35" s="89"/>
      <c r="K35" s="89"/>
      <c r="L35" s="89"/>
      <c r="M35" s="89"/>
      <c r="N35" s="89"/>
      <c r="O35" s="410">
        <v>3</v>
      </c>
      <c r="P35" s="90">
        <f t="shared" si="1"/>
        <v>3</v>
      </c>
      <c r="Q35" s="91"/>
      <c r="R35" s="87"/>
      <c r="S35" s="89" t="s">
        <v>349</v>
      </c>
      <c r="T35" s="92" t="s">
        <v>440</v>
      </c>
    </row>
    <row r="36" spans="1:20" x14ac:dyDescent="0.2">
      <c r="A36" s="85"/>
      <c r="B36" s="86" t="s">
        <v>441</v>
      </c>
      <c r="C36" s="86" t="s">
        <v>442</v>
      </c>
      <c r="D36" s="85"/>
      <c r="E36" s="86" t="s">
        <v>443</v>
      </c>
      <c r="F36" s="87" t="s">
        <v>415</v>
      </c>
      <c r="G36" s="87" t="s">
        <v>348</v>
      </c>
      <c r="H36" s="88">
        <v>43748</v>
      </c>
      <c r="I36" s="89"/>
      <c r="J36" s="89"/>
      <c r="K36" s="89"/>
      <c r="L36" s="89"/>
      <c r="M36" s="89"/>
      <c r="N36" s="89"/>
      <c r="O36" s="410">
        <v>2</v>
      </c>
      <c r="P36" s="90">
        <f t="shared" si="1"/>
        <v>2</v>
      </c>
      <c r="Q36" s="91"/>
      <c r="R36" s="87"/>
      <c r="S36" s="89" t="s">
        <v>349</v>
      </c>
      <c r="T36" s="92" t="s">
        <v>444</v>
      </c>
    </row>
    <row r="37" spans="1:20" x14ac:dyDescent="0.2">
      <c r="A37" s="85"/>
      <c r="B37" s="86" t="s">
        <v>445</v>
      </c>
      <c r="C37" s="86" t="s">
        <v>446</v>
      </c>
      <c r="D37" s="85"/>
      <c r="E37" s="86" t="s">
        <v>447</v>
      </c>
      <c r="F37" s="87" t="s">
        <v>415</v>
      </c>
      <c r="G37" s="87" t="s">
        <v>348</v>
      </c>
      <c r="H37" s="88">
        <v>43731</v>
      </c>
      <c r="I37" s="89"/>
      <c r="J37" s="89"/>
      <c r="K37" s="89"/>
      <c r="L37" s="89"/>
      <c r="M37" s="89"/>
      <c r="N37" s="89"/>
      <c r="O37" s="410">
        <v>2</v>
      </c>
      <c r="P37" s="90">
        <f t="shared" si="1"/>
        <v>2</v>
      </c>
      <c r="Q37" s="91"/>
      <c r="R37" s="87"/>
      <c r="S37" s="89" t="s">
        <v>349</v>
      </c>
      <c r="T37" s="92" t="s">
        <v>448</v>
      </c>
    </row>
    <row r="38" spans="1:20" x14ac:dyDescent="0.2">
      <c r="A38" s="85"/>
      <c r="B38" s="86" t="s">
        <v>449</v>
      </c>
      <c r="C38" s="86" t="s">
        <v>450</v>
      </c>
      <c r="D38" s="85"/>
      <c r="E38" s="86" t="s">
        <v>451</v>
      </c>
      <c r="F38" s="87" t="s">
        <v>415</v>
      </c>
      <c r="G38" s="87" t="s">
        <v>358</v>
      </c>
      <c r="H38" s="88">
        <v>43794</v>
      </c>
      <c r="I38" s="89"/>
      <c r="J38" s="89"/>
      <c r="K38" s="89"/>
      <c r="L38" s="89"/>
      <c r="M38" s="89"/>
      <c r="N38" s="89"/>
      <c r="O38" s="410">
        <v>2</v>
      </c>
      <c r="P38" s="90">
        <f t="shared" si="1"/>
        <v>2</v>
      </c>
      <c r="Q38" s="91"/>
      <c r="R38" s="87"/>
      <c r="S38" s="89" t="s">
        <v>349</v>
      </c>
      <c r="T38" s="92" t="s">
        <v>452</v>
      </c>
    </row>
    <row r="39" spans="1:20" x14ac:dyDescent="0.2">
      <c r="A39" s="85"/>
      <c r="B39" s="86" t="s">
        <v>453</v>
      </c>
      <c r="C39" s="86" t="s">
        <v>454</v>
      </c>
      <c r="D39" s="85"/>
      <c r="E39" s="86" t="s">
        <v>455</v>
      </c>
      <c r="F39" s="87" t="s">
        <v>415</v>
      </c>
      <c r="G39" s="87" t="s">
        <v>358</v>
      </c>
      <c r="H39" s="88">
        <v>43795</v>
      </c>
      <c r="I39" s="89"/>
      <c r="J39" s="89"/>
      <c r="K39" s="89"/>
      <c r="L39" s="89"/>
      <c r="M39" s="89"/>
      <c r="N39" s="89"/>
      <c r="O39" s="410">
        <v>2</v>
      </c>
      <c r="P39" s="90">
        <f t="shared" si="1"/>
        <v>2</v>
      </c>
      <c r="Q39" s="91">
        <v>2</v>
      </c>
      <c r="R39" s="87">
        <v>0</v>
      </c>
      <c r="S39" s="89" t="s">
        <v>349</v>
      </c>
      <c r="T39" s="92" t="s">
        <v>456</v>
      </c>
    </row>
    <row r="40" spans="1:20" x14ac:dyDescent="0.2">
      <c r="A40" s="85"/>
      <c r="B40" s="86" t="s">
        <v>457</v>
      </c>
      <c r="C40" s="86" t="s">
        <v>458</v>
      </c>
      <c r="D40" s="85"/>
      <c r="E40" s="86" t="s">
        <v>459</v>
      </c>
      <c r="F40" s="87" t="s">
        <v>415</v>
      </c>
      <c r="G40" s="87" t="s">
        <v>348</v>
      </c>
      <c r="H40" s="88">
        <v>43795</v>
      </c>
      <c r="I40" s="89"/>
      <c r="J40" s="89"/>
      <c r="K40" s="89"/>
      <c r="L40" s="89"/>
      <c r="M40" s="89"/>
      <c r="N40" s="89"/>
      <c r="O40" s="410">
        <v>2</v>
      </c>
      <c r="P40" s="90">
        <f t="shared" si="1"/>
        <v>2</v>
      </c>
      <c r="Q40" s="91"/>
      <c r="R40" s="87"/>
      <c r="S40" s="89" t="s">
        <v>349</v>
      </c>
      <c r="T40" s="92" t="s">
        <v>460</v>
      </c>
    </row>
    <row r="41" spans="1:20" x14ac:dyDescent="0.2">
      <c r="A41" s="85"/>
      <c r="B41" s="86" t="s">
        <v>461</v>
      </c>
      <c r="C41" s="86" t="s">
        <v>462</v>
      </c>
      <c r="D41" s="94"/>
      <c r="E41" s="95" t="s">
        <v>463</v>
      </c>
      <c r="F41" s="87" t="s">
        <v>464</v>
      </c>
      <c r="G41" s="87" t="s">
        <v>348</v>
      </c>
      <c r="H41" s="88">
        <v>43483</v>
      </c>
      <c r="I41" s="89"/>
      <c r="J41" s="89"/>
      <c r="K41" s="89"/>
      <c r="L41" s="89"/>
      <c r="M41" s="89"/>
      <c r="N41" s="89"/>
      <c r="O41" s="410">
        <v>1</v>
      </c>
      <c r="P41" s="90">
        <f t="shared" si="1"/>
        <v>1</v>
      </c>
      <c r="Q41" s="91"/>
      <c r="R41" s="87"/>
      <c r="S41" s="89" t="s">
        <v>349</v>
      </c>
      <c r="T41" s="92" t="s">
        <v>465</v>
      </c>
    </row>
    <row r="42" spans="1:20" x14ac:dyDescent="0.2">
      <c r="A42" s="85"/>
      <c r="B42" s="86" t="s">
        <v>466</v>
      </c>
      <c r="C42" s="86" t="s">
        <v>467</v>
      </c>
      <c r="D42" s="94"/>
      <c r="E42" s="95" t="s">
        <v>468</v>
      </c>
      <c r="F42" s="87" t="s">
        <v>464</v>
      </c>
      <c r="G42" s="87" t="s">
        <v>348</v>
      </c>
      <c r="H42" s="88">
        <v>43479</v>
      </c>
      <c r="I42" s="89"/>
      <c r="J42" s="89"/>
      <c r="K42" s="89"/>
      <c r="L42" s="89"/>
      <c r="M42" s="89"/>
      <c r="N42" s="89"/>
      <c r="O42" s="410">
        <v>1</v>
      </c>
      <c r="P42" s="90">
        <f t="shared" si="1"/>
        <v>1</v>
      </c>
      <c r="Q42" s="91"/>
      <c r="R42" s="87"/>
      <c r="S42" s="89" t="s">
        <v>349</v>
      </c>
      <c r="T42" s="92" t="s">
        <v>469</v>
      </c>
    </row>
    <row r="43" spans="1:20" x14ac:dyDescent="0.2">
      <c r="A43" s="85"/>
      <c r="B43" s="86" t="s">
        <v>470</v>
      </c>
      <c r="C43" s="86" t="s">
        <v>471</v>
      </c>
      <c r="D43" s="85"/>
      <c r="E43" s="86" t="s">
        <v>472</v>
      </c>
      <c r="F43" s="87" t="s">
        <v>464</v>
      </c>
      <c r="G43" s="87" t="s">
        <v>348</v>
      </c>
      <c r="H43" s="88">
        <v>43691</v>
      </c>
      <c r="I43" s="89"/>
      <c r="J43" s="89"/>
      <c r="K43" s="89"/>
      <c r="L43" s="89"/>
      <c r="M43" s="89"/>
      <c r="N43" s="89"/>
      <c r="O43" s="410">
        <v>1</v>
      </c>
      <c r="P43" s="90">
        <f t="shared" si="1"/>
        <v>1</v>
      </c>
      <c r="Q43" s="91"/>
      <c r="R43" s="87"/>
      <c r="S43" s="89" t="s">
        <v>349</v>
      </c>
      <c r="T43" s="92" t="s">
        <v>473</v>
      </c>
    </row>
    <row r="44" spans="1:20" x14ac:dyDescent="0.2">
      <c r="A44" s="85"/>
      <c r="B44" s="86" t="s">
        <v>474</v>
      </c>
      <c r="C44" s="86" t="s">
        <v>475</v>
      </c>
      <c r="D44" s="85"/>
      <c r="E44" s="86" t="s">
        <v>476</v>
      </c>
      <c r="F44" s="87" t="s">
        <v>464</v>
      </c>
      <c r="G44" s="87" t="s">
        <v>348</v>
      </c>
      <c r="H44" s="88">
        <v>43796</v>
      </c>
      <c r="I44" s="89"/>
      <c r="J44" s="89"/>
      <c r="K44" s="89"/>
      <c r="L44" s="89"/>
      <c r="M44" s="89"/>
      <c r="N44" s="89"/>
      <c r="O44" s="410">
        <v>1</v>
      </c>
      <c r="P44" s="90">
        <f t="shared" si="1"/>
        <v>1</v>
      </c>
      <c r="Q44" s="91"/>
      <c r="R44" s="87"/>
      <c r="S44" s="89" t="s">
        <v>349</v>
      </c>
      <c r="T44" s="92" t="s">
        <v>477</v>
      </c>
    </row>
    <row r="45" spans="1:20" x14ac:dyDescent="0.2">
      <c r="A45" s="85"/>
      <c r="B45" s="86" t="s">
        <v>478</v>
      </c>
      <c r="C45" s="86" t="s">
        <v>479</v>
      </c>
      <c r="D45" s="85"/>
      <c r="E45" s="86" t="s">
        <v>480</v>
      </c>
      <c r="F45" s="87" t="s">
        <v>464</v>
      </c>
      <c r="G45" s="87" t="s">
        <v>348</v>
      </c>
      <c r="H45" s="88">
        <v>43693</v>
      </c>
      <c r="I45" s="89"/>
      <c r="J45" s="89"/>
      <c r="K45" s="89"/>
      <c r="L45" s="89"/>
      <c r="M45" s="89"/>
      <c r="N45" s="89"/>
      <c r="O45" s="410">
        <v>1</v>
      </c>
      <c r="P45" s="90">
        <f t="shared" si="1"/>
        <v>1</v>
      </c>
      <c r="Q45" s="91"/>
      <c r="R45" s="87"/>
      <c r="S45" s="89" t="s">
        <v>349</v>
      </c>
      <c r="T45" s="92" t="s">
        <v>481</v>
      </c>
    </row>
    <row r="46" spans="1:20" x14ac:dyDescent="0.2">
      <c r="A46" s="85"/>
      <c r="B46" s="86" t="s">
        <v>482</v>
      </c>
      <c r="C46" s="86" t="s">
        <v>483</v>
      </c>
      <c r="D46" s="85"/>
      <c r="E46" s="86" t="s">
        <v>484</v>
      </c>
      <c r="F46" s="87" t="s">
        <v>464</v>
      </c>
      <c r="G46" s="87" t="s">
        <v>348</v>
      </c>
      <c r="H46" s="88">
        <v>43768</v>
      </c>
      <c r="I46" s="89"/>
      <c r="J46" s="89"/>
      <c r="K46" s="89"/>
      <c r="L46" s="89"/>
      <c r="M46" s="89"/>
      <c r="N46" s="89"/>
      <c r="O46" s="410">
        <v>1</v>
      </c>
      <c r="P46" s="90">
        <f t="shared" si="1"/>
        <v>1</v>
      </c>
      <c r="Q46" s="91"/>
      <c r="R46" s="87"/>
      <c r="S46" s="89" t="s">
        <v>349</v>
      </c>
      <c r="T46" s="92" t="s">
        <v>485</v>
      </c>
    </row>
    <row r="47" spans="1:20" x14ac:dyDescent="0.2">
      <c r="A47" s="85"/>
      <c r="B47" s="86" t="s">
        <v>486</v>
      </c>
      <c r="C47" s="86" t="s">
        <v>487</v>
      </c>
      <c r="D47" s="85"/>
      <c r="E47" s="86" t="s">
        <v>488</v>
      </c>
      <c r="F47" s="87" t="s">
        <v>464</v>
      </c>
      <c r="G47" s="87" t="s">
        <v>348</v>
      </c>
      <c r="H47" s="88">
        <v>43586</v>
      </c>
      <c r="I47" s="89"/>
      <c r="J47" s="89"/>
      <c r="K47" s="89"/>
      <c r="L47" s="89"/>
      <c r="M47" s="89"/>
      <c r="N47" s="89"/>
      <c r="O47" s="410">
        <v>1</v>
      </c>
      <c r="P47" s="90">
        <f t="shared" si="1"/>
        <v>1</v>
      </c>
      <c r="Q47" s="91"/>
      <c r="R47" s="87"/>
      <c r="S47" s="89" t="s">
        <v>349</v>
      </c>
      <c r="T47" s="92" t="s">
        <v>489</v>
      </c>
    </row>
    <row r="48" spans="1:20" x14ac:dyDescent="0.2">
      <c r="A48" s="85"/>
      <c r="B48" s="86" t="s">
        <v>490</v>
      </c>
      <c r="C48" s="86" t="s">
        <v>491</v>
      </c>
      <c r="D48" s="85"/>
      <c r="E48" s="86" t="s">
        <v>492</v>
      </c>
      <c r="F48" s="87" t="s">
        <v>464</v>
      </c>
      <c r="G48" s="87" t="s">
        <v>348</v>
      </c>
      <c r="H48" s="88">
        <v>43599</v>
      </c>
      <c r="I48" s="89"/>
      <c r="J48" s="89"/>
      <c r="K48" s="89"/>
      <c r="L48" s="89"/>
      <c r="M48" s="89"/>
      <c r="N48" s="89"/>
      <c r="O48" s="410">
        <v>1</v>
      </c>
      <c r="P48" s="90">
        <f t="shared" si="1"/>
        <v>1</v>
      </c>
      <c r="Q48" s="91"/>
      <c r="R48" s="87"/>
      <c r="S48" s="89" t="s">
        <v>349</v>
      </c>
      <c r="T48" s="92" t="s">
        <v>493</v>
      </c>
    </row>
    <row r="49" spans="1:20" x14ac:dyDescent="0.2">
      <c r="A49" s="85"/>
      <c r="B49" s="86" t="s">
        <v>494</v>
      </c>
      <c r="C49" s="86" t="s">
        <v>495</v>
      </c>
      <c r="D49" s="85"/>
      <c r="E49" s="86" t="s">
        <v>496</v>
      </c>
      <c r="F49" s="87" t="s">
        <v>464</v>
      </c>
      <c r="G49" s="87" t="s">
        <v>348</v>
      </c>
      <c r="H49" s="88">
        <v>43714</v>
      </c>
      <c r="I49" s="89"/>
      <c r="J49" s="89"/>
      <c r="K49" s="89"/>
      <c r="L49" s="89"/>
      <c r="M49" s="89"/>
      <c r="N49" s="89"/>
      <c r="O49" s="410">
        <v>1</v>
      </c>
      <c r="P49" s="90">
        <f t="shared" si="1"/>
        <v>1</v>
      </c>
      <c r="Q49" s="91"/>
      <c r="R49" s="87"/>
      <c r="S49" s="89" t="s">
        <v>349</v>
      </c>
      <c r="T49" s="92" t="s">
        <v>497</v>
      </c>
    </row>
    <row r="50" spans="1:20" x14ac:dyDescent="0.2">
      <c r="A50" s="85"/>
      <c r="B50" s="86" t="s">
        <v>498</v>
      </c>
      <c r="C50" s="86" t="s">
        <v>499</v>
      </c>
      <c r="D50" s="85"/>
      <c r="E50" s="86" t="s">
        <v>500</v>
      </c>
      <c r="F50" s="87" t="s">
        <v>464</v>
      </c>
      <c r="G50" s="87" t="s">
        <v>348</v>
      </c>
      <c r="H50" s="88">
        <v>43651</v>
      </c>
      <c r="I50" s="89"/>
      <c r="J50" s="89"/>
      <c r="K50" s="89"/>
      <c r="L50" s="89"/>
      <c r="M50" s="89"/>
      <c r="N50" s="89"/>
      <c r="O50" s="410">
        <v>1</v>
      </c>
      <c r="P50" s="90">
        <f t="shared" si="1"/>
        <v>1</v>
      </c>
      <c r="Q50" s="91"/>
      <c r="R50" s="87"/>
      <c r="S50" s="89" t="s">
        <v>349</v>
      </c>
      <c r="T50" s="92" t="s">
        <v>501</v>
      </c>
    </row>
    <row r="51" spans="1:20" x14ac:dyDescent="0.2">
      <c r="A51" s="85"/>
      <c r="B51" s="86" t="s">
        <v>502</v>
      </c>
      <c r="C51" s="86" t="s">
        <v>503</v>
      </c>
      <c r="D51" s="85"/>
      <c r="E51" s="86" t="s">
        <v>504</v>
      </c>
      <c r="F51" s="87" t="s">
        <v>464</v>
      </c>
      <c r="G51" s="87" t="s">
        <v>348</v>
      </c>
      <c r="H51" s="88">
        <v>43662</v>
      </c>
      <c r="I51" s="89"/>
      <c r="J51" s="89"/>
      <c r="K51" s="89"/>
      <c r="L51" s="89"/>
      <c r="M51" s="89"/>
      <c r="N51" s="89"/>
      <c r="O51" s="410">
        <v>1</v>
      </c>
      <c r="P51" s="90">
        <f t="shared" si="1"/>
        <v>1</v>
      </c>
      <c r="Q51" s="91"/>
      <c r="R51" s="87"/>
      <c r="S51" s="89" t="s">
        <v>349</v>
      </c>
      <c r="T51" s="92" t="s">
        <v>505</v>
      </c>
    </row>
    <row r="52" spans="1:20" x14ac:dyDescent="0.2">
      <c r="A52" s="85"/>
      <c r="B52" s="86" t="s">
        <v>506</v>
      </c>
      <c r="C52" s="86" t="s">
        <v>507</v>
      </c>
      <c r="D52" s="85"/>
      <c r="E52" s="86" t="s">
        <v>508</v>
      </c>
      <c r="F52" s="87" t="s">
        <v>464</v>
      </c>
      <c r="G52" s="87" t="s">
        <v>358</v>
      </c>
      <c r="H52" s="88">
        <v>43668</v>
      </c>
      <c r="I52" s="89"/>
      <c r="J52" s="89"/>
      <c r="K52" s="89"/>
      <c r="L52" s="89"/>
      <c r="M52" s="89"/>
      <c r="N52" s="89"/>
      <c r="O52" s="410">
        <v>1</v>
      </c>
      <c r="P52" s="90">
        <f t="shared" si="1"/>
        <v>1</v>
      </c>
      <c r="Q52" s="91"/>
      <c r="R52" s="87"/>
      <c r="S52" s="89" t="s">
        <v>349</v>
      </c>
      <c r="T52" s="92" t="s">
        <v>509</v>
      </c>
    </row>
    <row r="53" spans="1:20" x14ac:dyDescent="0.2">
      <c r="A53" s="85"/>
      <c r="B53" s="86" t="s">
        <v>510</v>
      </c>
      <c r="C53" s="86" t="s">
        <v>511</v>
      </c>
      <c r="D53" s="85"/>
      <c r="E53" s="86" t="s">
        <v>512</v>
      </c>
      <c r="F53" s="87" t="s">
        <v>464</v>
      </c>
      <c r="G53" s="87" t="s">
        <v>348</v>
      </c>
      <c r="H53" s="88">
        <v>43739</v>
      </c>
      <c r="I53" s="89"/>
      <c r="J53" s="89"/>
      <c r="K53" s="89"/>
      <c r="L53" s="89"/>
      <c r="M53" s="89"/>
      <c r="N53" s="89"/>
      <c r="O53" s="410">
        <v>1</v>
      </c>
      <c r="P53" s="90">
        <f t="shared" si="1"/>
        <v>1</v>
      </c>
      <c r="Q53" s="91"/>
      <c r="R53" s="87"/>
      <c r="S53" s="89" t="s">
        <v>349</v>
      </c>
      <c r="T53" s="92" t="s">
        <v>513</v>
      </c>
    </row>
    <row r="54" spans="1:20" x14ac:dyDescent="0.2">
      <c r="A54" s="85"/>
      <c r="B54" s="86" t="s">
        <v>490</v>
      </c>
      <c r="C54" s="86" t="s">
        <v>491</v>
      </c>
      <c r="D54" s="85"/>
      <c r="E54" s="86" t="s">
        <v>514</v>
      </c>
      <c r="F54" s="87" t="s">
        <v>515</v>
      </c>
      <c r="G54" s="87" t="s">
        <v>348</v>
      </c>
      <c r="H54" s="88">
        <v>43712</v>
      </c>
      <c r="I54" s="89"/>
      <c r="J54" s="89"/>
      <c r="K54" s="89"/>
      <c r="L54" s="89"/>
      <c r="M54" s="89"/>
      <c r="N54" s="89"/>
      <c r="O54" s="410">
        <v>1</v>
      </c>
      <c r="P54" s="90">
        <f t="shared" si="1"/>
        <v>1</v>
      </c>
      <c r="Q54" s="91"/>
      <c r="R54" s="87"/>
      <c r="S54" s="89" t="s">
        <v>349</v>
      </c>
      <c r="T54" s="92" t="s">
        <v>516</v>
      </c>
    </row>
    <row r="55" spans="1:20" x14ac:dyDescent="0.2">
      <c r="A55" s="85"/>
      <c r="B55" s="86" t="s">
        <v>490</v>
      </c>
      <c r="C55" s="86" t="s">
        <v>491</v>
      </c>
      <c r="D55" s="85"/>
      <c r="E55" s="86" t="s">
        <v>514</v>
      </c>
      <c r="F55" s="87" t="s">
        <v>515</v>
      </c>
      <c r="G55" s="87" t="s">
        <v>348</v>
      </c>
      <c r="H55" s="88">
        <v>43712</v>
      </c>
      <c r="I55" s="89"/>
      <c r="J55" s="89"/>
      <c r="K55" s="89"/>
      <c r="L55" s="89"/>
      <c r="M55" s="89"/>
      <c r="N55" s="89"/>
      <c r="O55" s="410">
        <v>1</v>
      </c>
      <c r="P55" s="90">
        <f t="shared" si="1"/>
        <v>1</v>
      </c>
      <c r="Q55" s="91"/>
      <c r="R55" s="87"/>
      <c r="S55" s="89" t="s">
        <v>349</v>
      </c>
      <c r="T55" s="92" t="s">
        <v>516</v>
      </c>
    </row>
    <row r="56" spans="1:20" x14ac:dyDescent="0.2">
      <c r="A56" s="85"/>
      <c r="B56" s="86" t="s">
        <v>517</v>
      </c>
      <c r="C56" s="86" t="s">
        <v>518</v>
      </c>
      <c r="D56" s="85"/>
      <c r="E56" s="86" t="s">
        <v>519</v>
      </c>
      <c r="F56" s="87" t="s">
        <v>464</v>
      </c>
      <c r="G56" s="87" t="s">
        <v>348</v>
      </c>
      <c r="H56" s="88">
        <v>43713</v>
      </c>
      <c r="I56" s="89"/>
      <c r="J56" s="89"/>
      <c r="K56" s="89"/>
      <c r="L56" s="89"/>
      <c r="M56" s="89"/>
      <c r="N56" s="89"/>
      <c r="O56" s="410">
        <v>1</v>
      </c>
      <c r="P56" s="90">
        <f t="shared" si="1"/>
        <v>1</v>
      </c>
      <c r="Q56" s="91"/>
      <c r="R56" s="87"/>
      <c r="S56" s="89" t="s">
        <v>349</v>
      </c>
      <c r="T56" s="92" t="s">
        <v>520</v>
      </c>
    </row>
    <row r="57" spans="1:20" x14ac:dyDescent="0.2">
      <c r="A57" s="85"/>
      <c r="B57" s="86" t="s">
        <v>521</v>
      </c>
      <c r="C57" s="86" t="s">
        <v>522</v>
      </c>
      <c r="D57" s="85"/>
      <c r="E57" s="86" t="s">
        <v>523</v>
      </c>
      <c r="F57" s="87" t="s">
        <v>515</v>
      </c>
      <c r="G57" s="87" t="s">
        <v>348</v>
      </c>
      <c r="H57" s="88">
        <v>43819</v>
      </c>
      <c r="I57" s="89"/>
      <c r="J57" s="89"/>
      <c r="K57" s="89"/>
      <c r="L57" s="89"/>
      <c r="M57" s="89"/>
      <c r="N57" s="89"/>
      <c r="O57" s="410">
        <v>1</v>
      </c>
      <c r="P57" s="90">
        <f t="shared" si="1"/>
        <v>1</v>
      </c>
      <c r="Q57" s="91"/>
      <c r="R57" s="87"/>
      <c r="S57" s="89" t="s">
        <v>349</v>
      </c>
      <c r="T57" s="92" t="s">
        <v>524</v>
      </c>
    </row>
    <row r="58" spans="1:20" x14ac:dyDescent="0.2">
      <c r="A58" s="85"/>
      <c r="B58" s="86" t="s">
        <v>521</v>
      </c>
      <c r="C58" s="86" t="s">
        <v>522</v>
      </c>
      <c r="D58" s="85"/>
      <c r="E58" s="86" t="s">
        <v>523</v>
      </c>
      <c r="F58" s="87" t="s">
        <v>515</v>
      </c>
      <c r="G58" s="87" t="s">
        <v>348</v>
      </c>
      <c r="H58" s="88">
        <v>43819</v>
      </c>
      <c r="I58" s="89"/>
      <c r="J58" s="89"/>
      <c r="K58" s="89"/>
      <c r="L58" s="89"/>
      <c r="M58" s="89"/>
      <c r="N58" s="89"/>
      <c r="O58" s="410">
        <v>1</v>
      </c>
      <c r="P58" s="90">
        <f t="shared" si="1"/>
        <v>1</v>
      </c>
      <c r="Q58" s="91"/>
      <c r="R58" s="87"/>
      <c r="S58" s="89" t="s">
        <v>349</v>
      </c>
      <c r="T58" s="92" t="s">
        <v>524</v>
      </c>
    </row>
    <row r="59" spans="1:20" x14ac:dyDescent="0.2">
      <c r="A59" s="85"/>
      <c r="B59" s="86" t="s">
        <v>525</v>
      </c>
      <c r="C59" s="86" t="s">
        <v>526</v>
      </c>
      <c r="D59" s="85"/>
      <c r="E59" s="86" t="s">
        <v>527</v>
      </c>
      <c r="F59" s="87" t="s">
        <v>515</v>
      </c>
      <c r="G59" s="87" t="s">
        <v>348</v>
      </c>
      <c r="H59" s="88">
        <v>43809</v>
      </c>
      <c r="I59" s="89"/>
      <c r="J59" s="89"/>
      <c r="K59" s="89"/>
      <c r="L59" s="89"/>
      <c r="M59" s="89"/>
      <c r="N59" s="89"/>
      <c r="O59" s="410">
        <v>1</v>
      </c>
      <c r="P59" s="90">
        <f t="shared" si="1"/>
        <v>1</v>
      </c>
      <c r="Q59" s="91"/>
      <c r="R59" s="87"/>
      <c r="S59" s="89" t="s">
        <v>349</v>
      </c>
      <c r="T59" s="92" t="s">
        <v>528</v>
      </c>
    </row>
    <row r="60" spans="1:20" x14ac:dyDescent="0.2">
      <c r="A60" s="85"/>
      <c r="B60" s="86" t="s">
        <v>525</v>
      </c>
      <c r="C60" s="86" t="s">
        <v>526</v>
      </c>
      <c r="D60" s="85"/>
      <c r="E60" s="86" t="s">
        <v>527</v>
      </c>
      <c r="F60" s="87" t="s">
        <v>515</v>
      </c>
      <c r="G60" s="87" t="s">
        <v>348</v>
      </c>
      <c r="H60" s="88">
        <v>43809</v>
      </c>
      <c r="I60" s="89"/>
      <c r="J60" s="89"/>
      <c r="K60" s="89"/>
      <c r="L60" s="89"/>
      <c r="M60" s="89"/>
      <c r="N60" s="89"/>
      <c r="O60" s="410">
        <v>1</v>
      </c>
      <c r="P60" s="90">
        <f t="shared" si="1"/>
        <v>1</v>
      </c>
      <c r="Q60" s="91"/>
      <c r="R60" s="87"/>
      <c r="S60" s="89" t="s">
        <v>349</v>
      </c>
      <c r="T60" s="92" t="s">
        <v>528</v>
      </c>
    </row>
    <row r="61" spans="1:20" x14ac:dyDescent="0.2">
      <c r="A61" s="85"/>
      <c r="B61" s="86" t="s">
        <v>529</v>
      </c>
      <c r="C61" s="86" t="s">
        <v>530</v>
      </c>
      <c r="D61" s="85"/>
      <c r="E61" s="86" t="s">
        <v>531</v>
      </c>
      <c r="F61" s="87" t="s">
        <v>464</v>
      </c>
      <c r="G61" s="87" t="s">
        <v>348</v>
      </c>
      <c r="H61" s="88">
        <v>43752</v>
      </c>
      <c r="I61" s="89"/>
      <c r="J61" s="89"/>
      <c r="K61" s="89"/>
      <c r="L61" s="89"/>
      <c r="M61" s="89"/>
      <c r="N61" s="89"/>
      <c r="O61" s="410">
        <v>1</v>
      </c>
      <c r="P61" s="90">
        <f t="shared" si="1"/>
        <v>1</v>
      </c>
      <c r="Q61" s="91"/>
      <c r="R61" s="87"/>
      <c r="S61" s="89" t="s">
        <v>349</v>
      </c>
      <c r="T61" s="92" t="s">
        <v>532</v>
      </c>
    </row>
    <row r="62" spans="1:20" x14ac:dyDescent="0.2">
      <c r="A62" s="85"/>
      <c r="B62" s="86" t="s">
        <v>533</v>
      </c>
      <c r="C62" s="86" t="s">
        <v>534</v>
      </c>
      <c r="D62" s="85"/>
      <c r="E62" s="86" t="s">
        <v>535</v>
      </c>
      <c r="F62" s="87" t="s">
        <v>464</v>
      </c>
      <c r="G62" s="87" t="s">
        <v>348</v>
      </c>
      <c r="H62" s="88">
        <v>43773</v>
      </c>
      <c r="I62" s="89"/>
      <c r="J62" s="89"/>
      <c r="K62" s="89"/>
      <c r="L62" s="89"/>
      <c r="M62" s="89"/>
      <c r="N62" s="89"/>
      <c r="O62" s="410">
        <v>1</v>
      </c>
      <c r="P62" s="90">
        <f t="shared" si="1"/>
        <v>1</v>
      </c>
      <c r="Q62" s="91"/>
      <c r="R62" s="87"/>
      <c r="S62" s="89" t="s">
        <v>349</v>
      </c>
      <c r="T62" s="92" t="s">
        <v>536</v>
      </c>
    </row>
    <row r="63" spans="1:20" x14ac:dyDescent="0.2">
      <c r="A63" s="85"/>
      <c r="B63" s="86" t="s">
        <v>537</v>
      </c>
      <c r="C63" s="86" t="s">
        <v>538</v>
      </c>
      <c r="D63" s="85"/>
      <c r="E63" s="86" t="s">
        <v>539</v>
      </c>
      <c r="F63" s="87" t="s">
        <v>464</v>
      </c>
      <c r="G63" s="87" t="s">
        <v>358</v>
      </c>
      <c r="H63" s="88">
        <v>43824</v>
      </c>
      <c r="I63" s="89"/>
      <c r="J63" s="89"/>
      <c r="K63" s="89"/>
      <c r="L63" s="89"/>
      <c r="M63" s="89"/>
      <c r="N63" s="89"/>
      <c r="O63" s="410">
        <v>1</v>
      </c>
      <c r="P63" s="90">
        <f t="shared" si="1"/>
        <v>1</v>
      </c>
      <c r="Q63" s="91"/>
      <c r="R63" s="87"/>
      <c r="S63" s="89" t="s">
        <v>349</v>
      </c>
      <c r="T63" s="92" t="s">
        <v>540</v>
      </c>
    </row>
    <row r="64" spans="1:20" x14ac:dyDescent="0.2">
      <c r="A64" s="85"/>
      <c r="B64" s="86" t="s">
        <v>541</v>
      </c>
      <c r="C64" s="86" t="s">
        <v>542</v>
      </c>
      <c r="D64" s="85"/>
      <c r="E64" s="86" t="s">
        <v>543</v>
      </c>
      <c r="F64" s="87" t="s">
        <v>515</v>
      </c>
      <c r="G64" s="87" t="s">
        <v>348</v>
      </c>
      <c r="H64" s="88">
        <v>43467</v>
      </c>
      <c r="I64" s="89"/>
      <c r="J64" s="89"/>
      <c r="K64" s="89"/>
      <c r="L64" s="89"/>
      <c r="M64" s="89"/>
      <c r="N64" s="89"/>
      <c r="O64" s="410">
        <v>1</v>
      </c>
      <c r="P64" s="90">
        <f t="shared" si="1"/>
        <v>1</v>
      </c>
      <c r="Q64" s="91">
        <v>1</v>
      </c>
      <c r="R64" s="87">
        <v>0</v>
      </c>
      <c r="S64" s="89" t="s">
        <v>349</v>
      </c>
      <c r="T64" s="92" t="s">
        <v>544</v>
      </c>
    </row>
    <row r="65" spans="1:20" x14ac:dyDescent="0.2">
      <c r="A65" s="85"/>
      <c r="B65" s="86" t="s">
        <v>545</v>
      </c>
      <c r="C65" s="86" t="s">
        <v>546</v>
      </c>
      <c r="D65" s="85"/>
      <c r="E65" s="86" t="s">
        <v>547</v>
      </c>
      <c r="F65" s="87" t="s">
        <v>515</v>
      </c>
      <c r="G65" s="87" t="s">
        <v>348</v>
      </c>
      <c r="H65" s="88">
        <v>43467</v>
      </c>
      <c r="I65" s="89"/>
      <c r="J65" s="89"/>
      <c r="K65" s="89"/>
      <c r="L65" s="89"/>
      <c r="M65" s="89"/>
      <c r="N65" s="89"/>
      <c r="O65" s="410">
        <v>1</v>
      </c>
      <c r="P65" s="90">
        <f t="shared" si="1"/>
        <v>1</v>
      </c>
      <c r="Q65" s="91">
        <v>1</v>
      </c>
      <c r="R65" s="87">
        <v>0</v>
      </c>
      <c r="S65" s="89" t="s">
        <v>349</v>
      </c>
      <c r="T65" s="92" t="s">
        <v>548</v>
      </c>
    </row>
    <row r="66" spans="1:20" x14ac:dyDescent="0.2">
      <c r="A66" s="85"/>
      <c r="B66" s="86" t="s">
        <v>549</v>
      </c>
      <c r="C66" s="86" t="s">
        <v>550</v>
      </c>
      <c r="D66" s="85"/>
      <c r="E66" s="86" t="s">
        <v>551</v>
      </c>
      <c r="F66" s="87" t="s">
        <v>515</v>
      </c>
      <c r="G66" s="87" t="s">
        <v>348</v>
      </c>
      <c r="H66" s="88">
        <v>43472</v>
      </c>
      <c r="I66" s="89"/>
      <c r="J66" s="89"/>
      <c r="K66" s="89"/>
      <c r="L66" s="89"/>
      <c r="M66" s="89"/>
      <c r="N66" s="89"/>
      <c r="O66" s="410">
        <v>1</v>
      </c>
      <c r="P66" s="90">
        <f t="shared" si="1"/>
        <v>1</v>
      </c>
      <c r="Q66" s="91">
        <v>1</v>
      </c>
      <c r="R66" s="87">
        <v>0</v>
      </c>
      <c r="S66" s="89" t="s">
        <v>349</v>
      </c>
      <c r="T66" s="92" t="s">
        <v>552</v>
      </c>
    </row>
    <row r="67" spans="1:20" x14ac:dyDescent="0.2">
      <c r="A67" s="85"/>
      <c r="B67" s="86" t="s">
        <v>553</v>
      </c>
      <c r="C67" s="86" t="s">
        <v>554</v>
      </c>
      <c r="D67" s="85"/>
      <c r="E67" s="86" t="s">
        <v>555</v>
      </c>
      <c r="F67" s="87" t="s">
        <v>515</v>
      </c>
      <c r="G67" s="87" t="s">
        <v>348</v>
      </c>
      <c r="H67" s="88">
        <v>43476</v>
      </c>
      <c r="I67" s="89"/>
      <c r="J67" s="89"/>
      <c r="K67" s="89"/>
      <c r="L67" s="89"/>
      <c r="M67" s="89"/>
      <c r="N67" s="89"/>
      <c r="O67" s="410">
        <v>1</v>
      </c>
      <c r="P67" s="90">
        <f t="shared" si="1"/>
        <v>1</v>
      </c>
      <c r="Q67" s="91">
        <v>1</v>
      </c>
      <c r="R67" s="87">
        <v>0</v>
      </c>
      <c r="S67" s="89" t="s">
        <v>349</v>
      </c>
      <c r="T67" s="92" t="s">
        <v>556</v>
      </c>
    </row>
    <row r="68" spans="1:20" x14ac:dyDescent="0.2">
      <c r="A68" s="85"/>
      <c r="B68" s="86" t="s">
        <v>557</v>
      </c>
      <c r="C68" s="86" t="s">
        <v>558</v>
      </c>
      <c r="D68" s="85"/>
      <c r="E68" s="86" t="s">
        <v>559</v>
      </c>
      <c r="F68" s="87" t="s">
        <v>515</v>
      </c>
      <c r="G68" s="87" t="s">
        <v>348</v>
      </c>
      <c r="H68" s="88">
        <v>43476</v>
      </c>
      <c r="I68" s="89"/>
      <c r="J68" s="89"/>
      <c r="K68" s="89"/>
      <c r="L68" s="89"/>
      <c r="M68" s="89"/>
      <c r="N68" s="89"/>
      <c r="O68" s="410">
        <v>1</v>
      </c>
      <c r="P68" s="90">
        <f t="shared" si="1"/>
        <v>1</v>
      </c>
      <c r="Q68" s="91">
        <v>1</v>
      </c>
      <c r="R68" s="87">
        <v>0</v>
      </c>
      <c r="S68" s="89" t="s">
        <v>349</v>
      </c>
      <c r="T68" s="92" t="s">
        <v>560</v>
      </c>
    </row>
    <row r="69" spans="1:20" x14ac:dyDescent="0.2">
      <c r="A69" s="85"/>
      <c r="B69" s="86" t="s">
        <v>561</v>
      </c>
      <c r="C69" s="86" t="s">
        <v>562</v>
      </c>
      <c r="D69" s="85"/>
      <c r="E69" s="86" t="s">
        <v>563</v>
      </c>
      <c r="F69" s="87" t="s">
        <v>515</v>
      </c>
      <c r="G69" s="87" t="s">
        <v>348</v>
      </c>
      <c r="H69" s="88">
        <v>43480</v>
      </c>
      <c r="I69" s="89"/>
      <c r="J69" s="89"/>
      <c r="K69" s="89"/>
      <c r="L69" s="89"/>
      <c r="M69" s="89"/>
      <c r="N69" s="89"/>
      <c r="O69" s="410">
        <v>1</v>
      </c>
      <c r="P69" s="90">
        <f t="shared" si="1"/>
        <v>1</v>
      </c>
      <c r="Q69" s="91">
        <v>1</v>
      </c>
      <c r="R69" s="87">
        <v>0</v>
      </c>
      <c r="S69" s="89" t="s">
        <v>349</v>
      </c>
      <c r="T69" s="92" t="s">
        <v>564</v>
      </c>
    </row>
    <row r="70" spans="1:20" x14ac:dyDescent="0.2">
      <c r="A70" s="85"/>
      <c r="B70" s="86" t="s">
        <v>565</v>
      </c>
      <c r="C70" s="86" t="s">
        <v>566</v>
      </c>
      <c r="D70" s="85"/>
      <c r="E70" s="86" t="s">
        <v>567</v>
      </c>
      <c r="F70" s="87" t="s">
        <v>515</v>
      </c>
      <c r="G70" s="87" t="s">
        <v>348</v>
      </c>
      <c r="H70" s="88">
        <v>43481</v>
      </c>
      <c r="I70" s="89"/>
      <c r="J70" s="89"/>
      <c r="K70" s="89"/>
      <c r="L70" s="89"/>
      <c r="M70" s="89"/>
      <c r="N70" s="89"/>
      <c r="O70" s="410">
        <v>1</v>
      </c>
      <c r="P70" s="90">
        <f t="shared" si="1"/>
        <v>1</v>
      </c>
      <c r="Q70" s="91">
        <v>1</v>
      </c>
      <c r="R70" s="87">
        <v>0</v>
      </c>
      <c r="S70" s="89" t="s">
        <v>349</v>
      </c>
      <c r="T70" s="92" t="s">
        <v>568</v>
      </c>
    </row>
    <row r="71" spans="1:20" x14ac:dyDescent="0.2">
      <c r="A71" s="85"/>
      <c r="B71" s="86" t="s">
        <v>569</v>
      </c>
      <c r="C71" s="86" t="s">
        <v>570</v>
      </c>
      <c r="D71" s="85"/>
      <c r="E71" s="86" t="s">
        <v>571</v>
      </c>
      <c r="F71" s="87" t="s">
        <v>515</v>
      </c>
      <c r="G71" s="87" t="s">
        <v>348</v>
      </c>
      <c r="H71" s="88">
        <v>43482</v>
      </c>
      <c r="I71" s="89"/>
      <c r="J71" s="89"/>
      <c r="K71" s="89"/>
      <c r="L71" s="89"/>
      <c r="M71" s="89"/>
      <c r="N71" s="89"/>
      <c r="O71" s="410">
        <v>1</v>
      </c>
      <c r="P71" s="90">
        <f t="shared" si="1"/>
        <v>1</v>
      </c>
      <c r="Q71" s="91">
        <v>1</v>
      </c>
      <c r="R71" s="87">
        <v>0</v>
      </c>
      <c r="S71" s="89" t="s">
        <v>349</v>
      </c>
      <c r="T71" s="92" t="s">
        <v>572</v>
      </c>
    </row>
    <row r="72" spans="1:20" x14ac:dyDescent="0.2">
      <c r="A72" s="85"/>
      <c r="B72" s="86" t="s">
        <v>573</v>
      </c>
      <c r="C72" s="86" t="s">
        <v>574</v>
      </c>
      <c r="D72" s="85"/>
      <c r="E72" s="86" t="s">
        <v>575</v>
      </c>
      <c r="F72" s="87" t="s">
        <v>515</v>
      </c>
      <c r="G72" s="87" t="s">
        <v>348</v>
      </c>
      <c r="H72" s="88">
        <v>43487</v>
      </c>
      <c r="I72" s="89"/>
      <c r="J72" s="89"/>
      <c r="K72" s="89"/>
      <c r="L72" s="89"/>
      <c r="M72" s="89"/>
      <c r="N72" s="89"/>
      <c r="O72" s="410">
        <v>1</v>
      </c>
      <c r="P72" s="90">
        <f t="shared" si="1"/>
        <v>1</v>
      </c>
      <c r="Q72" s="91">
        <v>1</v>
      </c>
      <c r="R72" s="87">
        <v>0</v>
      </c>
      <c r="S72" s="89" t="s">
        <v>349</v>
      </c>
      <c r="T72" s="92" t="s">
        <v>576</v>
      </c>
    </row>
    <row r="73" spans="1:20" x14ac:dyDescent="0.2">
      <c r="A73" s="85"/>
      <c r="B73" s="86" t="s">
        <v>577</v>
      </c>
      <c r="C73" s="86" t="s">
        <v>578</v>
      </c>
      <c r="D73" s="85"/>
      <c r="E73" s="86" t="s">
        <v>579</v>
      </c>
      <c r="F73" s="87" t="s">
        <v>515</v>
      </c>
      <c r="G73" s="87" t="s">
        <v>348</v>
      </c>
      <c r="H73" s="88">
        <v>43488</v>
      </c>
      <c r="I73" s="89"/>
      <c r="J73" s="89"/>
      <c r="K73" s="89"/>
      <c r="L73" s="89"/>
      <c r="M73" s="89"/>
      <c r="N73" s="89"/>
      <c r="O73" s="410">
        <v>1</v>
      </c>
      <c r="P73" s="90">
        <f t="shared" si="1"/>
        <v>1</v>
      </c>
      <c r="Q73" s="91">
        <v>1</v>
      </c>
      <c r="R73" s="87">
        <v>0</v>
      </c>
      <c r="S73" s="89" t="s">
        <v>349</v>
      </c>
      <c r="T73" s="92" t="s">
        <v>580</v>
      </c>
    </row>
    <row r="74" spans="1:20" x14ac:dyDescent="0.2">
      <c r="A74" s="85"/>
      <c r="B74" s="86" t="s">
        <v>581</v>
      </c>
      <c r="C74" s="86" t="s">
        <v>582</v>
      </c>
      <c r="D74" s="85"/>
      <c r="E74" s="86" t="s">
        <v>583</v>
      </c>
      <c r="F74" s="87" t="s">
        <v>515</v>
      </c>
      <c r="G74" s="87" t="s">
        <v>348</v>
      </c>
      <c r="H74" s="88">
        <v>43489</v>
      </c>
      <c r="I74" s="89"/>
      <c r="J74" s="89"/>
      <c r="K74" s="89"/>
      <c r="L74" s="89"/>
      <c r="M74" s="89"/>
      <c r="N74" s="89"/>
      <c r="O74" s="410">
        <v>1</v>
      </c>
      <c r="P74" s="90">
        <f t="shared" si="1"/>
        <v>1</v>
      </c>
      <c r="Q74" s="91">
        <v>1</v>
      </c>
      <c r="R74" s="87">
        <v>0</v>
      </c>
      <c r="S74" s="89" t="s">
        <v>349</v>
      </c>
      <c r="T74" s="92" t="s">
        <v>584</v>
      </c>
    </row>
    <row r="75" spans="1:20" x14ac:dyDescent="0.2">
      <c r="A75" s="85"/>
      <c r="B75" s="86" t="s">
        <v>585</v>
      </c>
      <c r="C75" s="86" t="s">
        <v>586</v>
      </c>
      <c r="D75" s="85"/>
      <c r="E75" s="86" t="s">
        <v>587</v>
      </c>
      <c r="F75" s="87" t="s">
        <v>515</v>
      </c>
      <c r="G75" s="87" t="s">
        <v>348</v>
      </c>
      <c r="H75" s="88">
        <v>43489</v>
      </c>
      <c r="I75" s="89"/>
      <c r="J75" s="89"/>
      <c r="K75" s="89"/>
      <c r="L75" s="89"/>
      <c r="M75" s="89"/>
      <c r="N75" s="89"/>
      <c r="O75" s="410">
        <v>1</v>
      </c>
      <c r="P75" s="90">
        <f t="shared" si="1"/>
        <v>1</v>
      </c>
      <c r="Q75" s="91">
        <v>1</v>
      </c>
      <c r="R75" s="87">
        <v>0</v>
      </c>
      <c r="S75" s="89" t="s">
        <v>349</v>
      </c>
      <c r="T75" s="92" t="s">
        <v>588</v>
      </c>
    </row>
    <row r="76" spans="1:20" x14ac:dyDescent="0.2">
      <c r="A76" s="85"/>
      <c r="B76" s="86" t="s">
        <v>589</v>
      </c>
      <c r="C76" s="86" t="s">
        <v>590</v>
      </c>
      <c r="D76" s="85"/>
      <c r="E76" s="86" t="s">
        <v>591</v>
      </c>
      <c r="F76" s="87" t="s">
        <v>515</v>
      </c>
      <c r="G76" s="87" t="s">
        <v>348</v>
      </c>
      <c r="H76" s="88">
        <v>43489</v>
      </c>
      <c r="I76" s="89"/>
      <c r="J76" s="89"/>
      <c r="K76" s="89"/>
      <c r="L76" s="89"/>
      <c r="M76" s="89"/>
      <c r="N76" s="89"/>
      <c r="O76" s="410">
        <v>1</v>
      </c>
      <c r="P76" s="90">
        <f t="shared" si="1"/>
        <v>1</v>
      </c>
      <c r="Q76" s="91">
        <v>1</v>
      </c>
      <c r="R76" s="87">
        <v>0</v>
      </c>
      <c r="S76" s="89" t="s">
        <v>349</v>
      </c>
      <c r="T76" s="92" t="s">
        <v>592</v>
      </c>
    </row>
    <row r="77" spans="1:20" x14ac:dyDescent="0.2">
      <c r="A77" s="85"/>
      <c r="B77" s="86" t="s">
        <v>593</v>
      </c>
      <c r="C77" s="86" t="s">
        <v>594</v>
      </c>
      <c r="D77" s="85"/>
      <c r="E77" s="86" t="s">
        <v>595</v>
      </c>
      <c r="F77" s="87" t="s">
        <v>515</v>
      </c>
      <c r="G77" s="87" t="s">
        <v>348</v>
      </c>
      <c r="H77" s="88">
        <v>43490</v>
      </c>
      <c r="I77" s="89"/>
      <c r="J77" s="89"/>
      <c r="K77" s="89"/>
      <c r="L77" s="89"/>
      <c r="M77" s="89"/>
      <c r="N77" s="89"/>
      <c r="O77" s="410">
        <v>1</v>
      </c>
      <c r="P77" s="90">
        <f t="shared" ref="P77:P140" si="2">SUM($I77:$O77)</f>
        <v>1</v>
      </c>
      <c r="Q77" s="91">
        <v>1</v>
      </c>
      <c r="R77" s="87">
        <v>0</v>
      </c>
      <c r="S77" s="89" t="s">
        <v>349</v>
      </c>
      <c r="T77" s="92" t="s">
        <v>596</v>
      </c>
    </row>
    <row r="78" spans="1:20" x14ac:dyDescent="0.2">
      <c r="A78" s="85"/>
      <c r="B78" s="86" t="s">
        <v>597</v>
      </c>
      <c r="C78" s="86" t="s">
        <v>598</v>
      </c>
      <c r="D78" s="85"/>
      <c r="E78" s="86" t="s">
        <v>599</v>
      </c>
      <c r="F78" s="87" t="s">
        <v>515</v>
      </c>
      <c r="G78" s="87" t="s">
        <v>348</v>
      </c>
      <c r="H78" s="88">
        <v>43490</v>
      </c>
      <c r="I78" s="89"/>
      <c r="J78" s="89"/>
      <c r="K78" s="89"/>
      <c r="L78" s="89"/>
      <c r="M78" s="89"/>
      <c r="N78" s="89"/>
      <c r="O78" s="410">
        <v>1</v>
      </c>
      <c r="P78" s="90">
        <f t="shared" si="2"/>
        <v>1</v>
      </c>
      <c r="Q78" s="91">
        <v>1</v>
      </c>
      <c r="R78" s="87">
        <v>0</v>
      </c>
      <c r="S78" s="89" t="s">
        <v>349</v>
      </c>
      <c r="T78" s="92" t="s">
        <v>600</v>
      </c>
    </row>
    <row r="79" spans="1:20" x14ac:dyDescent="0.2">
      <c r="A79" s="85"/>
      <c r="B79" s="86" t="s">
        <v>601</v>
      </c>
      <c r="C79" s="86" t="s">
        <v>602</v>
      </c>
      <c r="D79" s="85"/>
      <c r="E79" s="86" t="s">
        <v>603</v>
      </c>
      <c r="F79" s="87" t="s">
        <v>515</v>
      </c>
      <c r="G79" s="87" t="s">
        <v>348</v>
      </c>
      <c r="H79" s="88">
        <v>43496</v>
      </c>
      <c r="I79" s="89"/>
      <c r="J79" s="89"/>
      <c r="K79" s="89"/>
      <c r="L79" s="89"/>
      <c r="M79" s="89"/>
      <c r="N79" s="89"/>
      <c r="O79" s="410">
        <v>1</v>
      </c>
      <c r="P79" s="90">
        <f t="shared" si="2"/>
        <v>1</v>
      </c>
      <c r="Q79" s="91">
        <v>1</v>
      </c>
      <c r="R79" s="87">
        <v>0</v>
      </c>
      <c r="S79" s="89" t="s">
        <v>349</v>
      </c>
      <c r="T79" s="92" t="s">
        <v>604</v>
      </c>
    </row>
    <row r="80" spans="1:20" x14ac:dyDescent="0.2">
      <c r="A80" s="85"/>
      <c r="B80" s="86" t="s">
        <v>605</v>
      </c>
      <c r="C80" s="86" t="s">
        <v>606</v>
      </c>
      <c r="D80" s="85"/>
      <c r="E80" s="86" t="s">
        <v>607</v>
      </c>
      <c r="F80" s="87" t="s">
        <v>515</v>
      </c>
      <c r="G80" s="87" t="s">
        <v>348</v>
      </c>
      <c r="H80" s="88">
        <v>43497</v>
      </c>
      <c r="I80" s="89"/>
      <c r="J80" s="89"/>
      <c r="K80" s="89"/>
      <c r="L80" s="89"/>
      <c r="M80" s="89"/>
      <c r="N80" s="89"/>
      <c r="O80" s="410">
        <v>1</v>
      </c>
      <c r="P80" s="90">
        <f t="shared" si="2"/>
        <v>1</v>
      </c>
      <c r="Q80" s="91">
        <v>1</v>
      </c>
      <c r="R80" s="87">
        <v>0</v>
      </c>
      <c r="S80" s="89" t="s">
        <v>349</v>
      </c>
      <c r="T80" s="92" t="s">
        <v>608</v>
      </c>
    </row>
    <row r="81" spans="1:20" x14ac:dyDescent="0.2">
      <c r="A81" s="85"/>
      <c r="B81" s="86" t="s">
        <v>609</v>
      </c>
      <c r="C81" s="86" t="s">
        <v>610</v>
      </c>
      <c r="D81" s="85"/>
      <c r="E81" s="86" t="s">
        <v>611</v>
      </c>
      <c r="F81" s="87" t="s">
        <v>515</v>
      </c>
      <c r="G81" s="87" t="s">
        <v>348</v>
      </c>
      <c r="H81" s="88">
        <v>43500</v>
      </c>
      <c r="I81" s="89"/>
      <c r="J81" s="89"/>
      <c r="K81" s="89"/>
      <c r="L81" s="89"/>
      <c r="M81" s="89"/>
      <c r="N81" s="89"/>
      <c r="O81" s="410">
        <v>1</v>
      </c>
      <c r="P81" s="90">
        <f t="shared" si="2"/>
        <v>1</v>
      </c>
      <c r="Q81" s="91">
        <v>1</v>
      </c>
      <c r="R81" s="87">
        <v>0</v>
      </c>
      <c r="S81" s="89" t="s">
        <v>349</v>
      </c>
      <c r="T81" s="92" t="s">
        <v>612</v>
      </c>
    </row>
    <row r="82" spans="1:20" x14ac:dyDescent="0.2">
      <c r="A82" s="85"/>
      <c r="B82" s="86" t="s">
        <v>613</v>
      </c>
      <c r="C82" s="86" t="s">
        <v>614</v>
      </c>
      <c r="D82" s="85"/>
      <c r="E82" s="86" t="s">
        <v>615</v>
      </c>
      <c r="F82" s="87" t="s">
        <v>515</v>
      </c>
      <c r="G82" s="87" t="s">
        <v>348</v>
      </c>
      <c r="H82" s="88">
        <v>43500</v>
      </c>
      <c r="I82" s="89"/>
      <c r="J82" s="89"/>
      <c r="K82" s="89"/>
      <c r="L82" s="89"/>
      <c r="M82" s="89"/>
      <c r="N82" s="89"/>
      <c r="O82" s="410">
        <v>1</v>
      </c>
      <c r="P82" s="90">
        <f t="shared" si="2"/>
        <v>1</v>
      </c>
      <c r="Q82" s="91">
        <v>1</v>
      </c>
      <c r="R82" s="87">
        <v>0</v>
      </c>
      <c r="S82" s="89" t="s">
        <v>349</v>
      </c>
      <c r="T82" s="92" t="s">
        <v>616</v>
      </c>
    </row>
    <row r="83" spans="1:20" x14ac:dyDescent="0.2">
      <c r="A83" s="85"/>
      <c r="B83" s="86" t="s">
        <v>617</v>
      </c>
      <c r="C83" s="86" t="s">
        <v>618</v>
      </c>
      <c r="D83" s="85"/>
      <c r="E83" s="86" t="s">
        <v>619</v>
      </c>
      <c r="F83" s="87" t="s">
        <v>515</v>
      </c>
      <c r="G83" s="87" t="s">
        <v>348</v>
      </c>
      <c r="H83" s="88">
        <v>43502</v>
      </c>
      <c r="I83" s="89"/>
      <c r="J83" s="89"/>
      <c r="K83" s="89"/>
      <c r="L83" s="89"/>
      <c r="M83" s="89"/>
      <c r="N83" s="89"/>
      <c r="O83" s="410">
        <v>1</v>
      </c>
      <c r="P83" s="90">
        <f t="shared" si="2"/>
        <v>1</v>
      </c>
      <c r="Q83" s="91">
        <v>1</v>
      </c>
      <c r="R83" s="87">
        <v>0</v>
      </c>
      <c r="S83" s="89" t="s">
        <v>349</v>
      </c>
      <c r="T83" s="92" t="s">
        <v>620</v>
      </c>
    </row>
    <row r="84" spans="1:20" x14ac:dyDescent="0.2">
      <c r="A84" s="85"/>
      <c r="B84" s="86" t="s">
        <v>621</v>
      </c>
      <c r="C84" s="86" t="s">
        <v>622</v>
      </c>
      <c r="D84" s="85"/>
      <c r="E84" s="86" t="s">
        <v>623</v>
      </c>
      <c r="F84" s="87" t="s">
        <v>515</v>
      </c>
      <c r="G84" s="87" t="s">
        <v>348</v>
      </c>
      <c r="H84" s="88">
        <v>43502</v>
      </c>
      <c r="I84" s="89"/>
      <c r="J84" s="89"/>
      <c r="K84" s="89"/>
      <c r="L84" s="89"/>
      <c r="M84" s="89"/>
      <c r="N84" s="89"/>
      <c r="O84" s="410">
        <v>1</v>
      </c>
      <c r="P84" s="90">
        <f t="shared" si="2"/>
        <v>1</v>
      </c>
      <c r="Q84" s="91">
        <v>1</v>
      </c>
      <c r="R84" s="87">
        <v>0</v>
      </c>
      <c r="S84" s="89" t="s">
        <v>349</v>
      </c>
      <c r="T84" s="92" t="s">
        <v>624</v>
      </c>
    </row>
    <row r="85" spans="1:20" x14ac:dyDescent="0.2">
      <c r="A85" s="85"/>
      <c r="B85" s="86" t="s">
        <v>625</v>
      </c>
      <c r="C85" s="86" t="s">
        <v>626</v>
      </c>
      <c r="D85" s="85"/>
      <c r="E85" s="86" t="s">
        <v>627</v>
      </c>
      <c r="F85" s="87" t="s">
        <v>515</v>
      </c>
      <c r="G85" s="87" t="s">
        <v>348</v>
      </c>
      <c r="H85" s="88">
        <v>43503</v>
      </c>
      <c r="I85" s="89"/>
      <c r="J85" s="89"/>
      <c r="K85" s="89"/>
      <c r="L85" s="89"/>
      <c r="M85" s="89"/>
      <c r="N85" s="89"/>
      <c r="O85" s="410">
        <v>1</v>
      </c>
      <c r="P85" s="90">
        <f t="shared" si="2"/>
        <v>1</v>
      </c>
      <c r="Q85" s="91">
        <v>1</v>
      </c>
      <c r="R85" s="87">
        <v>0</v>
      </c>
      <c r="S85" s="89" t="s">
        <v>349</v>
      </c>
      <c r="T85" s="92" t="s">
        <v>628</v>
      </c>
    </row>
    <row r="86" spans="1:20" x14ac:dyDescent="0.2">
      <c r="A86" s="85"/>
      <c r="B86" s="86" t="s">
        <v>629</v>
      </c>
      <c r="C86" s="86" t="s">
        <v>630</v>
      </c>
      <c r="D86" s="85"/>
      <c r="E86" s="86" t="s">
        <v>631</v>
      </c>
      <c r="F86" s="87" t="s">
        <v>515</v>
      </c>
      <c r="G86" s="87" t="s">
        <v>348</v>
      </c>
      <c r="H86" s="88">
        <v>43507</v>
      </c>
      <c r="I86" s="89"/>
      <c r="J86" s="89"/>
      <c r="K86" s="89"/>
      <c r="L86" s="89"/>
      <c r="M86" s="89"/>
      <c r="N86" s="89"/>
      <c r="O86" s="410">
        <v>1</v>
      </c>
      <c r="P86" s="90">
        <f t="shared" si="2"/>
        <v>1</v>
      </c>
      <c r="Q86" s="91">
        <v>1</v>
      </c>
      <c r="R86" s="87">
        <v>0</v>
      </c>
      <c r="S86" s="89" t="s">
        <v>349</v>
      </c>
      <c r="T86" s="92" t="s">
        <v>632</v>
      </c>
    </row>
    <row r="87" spans="1:20" x14ac:dyDescent="0.2">
      <c r="A87" s="85"/>
      <c r="B87" s="86" t="s">
        <v>633</v>
      </c>
      <c r="C87" s="86" t="s">
        <v>634</v>
      </c>
      <c r="D87" s="85"/>
      <c r="E87" s="86" t="s">
        <v>635</v>
      </c>
      <c r="F87" s="87" t="s">
        <v>515</v>
      </c>
      <c r="G87" s="87" t="s">
        <v>348</v>
      </c>
      <c r="H87" s="88">
        <v>43509</v>
      </c>
      <c r="I87" s="89"/>
      <c r="J87" s="89"/>
      <c r="K87" s="89"/>
      <c r="L87" s="89"/>
      <c r="M87" s="89"/>
      <c r="N87" s="89"/>
      <c r="O87" s="410">
        <v>1</v>
      </c>
      <c r="P87" s="90">
        <f t="shared" si="2"/>
        <v>1</v>
      </c>
      <c r="Q87" s="91">
        <v>1</v>
      </c>
      <c r="R87" s="87">
        <v>0</v>
      </c>
      <c r="S87" s="89" t="s">
        <v>349</v>
      </c>
      <c r="T87" s="92" t="s">
        <v>636</v>
      </c>
    </row>
    <row r="88" spans="1:20" x14ac:dyDescent="0.2">
      <c r="A88" s="85"/>
      <c r="B88" s="86" t="s">
        <v>637</v>
      </c>
      <c r="C88" s="86" t="s">
        <v>638</v>
      </c>
      <c r="D88" s="85"/>
      <c r="E88" s="86" t="s">
        <v>639</v>
      </c>
      <c r="F88" s="87" t="s">
        <v>515</v>
      </c>
      <c r="G88" s="87" t="s">
        <v>348</v>
      </c>
      <c r="H88" s="88">
        <v>43511</v>
      </c>
      <c r="I88" s="89"/>
      <c r="J88" s="89"/>
      <c r="K88" s="89"/>
      <c r="L88" s="89"/>
      <c r="M88" s="89"/>
      <c r="N88" s="89"/>
      <c r="O88" s="410">
        <v>1</v>
      </c>
      <c r="P88" s="90">
        <f t="shared" si="2"/>
        <v>1</v>
      </c>
      <c r="Q88" s="91">
        <v>1</v>
      </c>
      <c r="R88" s="87">
        <v>0</v>
      </c>
      <c r="S88" s="89" t="s">
        <v>349</v>
      </c>
      <c r="T88" s="92" t="s">
        <v>640</v>
      </c>
    </row>
    <row r="89" spans="1:20" x14ac:dyDescent="0.2">
      <c r="A89" s="85"/>
      <c r="B89" s="86" t="s">
        <v>641</v>
      </c>
      <c r="C89" s="86" t="s">
        <v>642</v>
      </c>
      <c r="D89" s="85"/>
      <c r="E89" s="86" t="s">
        <v>643</v>
      </c>
      <c r="F89" s="87" t="s">
        <v>515</v>
      </c>
      <c r="G89" s="87" t="s">
        <v>348</v>
      </c>
      <c r="H89" s="88">
        <v>43516</v>
      </c>
      <c r="I89" s="89"/>
      <c r="J89" s="89"/>
      <c r="K89" s="89"/>
      <c r="L89" s="89"/>
      <c r="M89" s="89"/>
      <c r="N89" s="89"/>
      <c r="O89" s="410">
        <v>1</v>
      </c>
      <c r="P89" s="90">
        <f t="shared" si="2"/>
        <v>1</v>
      </c>
      <c r="Q89" s="91">
        <v>1</v>
      </c>
      <c r="R89" s="87">
        <v>0</v>
      </c>
      <c r="S89" s="89" t="s">
        <v>349</v>
      </c>
      <c r="T89" s="92" t="s">
        <v>644</v>
      </c>
    </row>
    <row r="90" spans="1:20" x14ac:dyDescent="0.2">
      <c r="A90" s="85"/>
      <c r="B90" s="86" t="s">
        <v>645</v>
      </c>
      <c r="C90" s="86" t="s">
        <v>646</v>
      </c>
      <c r="D90" s="85"/>
      <c r="E90" s="86" t="s">
        <v>647</v>
      </c>
      <c r="F90" s="87" t="s">
        <v>515</v>
      </c>
      <c r="G90" s="87" t="s">
        <v>348</v>
      </c>
      <c r="H90" s="88">
        <v>43516</v>
      </c>
      <c r="I90" s="89"/>
      <c r="J90" s="89"/>
      <c r="K90" s="89"/>
      <c r="L90" s="89"/>
      <c r="M90" s="89"/>
      <c r="N90" s="89"/>
      <c r="O90" s="410">
        <v>1</v>
      </c>
      <c r="P90" s="90">
        <f t="shared" si="2"/>
        <v>1</v>
      </c>
      <c r="Q90" s="91">
        <v>1</v>
      </c>
      <c r="R90" s="87">
        <v>0</v>
      </c>
      <c r="S90" s="89" t="s">
        <v>349</v>
      </c>
      <c r="T90" s="92" t="s">
        <v>648</v>
      </c>
    </row>
    <row r="91" spans="1:20" x14ac:dyDescent="0.2">
      <c r="A91" s="85"/>
      <c r="B91" s="86" t="s">
        <v>649</v>
      </c>
      <c r="C91" s="86" t="s">
        <v>650</v>
      </c>
      <c r="D91" s="85"/>
      <c r="E91" s="86" t="s">
        <v>651</v>
      </c>
      <c r="F91" s="87" t="s">
        <v>515</v>
      </c>
      <c r="G91" s="87" t="s">
        <v>348</v>
      </c>
      <c r="H91" s="88">
        <v>43516</v>
      </c>
      <c r="I91" s="89"/>
      <c r="J91" s="89"/>
      <c r="K91" s="89"/>
      <c r="L91" s="89"/>
      <c r="M91" s="89"/>
      <c r="N91" s="89"/>
      <c r="O91" s="410">
        <v>1</v>
      </c>
      <c r="P91" s="90">
        <f t="shared" si="2"/>
        <v>1</v>
      </c>
      <c r="Q91" s="91">
        <v>1</v>
      </c>
      <c r="R91" s="87">
        <v>0</v>
      </c>
      <c r="S91" s="89" t="s">
        <v>349</v>
      </c>
      <c r="T91" s="92" t="s">
        <v>652</v>
      </c>
    </row>
    <row r="92" spans="1:20" x14ac:dyDescent="0.2">
      <c r="A92" s="85"/>
      <c r="B92" s="86" t="s">
        <v>653</v>
      </c>
      <c r="C92" s="86" t="s">
        <v>654</v>
      </c>
      <c r="D92" s="85"/>
      <c r="E92" s="86" t="s">
        <v>655</v>
      </c>
      <c r="F92" s="87" t="s">
        <v>515</v>
      </c>
      <c r="G92" s="87" t="s">
        <v>348</v>
      </c>
      <c r="H92" s="88">
        <v>43516</v>
      </c>
      <c r="I92" s="89"/>
      <c r="J92" s="89"/>
      <c r="K92" s="89"/>
      <c r="L92" s="89"/>
      <c r="M92" s="89"/>
      <c r="N92" s="89"/>
      <c r="O92" s="410">
        <v>1</v>
      </c>
      <c r="P92" s="90">
        <f t="shared" si="2"/>
        <v>1</v>
      </c>
      <c r="Q92" s="91">
        <v>1</v>
      </c>
      <c r="R92" s="87">
        <v>0</v>
      </c>
      <c r="S92" s="89" t="s">
        <v>349</v>
      </c>
      <c r="T92" s="92" t="s">
        <v>656</v>
      </c>
    </row>
    <row r="93" spans="1:20" x14ac:dyDescent="0.2">
      <c r="A93" s="85"/>
      <c r="B93" s="86" t="s">
        <v>657</v>
      </c>
      <c r="C93" s="86" t="s">
        <v>658</v>
      </c>
      <c r="D93" s="85"/>
      <c r="E93" s="86" t="s">
        <v>659</v>
      </c>
      <c r="F93" s="87" t="s">
        <v>515</v>
      </c>
      <c r="G93" s="87" t="s">
        <v>348</v>
      </c>
      <c r="H93" s="88">
        <v>43517</v>
      </c>
      <c r="I93" s="89"/>
      <c r="J93" s="89"/>
      <c r="K93" s="89"/>
      <c r="L93" s="89"/>
      <c r="M93" s="89"/>
      <c r="N93" s="89"/>
      <c r="O93" s="410">
        <v>1</v>
      </c>
      <c r="P93" s="90">
        <f t="shared" si="2"/>
        <v>1</v>
      </c>
      <c r="Q93" s="91">
        <v>1</v>
      </c>
      <c r="R93" s="87">
        <v>0</v>
      </c>
      <c r="S93" s="89" t="s">
        <v>349</v>
      </c>
      <c r="T93" s="92" t="s">
        <v>660</v>
      </c>
    </row>
    <row r="94" spans="1:20" x14ac:dyDescent="0.2">
      <c r="A94" s="85"/>
      <c r="B94" s="86" t="s">
        <v>661</v>
      </c>
      <c r="C94" s="86" t="s">
        <v>662</v>
      </c>
      <c r="D94" s="85"/>
      <c r="E94" s="86" t="s">
        <v>663</v>
      </c>
      <c r="F94" s="87" t="s">
        <v>515</v>
      </c>
      <c r="G94" s="87" t="s">
        <v>348</v>
      </c>
      <c r="H94" s="88">
        <v>43518</v>
      </c>
      <c r="I94" s="89"/>
      <c r="J94" s="89"/>
      <c r="K94" s="89"/>
      <c r="L94" s="89"/>
      <c r="M94" s="89"/>
      <c r="N94" s="89"/>
      <c r="O94" s="410">
        <v>1</v>
      </c>
      <c r="P94" s="90">
        <f t="shared" si="2"/>
        <v>1</v>
      </c>
      <c r="Q94" s="91">
        <v>1</v>
      </c>
      <c r="R94" s="87">
        <v>0</v>
      </c>
      <c r="S94" s="89" t="s">
        <v>349</v>
      </c>
      <c r="T94" s="92" t="s">
        <v>664</v>
      </c>
    </row>
    <row r="95" spans="1:20" x14ac:dyDescent="0.2">
      <c r="A95" s="85"/>
      <c r="B95" s="86" t="s">
        <v>665</v>
      </c>
      <c r="C95" s="86" t="s">
        <v>666</v>
      </c>
      <c r="D95" s="85"/>
      <c r="E95" s="86" t="s">
        <v>667</v>
      </c>
      <c r="F95" s="87" t="s">
        <v>515</v>
      </c>
      <c r="G95" s="87" t="s">
        <v>348</v>
      </c>
      <c r="H95" s="88">
        <v>43518</v>
      </c>
      <c r="I95" s="89"/>
      <c r="J95" s="89"/>
      <c r="K95" s="89"/>
      <c r="L95" s="89"/>
      <c r="M95" s="89"/>
      <c r="N95" s="89"/>
      <c r="O95" s="410">
        <v>1</v>
      </c>
      <c r="P95" s="90">
        <f t="shared" si="2"/>
        <v>1</v>
      </c>
      <c r="Q95" s="91">
        <v>1</v>
      </c>
      <c r="R95" s="87">
        <v>0</v>
      </c>
      <c r="S95" s="89" t="s">
        <v>349</v>
      </c>
      <c r="T95" s="92" t="s">
        <v>668</v>
      </c>
    </row>
    <row r="96" spans="1:20" x14ac:dyDescent="0.2">
      <c r="A96" s="85"/>
      <c r="B96" s="86" t="s">
        <v>669</v>
      </c>
      <c r="C96" s="86" t="s">
        <v>670</v>
      </c>
      <c r="D96" s="85"/>
      <c r="E96" s="86" t="s">
        <v>671</v>
      </c>
      <c r="F96" s="87" t="s">
        <v>515</v>
      </c>
      <c r="G96" s="87" t="s">
        <v>348</v>
      </c>
      <c r="H96" s="88">
        <v>43521</v>
      </c>
      <c r="I96" s="89"/>
      <c r="J96" s="89"/>
      <c r="K96" s="89"/>
      <c r="L96" s="89"/>
      <c r="M96" s="89"/>
      <c r="N96" s="89"/>
      <c r="O96" s="410">
        <v>1</v>
      </c>
      <c r="P96" s="90">
        <f t="shared" si="2"/>
        <v>1</v>
      </c>
      <c r="Q96" s="91">
        <v>1</v>
      </c>
      <c r="R96" s="87">
        <v>0</v>
      </c>
      <c r="S96" s="89" t="s">
        <v>349</v>
      </c>
      <c r="T96" s="92" t="s">
        <v>672</v>
      </c>
    </row>
    <row r="97" spans="1:20" x14ac:dyDescent="0.2">
      <c r="A97" s="85"/>
      <c r="B97" s="86" t="s">
        <v>673</v>
      </c>
      <c r="C97" s="86" t="s">
        <v>674</v>
      </c>
      <c r="D97" s="85"/>
      <c r="E97" s="86" t="s">
        <v>675</v>
      </c>
      <c r="F97" s="87" t="s">
        <v>515</v>
      </c>
      <c r="G97" s="87" t="s">
        <v>348</v>
      </c>
      <c r="H97" s="88">
        <v>43521</v>
      </c>
      <c r="I97" s="89"/>
      <c r="J97" s="89"/>
      <c r="K97" s="89"/>
      <c r="L97" s="89"/>
      <c r="M97" s="89"/>
      <c r="N97" s="89"/>
      <c r="O97" s="410">
        <v>1</v>
      </c>
      <c r="P97" s="90">
        <f t="shared" si="2"/>
        <v>1</v>
      </c>
      <c r="Q97" s="91">
        <v>1</v>
      </c>
      <c r="R97" s="87">
        <v>0</v>
      </c>
      <c r="S97" s="89" t="s">
        <v>349</v>
      </c>
      <c r="T97" s="92" t="s">
        <v>676</v>
      </c>
    </row>
    <row r="98" spans="1:20" x14ac:dyDescent="0.2">
      <c r="A98" s="85"/>
      <c r="B98" s="86" t="s">
        <v>677</v>
      </c>
      <c r="C98" s="86" t="s">
        <v>678</v>
      </c>
      <c r="D98" s="85"/>
      <c r="E98" s="86" t="s">
        <v>679</v>
      </c>
      <c r="F98" s="87" t="s">
        <v>515</v>
      </c>
      <c r="G98" s="87" t="s">
        <v>348</v>
      </c>
      <c r="H98" s="88">
        <v>43522</v>
      </c>
      <c r="I98" s="89"/>
      <c r="J98" s="89"/>
      <c r="K98" s="89"/>
      <c r="L98" s="89"/>
      <c r="M98" s="89"/>
      <c r="N98" s="89"/>
      <c r="O98" s="410">
        <v>1</v>
      </c>
      <c r="P98" s="90">
        <f t="shared" si="2"/>
        <v>1</v>
      </c>
      <c r="Q98" s="91">
        <v>1</v>
      </c>
      <c r="R98" s="87">
        <v>0</v>
      </c>
      <c r="S98" s="89" t="s">
        <v>349</v>
      </c>
      <c r="T98" s="92" t="s">
        <v>680</v>
      </c>
    </row>
    <row r="99" spans="1:20" x14ac:dyDescent="0.2">
      <c r="A99" s="85"/>
      <c r="B99" s="86" t="s">
        <v>681</v>
      </c>
      <c r="C99" s="86" t="s">
        <v>682</v>
      </c>
      <c r="D99" s="85"/>
      <c r="E99" s="86" t="s">
        <v>683</v>
      </c>
      <c r="F99" s="87" t="s">
        <v>515</v>
      </c>
      <c r="G99" s="87" t="s">
        <v>348</v>
      </c>
      <c r="H99" s="88">
        <v>43522</v>
      </c>
      <c r="I99" s="89"/>
      <c r="J99" s="89"/>
      <c r="K99" s="89"/>
      <c r="L99" s="89"/>
      <c r="M99" s="89"/>
      <c r="N99" s="89"/>
      <c r="O99" s="410">
        <v>1</v>
      </c>
      <c r="P99" s="90">
        <f t="shared" si="2"/>
        <v>1</v>
      </c>
      <c r="Q99" s="91">
        <v>1</v>
      </c>
      <c r="R99" s="87">
        <v>0</v>
      </c>
      <c r="S99" s="89" t="s">
        <v>349</v>
      </c>
      <c r="T99" s="92" t="s">
        <v>684</v>
      </c>
    </row>
    <row r="100" spans="1:20" x14ac:dyDescent="0.2">
      <c r="A100" s="85"/>
      <c r="B100" s="86" t="s">
        <v>685</v>
      </c>
      <c r="C100" s="86" t="s">
        <v>686</v>
      </c>
      <c r="D100" s="85"/>
      <c r="E100" s="86" t="s">
        <v>687</v>
      </c>
      <c r="F100" s="87" t="s">
        <v>515</v>
      </c>
      <c r="G100" s="87" t="s">
        <v>348</v>
      </c>
      <c r="H100" s="88">
        <v>43524</v>
      </c>
      <c r="I100" s="89"/>
      <c r="J100" s="89"/>
      <c r="K100" s="89"/>
      <c r="L100" s="89"/>
      <c r="M100" s="89"/>
      <c r="N100" s="89"/>
      <c r="O100" s="410">
        <v>1</v>
      </c>
      <c r="P100" s="90">
        <f t="shared" si="2"/>
        <v>1</v>
      </c>
      <c r="Q100" s="91">
        <v>1</v>
      </c>
      <c r="R100" s="87">
        <v>0</v>
      </c>
      <c r="S100" s="89" t="s">
        <v>349</v>
      </c>
      <c r="T100" s="92" t="s">
        <v>688</v>
      </c>
    </row>
    <row r="101" spans="1:20" x14ac:dyDescent="0.2">
      <c r="A101" s="85"/>
      <c r="B101" s="86" t="s">
        <v>689</v>
      </c>
      <c r="C101" s="86" t="s">
        <v>690</v>
      </c>
      <c r="D101" s="85"/>
      <c r="E101" s="86" t="s">
        <v>691</v>
      </c>
      <c r="F101" s="87" t="s">
        <v>515</v>
      </c>
      <c r="G101" s="87" t="s">
        <v>348</v>
      </c>
      <c r="H101" s="88">
        <v>43524</v>
      </c>
      <c r="I101" s="89"/>
      <c r="J101" s="89"/>
      <c r="K101" s="89"/>
      <c r="L101" s="89"/>
      <c r="M101" s="89"/>
      <c r="N101" s="89"/>
      <c r="O101" s="410">
        <v>1</v>
      </c>
      <c r="P101" s="90">
        <f t="shared" si="2"/>
        <v>1</v>
      </c>
      <c r="Q101" s="91">
        <v>1</v>
      </c>
      <c r="R101" s="87">
        <v>0</v>
      </c>
      <c r="S101" s="89" t="s">
        <v>349</v>
      </c>
      <c r="T101" s="92" t="s">
        <v>692</v>
      </c>
    </row>
    <row r="102" spans="1:20" x14ac:dyDescent="0.2">
      <c r="A102" s="85"/>
      <c r="B102" s="86" t="s">
        <v>693</v>
      </c>
      <c r="C102" s="86" t="s">
        <v>694</v>
      </c>
      <c r="D102" s="85"/>
      <c r="E102" s="86" t="s">
        <v>695</v>
      </c>
      <c r="F102" s="87" t="s">
        <v>515</v>
      </c>
      <c r="G102" s="87" t="s">
        <v>348</v>
      </c>
      <c r="H102" s="88">
        <v>43525</v>
      </c>
      <c r="I102" s="89"/>
      <c r="J102" s="89"/>
      <c r="K102" s="89"/>
      <c r="L102" s="89"/>
      <c r="M102" s="89"/>
      <c r="N102" s="89"/>
      <c r="O102" s="410">
        <v>1</v>
      </c>
      <c r="P102" s="90">
        <f t="shared" si="2"/>
        <v>1</v>
      </c>
      <c r="Q102" s="91">
        <v>1</v>
      </c>
      <c r="R102" s="87">
        <v>0</v>
      </c>
      <c r="S102" s="89" t="s">
        <v>349</v>
      </c>
      <c r="T102" s="92" t="s">
        <v>696</v>
      </c>
    </row>
    <row r="103" spans="1:20" x14ac:dyDescent="0.2">
      <c r="A103" s="85"/>
      <c r="B103" s="86" t="s">
        <v>697</v>
      </c>
      <c r="C103" s="86" t="s">
        <v>698</v>
      </c>
      <c r="D103" s="85"/>
      <c r="E103" s="86" t="s">
        <v>699</v>
      </c>
      <c r="F103" s="87" t="s">
        <v>515</v>
      </c>
      <c r="G103" s="87" t="s">
        <v>348</v>
      </c>
      <c r="H103" s="88">
        <v>43528</v>
      </c>
      <c r="I103" s="89"/>
      <c r="J103" s="89"/>
      <c r="K103" s="89"/>
      <c r="L103" s="89"/>
      <c r="M103" s="89"/>
      <c r="N103" s="89"/>
      <c r="O103" s="410">
        <v>1</v>
      </c>
      <c r="P103" s="90">
        <f t="shared" si="2"/>
        <v>1</v>
      </c>
      <c r="Q103" s="91">
        <v>1</v>
      </c>
      <c r="R103" s="87">
        <v>0</v>
      </c>
      <c r="S103" s="89" t="s">
        <v>349</v>
      </c>
      <c r="T103" s="92" t="s">
        <v>700</v>
      </c>
    </row>
    <row r="104" spans="1:20" x14ac:dyDescent="0.2">
      <c r="A104" s="85"/>
      <c r="B104" s="86" t="s">
        <v>701</v>
      </c>
      <c r="C104" s="86" t="s">
        <v>702</v>
      </c>
      <c r="D104" s="85"/>
      <c r="E104" s="86" t="s">
        <v>703</v>
      </c>
      <c r="F104" s="87" t="s">
        <v>515</v>
      </c>
      <c r="G104" s="87" t="s">
        <v>348</v>
      </c>
      <c r="H104" s="88">
        <v>43528</v>
      </c>
      <c r="I104" s="89"/>
      <c r="J104" s="89"/>
      <c r="K104" s="89"/>
      <c r="L104" s="89"/>
      <c r="M104" s="89"/>
      <c r="N104" s="89"/>
      <c r="O104" s="410">
        <v>1</v>
      </c>
      <c r="P104" s="90">
        <f t="shared" si="2"/>
        <v>1</v>
      </c>
      <c r="Q104" s="91">
        <v>1</v>
      </c>
      <c r="R104" s="87">
        <v>0</v>
      </c>
      <c r="S104" s="89" t="s">
        <v>349</v>
      </c>
      <c r="T104" s="92" t="s">
        <v>704</v>
      </c>
    </row>
    <row r="105" spans="1:20" x14ac:dyDescent="0.2">
      <c r="A105" s="85"/>
      <c r="B105" s="86" t="s">
        <v>705</v>
      </c>
      <c r="C105" s="86" t="s">
        <v>706</v>
      </c>
      <c r="D105" s="85"/>
      <c r="E105" s="86" t="s">
        <v>707</v>
      </c>
      <c r="F105" s="87" t="s">
        <v>515</v>
      </c>
      <c r="G105" s="87" t="s">
        <v>348</v>
      </c>
      <c r="H105" s="88">
        <v>43529</v>
      </c>
      <c r="I105" s="89"/>
      <c r="J105" s="89"/>
      <c r="K105" s="89"/>
      <c r="L105" s="89"/>
      <c r="M105" s="89"/>
      <c r="N105" s="89"/>
      <c r="O105" s="410">
        <v>1</v>
      </c>
      <c r="P105" s="90">
        <f t="shared" si="2"/>
        <v>1</v>
      </c>
      <c r="Q105" s="91">
        <v>1</v>
      </c>
      <c r="R105" s="87">
        <v>0</v>
      </c>
      <c r="S105" s="89" t="s">
        <v>349</v>
      </c>
      <c r="T105" s="92" t="s">
        <v>708</v>
      </c>
    </row>
    <row r="106" spans="1:20" x14ac:dyDescent="0.2">
      <c r="A106" s="85"/>
      <c r="B106" s="86" t="s">
        <v>709</v>
      </c>
      <c r="C106" s="86" t="s">
        <v>710</v>
      </c>
      <c r="D106" s="85"/>
      <c r="E106" s="86" t="s">
        <v>711</v>
      </c>
      <c r="F106" s="87" t="s">
        <v>515</v>
      </c>
      <c r="G106" s="87" t="s">
        <v>348</v>
      </c>
      <c r="H106" s="88">
        <v>43529</v>
      </c>
      <c r="I106" s="89"/>
      <c r="J106" s="89"/>
      <c r="K106" s="89"/>
      <c r="L106" s="89"/>
      <c r="M106" s="89"/>
      <c r="N106" s="89"/>
      <c r="O106" s="410">
        <v>1</v>
      </c>
      <c r="P106" s="90">
        <f t="shared" si="2"/>
        <v>1</v>
      </c>
      <c r="Q106" s="91">
        <v>1</v>
      </c>
      <c r="R106" s="87">
        <v>0</v>
      </c>
      <c r="S106" s="89" t="s">
        <v>349</v>
      </c>
      <c r="T106" s="92" t="s">
        <v>712</v>
      </c>
    </row>
    <row r="107" spans="1:20" x14ac:dyDescent="0.2">
      <c r="A107" s="85"/>
      <c r="B107" s="86" t="s">
        <v>713</v>
      </c>
      <c r="C107" s="86" t="s">
        <v>714</v>
      </c>
      <c r="D107" s="85"/>
      <c r="E107" s="86" t="s">
        <v>715</v>
      </c>
      <c r="F107" s="87" t="s">
        <v>515</v>
      </c>
      <c r="G107" s="87" t="s">
        <v>348</v>
      </c>
      <c r="H107" s="88">
        <v>43529</v>
      </c>
      <c r="I107" s="89"/>
      <c r="J107" s="89"/>
      <c r="K107" s="89"/>
      <c r="L107" s="89"/>
      <c r="M107" s="89"/>
      <c r="N107" s="89"/>
      <c r="O107" s="410">
        <v>1</v>
      </c>
      <c r="P107" s="90">
        <f t="shared" si="2"/>
        <v>1</v>
      </c>
      <c r="Q107" s="91">
        <v>1</v>
      </c>
      <c r="R107" s="87">
        <v>0</v>
      </c>
      <c r="S107" s="89" t="s">
        <v>349</v>
      </c>
      <c r="T107" s="92" t="s">
        <v>716</v>
      </c>
    </row>
    <row r="108" spans="1:20" x14ac:dyDescent="0.2">
      <c r="A108" s="85"/>
      <c r="B108" s="86" t="s">
        <v>717</v>
      </c>
      <c r="C108" s="86" t="s">
        <v>718</v>
      </c>
      <c r="D108" s="85"/>
      <c r="E108" s="86" t="s">
        <v>719</v>
      </c>
      <c r="F108" s="87" t="s">
        <v>515</v>
      </c>
      <c r="G108" s="87" t="s">
        <v>348</v>
      </c>
      <c r="H108" s="88">
        <v>43531</v>
      </c>
      <c r="I108" s="89"/>
      <c r="J108" s="89"/>
      <c r="K108" s="89"/>
      <c r="L108" s="89"/>
      <c r="M108" s="89"/>
      <c r="N108" s="89"/>
      <c r="O108" s="410">
        <v>1</v>
      </c>
      <c r="P108" s="90">
        <f t="shared" si="2"/>
        <v>1</v>
      </c>
      <c r="Q108" s="91">
        <v>1</v>
      </c>
      <c r="R108" s="87">
        <v>0</v>
      </c>
      <c r="S108" s="89" t="s">
        <v>349</v>
      </c>
      <c r="T108" s="92" t="s">
        <v>720</v>
      </c>
    </row>
    <row r="109" spans="1:20" x14ac:dyDescent="0.2">
      <c r="A109" s="85"/>
      <c r="B109" s="86" t="s">
        <v>721</v>
      </c>
      <c r="C109" s="86" t="s">
        <v>722</v>
      </c>
      <c r="D109" s="85"/>
      <c r="E109" s="86" t="s">
        <v>723</v>
      </c>
      <c r="F109" s="87" t="s">
        <v>515</v>
      </c>
      <c r="G109" s="87" t="s">
        <v>348</v>
      </c>
      <c r="H109" s="88">
        <v>43531</v>
      </c>
      <c r="I109" s="89"/>
      <c r="J109" s="89"/>
      <c r="K109" s="89"/>
      <c r="L109" s="89"/>
      <c r="M109" s="89"/>
      <c r="N109" s="89"/>
      <c r="O109" s="410">
        <v>1</v>
      </c>
      <c r="P109" s="90">
        <f t="shared" si="2"/>
        <v>1</v>
      </c>
      <c r="Q109" s="91">
        <v>1</v>
      </c>
      <c r="R109" s="87">
        <v>0</v>
      </c>
      <c r="S109" s="89" t="s">
        <v>349</v>
      </c>
      <c r="T109" s="92" t="s">
        <v>724</v>
      </c>
    </row>
    <row r="110" spans="1:20" x14ac:dyDescent="0.2">
      <c r="A110" s="85"/>
      <c r="B110" s="86" t="s">
        <v>725</v>
      </c>
      <c r="C110" s="86" t="s">
        <v>726</v>
      </c>
      <c r="D110" s="85"/>
      <c r="E110" s="86" t="s">
        <v>727</v>
      </c>
      <c r="F110" s="87" t="s">
        <v>515</v>
      </c>
      <c r="G110" s="87" t="s">
        <v>348</v>
      </c>
      <c r="H110" s="88">
        <v>43531</v>
      </c>
      <c r="I110" s="89"/>
      <c r="J110" s="89"/>
      <c r="K110" s="89"/>
      <c r="L110" s="89"/>
      <c r="M110" s="89"/>
      <c r="N110" s="89"/>
      <c r="O110" s="410">
        <v>1</v>
      </c>
      <c r="P110" s="90">
        <f t="shared" si="2"/>
        <v>1</v>
      </c>
      <c r="Q110" s="91">
        <v>1</v>
      </c>
      <c r="R110" s="87">
        <v>0</v>
      </c>
      <c r="S110" s="89" t="s">
        <v>349</v>
      </c>
      <c r="T110" s="92" t="s">
        <v>728</v>
      </c>
    </row>
    <row r="111" spans="1:20" x14ac:dyDescent="0.2">
      <c r="A111" s="85"/>
      <c r="B111" s="86" t="s">
        <v>729</v>
      </c>
      <c r="C111" s="86" t="s">
        <v>730</v>
      </c>
      <c r="D111" s="85"/>
      <c r="E111" s="86" t="s">
        <v>731</v>
      </c>
      <c r="F111" s="87" t="s">
        <v>515</v>
      </c>
      <c r="G111" s="87" t="s">
        <v>348</v>
      </c>
      <c r="H111" s="88">
        <v>43531</v>
      </c>
      <c r="I111" s="89"/>
      <c r="J111" s="89"/>
      <c r="K111" s="89"/>
      <c r="L111" s="89"/>
      <c r="M111" s="89"/>
      <c r="N111" s="89"/>
      <c r="O111" s="410">
        <v>1</v>
      </c>
      <c r="P111" s="90">
        <f t="shared" si="2"/>
        <v>1</v>
      </c>
      <c r="Q111" s="91">
        <v>1</v>
      </c>
      <c r="R111" s="87">
        <v>0</v>
      </c>
      <c r="S111" s="89" t="s">
        <v>349</v>
      </c>
      <c r="T111" s="92" t="s">
        <v>732</v>
      </c>
    </row>
    <row r="112" spans="1:20" x14ac:dyDescent="0.2">
      <c r="A112" s="85"/>
      <c r="B112" s="86" t="s">
        <v>733</v>
      </c>
      <c r="C112" s="86" t="s">
        <v>734</v>
      </c>
      <c r="D112" s="85"/>
      <c r="E112" s="86" t="s">
        <v>735</v>
      </c>
      <c r="F112" s="87" t="s">
        <v>515</v>
      </c>
      <c r="G112" s="87" t="s">
        <v>348</v>
      </c>
      <c r="H112" s="88">
        <v>43532</v>
      </c>
      <c r="I112" s="89"/>
      <c r="J112" s="89"/>
      <c r="K112" s="89"/>
      <c r="L112" s="89"/>
      <c r="M112" s="89"/>
      <c r="N112" s="89"/>
      <c r="O112" s="410">
        <v>1</v>
      </c>
      <c r="P112" s="90">
        <f t="shared" si="2"/>
        <v>1</v>
      </c>
      <c r="Q112" s="91">
        <v>1</v>
      </c>
      <c r="R112" s="87">
        <v>0</v>
      </c>
      <c r="S112" s="89" t="s">
        <v>349</v>
      </c>
      <c r="T112" s="92" t="s">
        <v>736</v>
      </c>
    </row>
    <row r="113" spans="1:20" x14ac:dyDescent="0.2">
      <c r="A113" s="85"/>
      <c r="B113" s="86" t="s">
        <v>737</v>
      </c>
      <c r="C113" s="86" t="s">
        <v>738</v>
      </c>
      <c r="D113" s="85"/>
      <c r="E113" s="86" t="s">
        <v>739</v>
      </c>
      <c r="F113" s="87" t="s">
        <v>515</v>
      </c>
      <c r="G113" s="87" t="s">
        <v>348</v>
      </c>
      <c r="H113" s="88">
        <v>43535</v>
      </c>
      <c r="I113" s="89"/>
      <c r="J113" s="89"/>
      <c r="K113" s="89"/>
      <c r="L113" s="89"/>
      <c r="M113" s="89"/>
      <c r="N113" s="89"/>
      <c r="O113" s="410">
        <v>1</v>
      </c>
      <c r="P113" s="90">
        <f t="shared" si="2"/>
        <v>1</v>
      </c>
      <c r="Q113" s="91">
        <v>1</v>
      </c>
      <c r="R113" s="87">
        <v>0</v>
      </c>
      <c r="S113" s="89" t="s">
        <v>349</v>
      </c>
      <c r="T113" s="92" t="s">
        <v>740</v>
      </c>
    </row>
    <row r="114" spans="1:20" x14ac:dyDescent="0.2">
      <c r="A114" s="85"/>
      <c r="B114" s="86" t="s">
        <v>741</v>
      </c>
      <c r="C114" s="86" t="s">
        <v>742</v>
      </c>
      <c r="D114" s="85"/>
      <c r="E114" s="86" t="s">
        <v>743</v>
      </c>
      <c r="F114" s="87" t="s">
        <v>515</v>
      </c>
      <c r="G114" s="87" t="s">
        <v>348</v>
      </c>
      <c r="H114" s="88">
        <v>43535</v>
      </c>
      <c r="I114" s="89"/>
      <c r="J114" s="89"/>
      <c r="K114" s="89"/>
      <c r="L114" s="89"/>
      <c r="M114" s="89"/>
      <c r="N114" s="89"/>
      <c r="O114" s="410">
        <v>1</v>
      </c>
      <c r="P114" s="90">
        <f t="shared" si="2"/>
        <v>1</v>
      </c>
      <c r="Q114" s="91">
        <v>1</v>
      </c>
      <c r="R114" s="87">
        <v>0</v>
      </c>
      <c r="S114" s="89" t="s">
        <v>349</v>
      </c>
      <c r="T114" s="92" t="s">
        <v>744</v>
      </c>
    </row>
    <row r="115" spans="1:20" x14ac:dyDescent="0.2">
      <c r="A115" s="85"/>
      <c r="B115" s="96" t="s">
        <v>745</v>
      </c>
      <c r="C115" s="86" t="s">
        <v>746</v>
      </c>
      <c r="D115" s="85"/>
      <c r="E115" s="86" t="s">
        <v>747</v>
      </c>
      <c r="F115" s="87" t="s">
        <v>515</v>
      </c>
      <c r="G115" s="87" t="s">
        <v>348</v>
      </c>
      <c r="H115" s="88">
        <v>43535</v>
      </c>
      <c r="I115" s="89"/>
      <c r="J115" s="89"/>
      <c r="K115" s="89"/>
      <c r="L115" s="89"/>
      <c r="M115" s="89"/>
      <c r="N115" s="89"/>
      <c r="O115" s="410">
        <v>1</v>
      </c>
      <c r="P115" s="90">
        <f t="shared" si="2"/>
        <v>1</v>
      </c>
      <c r="Q115" s="91">
        <v>1</v>
      </c>
      <c r="R115" s="87">
        <v>0</v>
      </c>
      <c r="S115" s="89" t="s">
        <v>349</v>
      </c>
      <c r="T115" s="92" t="s">
        <v>748</v>
      </c>
    </row>
    <row r="116" spans="1:20" x14ac:dyDescent="0.2">
      <c r="A116" s="85"/>
      <c r="B116" s="86" t="s">
        <v>749</v>
      </c>
      <c r="C116" s="86" t="s">
        <v>750</v>
      </c>
      <c r="D116" s="85"/>
      <c r="E116" s="86" t="s">
        <v>751</v>
      </c>
      <c r="F116" s="87" t="s">
        <v>515</v>
      </c>
      <c r="G116" s="87" t="s">
        <v>348</v>
      </c>
      <c r="H116" s="88">
        <v>43539</v>
      </c>
      <c r="I116" s="89"/>
      <c r="J116" s="89"/>
      <c r="K116" s="89"/>
      <c r="L116" s="89"/>
      <c r="M116" s="89"/>
      <c r="N116" s="89"/>
      <c r="O116" s="410">
        <v>1</v>
      </c>
      <c r="P116" s="90">
        <f t="shared" si="2"/>
        <v>1</v>
      </c>
      <c r="Q116" s="91">
        <v>1</v>
      </c>
      <c r="R116" s="87">
        <v>0</v>
      </c>
      <c r="S116" s="89" t="s">
        <v>349</v>
      </c>
      <c r="T116" s="92" t="s">
        <v>752</v>
      </c>
    </row>
    <row r="117" spans="1:20" x14ac:dyDescent="0.2">
      <c r="A117" s="85"/>
      <c r="B117" s="86" t="s">
        <v>753</v>
      </c>
      <c r="C117" s="86" t="s">
        <v>754</v>
      </c>
      <c r="D117" s="85"/>
      <c r="E117" s="86" t="s">
        <v>755</v>
      </c>
      <c r="F117" s="87" t="s">
        <v>515</v>
      </c>
      <c r="G117" s="87" t="s">
        <v>348</v>
      </c>
      <c r="H117" s="88">
        <v>43539</v>
      </c>
      <c r="I117" s="89"/>
      <c r="J117" s="89"/>
      <c r="K117" s="89"/>
      <c r="L117" s="89"/>
      <c r="M117" s="89"/>
      <c r="N117" s="89"/>
      <c r="O117" s="410">
        <v>1</v>
      </c>
      <c r="P117" s="90">
        <f t="shared" si="2"/>
        <v>1</v>
      </c>
      <c r="Q117" s="91">
        <v>1</v>
      </c>
      <c r="R117" s="87">
        <v>0</v>
      </c>
      <c r="S117" s="89" t="s">
        <v>349</v>
      </c>
      <c r="T117" s="92" t="s">
        <v>756</v>
      </c>
    </row>
    <row r="118" spans="1:20" x14ac:dyDescent="0.2">
      <c r="A118" s="85"/>
      <c r="B118" s="86" t="s">
        <v>757</v>
      </c>
      <c r="C118" s="86" t="s">
        <v>758</v>
      </c>
      <c r="D118" s="85"/>
      <c r="E118" s="86" t="s">
        <v>759</v>
      </c>
      <c r="F118" s="87" t="s">
        <v>515</v>
      </c>
      <c r="G118" s="87" t="s">
        <v>348</v>
      </c>
      <c r="H118" s="88">
        <v>43539</v>
      </c>
      <c r="I118" s="89"/>
      <c r="J118" s="89"/>
      <c r="K118" s="89"/>
      <c r="L118" s="89"/>
      <c r="M118" s="89"/>
      <c r="N118" s="89"/>
      <c r="O118" s="410">
        <v>1</v>
      </c>
      <c r="P118" s="90">
        <f t="shared" si="2"/>
        <v>1</v>
      </c>
      <c r="Q118" s="91">
        <v>1</v>
      </c>
      <c r="R118" s="87">
        <v>0</v>
      </c>
      <c r="S118" s="89" t="s">
        <v>349</v>
      </c>
      <c r="T118" s="92" t="s">
        <v>760</v>
      </c>
    </row>
    <row r="119" spans="1:20" x14ac:dyDescent="0.2">
      <c r="A119" s="85"/>
      <c r="B119" s="86" t="s">
        <v>761</v>
      </c>
      <c r="C119" s="86" t="s">
        <v>762</v>
      </c>
      <c r="D119" s="85"/>
      <c r="E119" s="86" t="s">
        <v>763</v>
      </c>
      <c r="F119" s="87" t="s">
        <v>515</v>
      </c>
      <c r="G119" s="87" t="s">
        <v>348</v>
      </c>
      <c r="H119" s="88">
        <v>43539</v>
      </c>
      <c r="I119" s="89"/>
      <c r="J119" s="89"/>
      <c r="K119" s="89"/>
      <c r="L119" s="89"/>
      <c r="M119" s="89"/>
      <c r="N119" s="89"/>
      <c r="O119" s="410">
        <v>1</v>
      </c>
      <c r="P119" s="90">
        <f t="shared" si="2"/>
        <v>1</v>
      </c>
      <c r="Q119" s="91">
        <v>1</v>
      </c>
      <c r="R119" s="87">
        <v>0</v>
      </c>
      <c r="S119" s="89" t="s">
        <v>349</v>
      </c>
      <c r="T119" s="92" t="s">
        <v>764</v>
      </c>
    </row>
    <row r="120" spans="1:20" x14ac:dyDescent="0.2">
      <c r="A120" s="85"/>
      <c r="B120" s="86" t="s">
        <v>765</v>
      </c>
      <c r="C120" s="86" t="s">
        <v>766</v>
      </c>
      <c r="D120" s="85"/>
      <c r="E120" s="86" t="s">
        <v>767</v>
      </c>
      <c r="F120" s="87" t="s">
        <v>515</v>
      </c>
      <c r="G120" s="87" t="s">
        <v>348</v>
      </c>
      <c r="H120" s="88">
        <v>43539</v>
      </c>
      <c r="I120" s="89"/>
      <c r="J120" s="89"/>
      <c r="K120" s="89"/>
      <c r="L120" s="89"/>
      <c r="M120" s="89"/>
      <c r="N120" s="89"/>
      <c r="O120" s="410">
        <v>1</v>
      </c>
      <c r="P120" s="90">
        <f t="shared" si="2"/>
        <v>1</v>
      </c>
      <c r="Q120" s="91">
        <v>1</v>
      </c>
      <c r="R120" s="87">
        <v>0</v>
      </c>
      <c r="S120" s="89" t="s">
        <v>349</v>
      </c>
      <c r="T120" s="92" t="s">
        <v>768</v>
      </c>
    </row>
    <row r="121" spans="1:20" x14ac:dyDescent="0.2">
      <c r="A121" s="85"/>
      <c r="B121" s="86" t="s">
        <v>769</v>
      </c>
      <c r="C121" s="86" t="s">
        <v>770</v>
      </c>
      <c r="D121" s="85"/>
      <c r="E121" s="86" t="s">
        <v>771</v>
      </c>
      <c r="F121" s="87" t="s">
        <v>515</v>
      </c>
      <c r="G121" s="87" t="s">
        <v>348</v>
      </c>
      <c r="H121" s="88">
        <v>43542</v>
      </c>
      <c r="I121" s="89"/>
      <c r="J121" s="89"/>
      <c r="K121" s="89"/>
      <c r="L121" s="89"/>
      <c r="M121" s="89"/>
      <c r="N121" s="89"/>
      <c r="O121" s="410">
        <v>1</v>
      </c>
      <c r="P121" s="90">
        <f t="shared" si="2"/>
        <v>1</v>
      </c>
      <c r="Q121" s="91">
        <v>1</v>
      </c>
      <c r="R121" s="87">
        <v>0</v>
      </c>
      <c r="S121" s="89" t="s">
        <v>349</v>
      </c>
      <c r="T121" s="92" t="s">
        <v>772</v>
      </c>
    </row>
    <row r="122" spans="1:20" x14ac:dyDescent="0.2">
      <c r="A122" s="85"/>
      <c r="B122" s="86" t="s">
        <v>773</v>
      </c>
      <c r="C122" s="86" t="s">
        <v>774</v>
      </c>
      <c r="D122" s="85"/>
      <c r="E122" s="86" t="s">
        <v>775</v>
      </c>
      <c r="F122" s="87" t="s">
        <v>515</v>
      </c>
      <c r="G122" s="87" t="s">
        <v>348</v>
      </c>
      <c r="H122" s="88">
        <v>43543</v>
      </c>
      <c r="I122" s="89"/>
      <c r="J122" s="89"/>
      <c r="K122" s="89"/>
      <c r="L122" s="89"/>
      <c r="M122" s="89"/>
      <c r="N122" s="89"/>
      <c r="O122" s="410">
        <v>1</v>
      </c>
      <c r="P122" s="90">
        <f t="shared" si="2"/>
        <v>1</v>
      </c>
      <c r="Q122" s="91">
        <v>1</v>
      </c>
      <c r="R122" s="87">
        <v>0</v>
      </c>
      <c r="S122" s="89" t="s">
        <v>349</v>
      </c>
      <c r="T122" s="92" t="s">
        <v>776</v>
      </c>
    </row>
    <row r="123" spans="1:20" x14ac:dyDescent="0.2">
      <c r="A123" s="85"/>
      <c r="B123" s="86" t="s">
        <v>777</v>
      </c>
      <c r="C123" s="86" t="s">
        <v>778</v>
      </c>
      <c r="D123" s="85"/>
      <c r="E123" s="86" t="s">
        <v>779</v>
      </c>
      <c r="F123" s="87" t="s">
        <v>515</v>
      </c>
      <c r="G123" s="87" t="s">
        <v>348</v>
      </c>
      <c r="H123" s="88">
        <v>43545</v>
      </c>
      <c r="I123" s="89"/>
      <c r="J123" s="89"/>
      <c r="K123" s="89"/>
      <c r="L123" s="89"/>
      <c r="M123" s="89"/>
      <c r="N123" s="89"/>
      <c r="O123" s="410">
        <v>1</v>
      </c>
      <c r="P123" s="90">
        <f t="shared" si="2"/>
        <v>1</v>
      </c>
      <c r="Q123" s="91">
        <v>1</v>
      </c>
      <c r="R123" s="87">
        <v>0</v>
      </c>
      <c r="S123" s="89" t="s">
        <v>349</v>
      </c>
      <c r="T123" s="92" t="s">
        <v>780</v>
      </c>
    </row>
    <row r="124" spans="1:20" x14ac:dyDescent="0.2">
      <c r="A124" s="85"/>
      <c r="B124" s="86" t="s">
        <v>781</v>
      </c>
      <c r="C124" s="86" t="s">
        <v>782</v>
      </c>
      <c r="D124" s="85"/>
      <c r="E124" s="86" t="s">
        <v>783</v>
      </c>
      <c r="F124" s="87" t="s">
        <v>515</v>
      </c>
      <c r="G124" s="87" t="s">
        <v>348</v>
      </c>
      <c r="H124" s="88">
        <v>43545</v>
      </c>
      <c r="I124" s="89"/>
      <c r="J124" s="89"/>
      <c r="K124" s="89"/>
      <c r="L124" s="89"/>
      <c r="M124" s="89"/>
      <c r="N124" s="89"/>
      <c r="O124" s="410">
        <v>1</v>
      </c>
      <c r="P124" s="90">
        <f t="shared" si="2"/>
        <v>1</v>
      </c>
      <c r="Q124" s="91">
        <v>1</v>
      </c>
      <c r="R124" s="87">
        <v>0</v>
      </c>
      <c r="S124" s="89" t="s">
        <v>349</v>
      </c>
      <c r="T124" s="92" t="s">
        <v>784</v>
      </c>
    </row>
    <row r="125" spans="1:20" x14ac:dyDescent="0.2">
      <c r="A125" s="85"/>
      <c r="B125" s="86" t="s">
        <v>785</v>
      </c>
      <c r="C125" s="86" t="s">
        <v>786</v>
      </c>
      <c r="D125" s="85"/>
      <c r="E125" s="86" t="s">
        <v>787</v>
      </c>
      <c r="F125" s="87" t="s">
        <v>515</v>
      </c>
      <c r="G125" s="87" t="s">
        <v>348</v>
      </c>
      <c r="H125" s="88">
        <v>43546</v>
      </c>
      <c r="I125" s="89"/>
      <c r="J125" s="89"/>
      <c r="K125" s="89"/>
      <c r="L125" s="89"/>
      <c r="M125" s="89"/>
      <c r="N125" s="89"/>
      <c r="O125" s="410">
        <v>1</v>
      </c>
      <c r="P125" s="90">
        <f t="shared" si="2"/>
        <v>1</v>
      </c>
      <c r="Q125" s="91">
        <v>1</v>
      </c>
      <c r="R125" s="87">
        <v>0</v>
      </c>
      <c r="S125" s="89" t="s">
        <v>349</v>
      </c>
      <c r="T125" s="92" t="s">
        <v>788</v>
      </c>
    </row>
    <row r="126" spans="1:20" x14ac:dyDescent="0.2">
      <c r="A126" s="85"/>
      <c r="B126" s="86" t="s">
        <v>789</v>
      </c>
      <c r="C126" s="86" t="s">
        <v>790</v>
      </c>
      <c r="D126" s="85"/>
      <c r="E126" s="86" t="s">
        <v>791</v>
      </c>
      <c r="F126" s="87" t="s">
        <v>515</v>
      </c>
      <c r="G126" s="87" t="s">
        <v>348</v>
      </c>
      <c r="H126" s="88">
        <v>43549</v>
      </c>
      <c r="I126" s="89"/>
      <c r="J126" s="89"/>
      <c r="K126" s="89"/>
      <c r="L126" s="89"/>
      <c r="M126" s="89"/>
      <c r="N126" s="89"/>
      <c r="O126" s="410">
        <v>1</v>
      </c>
      <c r="P126" s="90">
        <f t="shared" si="2"/>
        <v>1</v>
      </c>
      <c r="Q126" s="91">
        <v>1</v>
      </c>
      <c r="R126" s="87">
        <v>0</v>
      </c>
      <c r="S126" s="89" t="s">
        <v>349</v>
      </c>
      <c r="T126" s="92" t="s">
        <v>792</v>
      </c>
    </row>
    <row r="127" spans="1:20" x14ac:dyDescent="0.2">
      <c r="A127" s="85"/>
      <c r="B127" s="86" t="s">
        <v>793</v>
      </c>
      <c r="C127" s="86" t="s">
        <v>794</v>
      </c>
      <c r="D127" s="85"/>
      <c r="E127" s="86" t="s">
        <v>795</v>
      </c>
      <c r="F127" s="87" t="s">
        <v>515</v>
      </c>
      <c r="G127" s="87" t="s">
        <v>348</v>
      </c>
      <c r="H127" s="88">
        <v>43550</v>
      </c>
      <c r="I127" s="89"/>
      <c r="J127" s="89"/>
      <c r="K127" s="89"/>
      <c r="L127" s="89"/>
      <c r="M127" s="89"/>
      <c r="N127" s="89"/>
      <c r="O127" s="410">
        <v>1</v>
      </c>
      <c r="P127" s="90">
        <f t="shared" si="2"/>
        <v>1</v>
      </c>
      <c r="Q127" s="91">
        <v>1</v>
      </c>
      <c r="R127" s="87">
        <v>0</v>
      </c>
      <c r="S127" s="89" t="s">
        <v>349</v>
      </c>
      <c r="T127" s="92" t="s">
        <v>796</v>
      </c>
    </row>
    <row r="128" spans="1:20" x14ac:dyDescent="0.2">
      <c r="A128" s="85"/>
      <c r="B128" s="86" t="s">
        <v>797</v>
      </c>
      <c r="C128" s="86" t="s">
        <v>798</v>
      </c>
      <c r="D128" s="85"/>
      <c r="E128" s="86" t="s">
        <v>799</v>
      </c>
      <c r="F128" s="87" t="s">
        <v>515</v>
      </c>
      <c r="G128" s="87" t="s">
        <v>348</v>
      </c>
      <c r="H128" s="88">
        <v>43550</v>
      </c>
      <c r="I128" s="89"/>
      <c r="J128" s="89"/>
      <c r="K128" s="89"/>
      <c r="L128" s="89"/>
      <c r="M128" s="89"/>
      <c r="N128" s="89"/>
      <c r="O128" s="410">
        <v>1</v>
      </c>
      <c r="P128" s="90">
        <f t="shared" si="2"/>
        <v>1</v>
      </c>
      <c r="Q128" s="91">
        <v>1</v>
      </c>
      <c r="R128" s="87">
        <v>0</v>
      </c>
      <c r="S128" s="89" t="s">
        <v>349</v>
      </c>
      <c r="T128" s="92" t="s">
        <v>800</v>
      </c>
    </row>
    <row r="129" spans="1:20" x14ac:dyDescent="0.2">
      <c r="A129" s="85"/>
      <c r="B129" s="86" t="s">
        <v>801</v>
      </c>
      <c r="C129" s="86" t="s">
        <v>802</v>
      </c>
      <c r="D129" s="85"/>
      <c r="E129" s="86" t="s">
        <v>803</v>
      </c>
      <c r="F129" s="87" t="s">
        <v>515</v>
      </c>
      <c r="G129" s="87" t="s">
        <v>348</v>
      </c>
      <c r="H129" s="88">
        <v>43551</v>
      </c>
      <c r="I129" s="89"/>
      <c r="J129" s="89"/>
      <c r="K129" s="89"/>
      <c r="L129" s="89"/>
      <c r="M129" s="89"/>
      <c r="N129" s="89"/>
      <c r="O129" s="410">
        <v>1</v>
      </c>
      <c r="P129" s="90">
        <f t="shared" si="2"/>
        <v>1</v>
      </c>
      <c r="Q129" s="91">
        <v>1</v>
      </c>
      <c r="R129" s="87">
        <v>0</v>
      </c>
      <c r="S129" s="89" t="s">
        <v>349</v>
      </c>
      <c r="T129" s="92" t="s">
        <v>804</v>
      </c>
    </row>
    <row r="130" spans="1:20" x14ac:dyDescent="0.2">
      <c r="A130" s="85"/>
      <c r="B130" s="86" t="s">
        <v>805</v>
      </c>
      <c r="C130" s="86" t="s">
        <v>806</v>
      </c>
      <c r="D130" s="85"/>
      <c r="E130" s="86" t="s">
        <v>807</v>
      </c>
      <c r="F130" s="87" t="s">
        <v>515</v>
      </c>
      <c r="G130" s="87" t="s">
        <v>348</v>
      </c>
      <c r="H130" s="88">
        <v>43551</v>
      </c>
      <c r="I130" s="89"/>
      <c r="J130" s="89"/>
      <c r="K130" s="89"/>
      <c r="L130" s="89"/>
      <c r="M130" s="89"/>
      <c r="N130" s="89"/>
      <c r="O130" s="410">
        <v>1</v>
      </c>
      <c r="P130" s="90">
        <f t="shared" si="2"/>
        <v>1</v>
      </c>
      <c r="Q130" s="91">
        <v>1</v>
      </c>
      <c r="R130" s="87">
        <v>0</v>
      </c>
      <c r="S130" s="89" t="s">
        <v>349</v>
      </c>
      <c r="T130" s="92" t="s">
        <v>808</v>
      </c>
    </row>
    <row r="131" spans="1:20" x14ac:dyDescent="0.2">
      <c r="A131" s="85"/>
      <c r="B131" s="86" t="s">
        <v>809</v>
      </c>
      <c r="C131" s="86" t="s">
        <v>810</v>
      </c>
      <c r="D131" s="85"/>
      <c r="E131" s="86" t="s">
        <v>811</v>
      </c>
      <c r="F131" s="87" t="s">
        <v>515</v>
      </c>
      <c r="G131" s="87" t="s">
        <v>348</v>
      </c>
      <c r="H131" s="88">
        <v>43552</v>
      </c>
      <c r="I131" s="89"/>
      <c r="J131" s="89"/>
      <c r="K131" s="89"/>
      <c r="L131" s="89"/>
      <c r="M131" s="89"/>
      <c r="N131" s="89"/>
      <c r="O131" s="410">
        <v>1</v>
      </c>
      <c r="P131" s="90">
        <f t="shared" si="2"/>
        <v>1</v>
      </c>
      <c r="Q131" s="91">
        <v>1</v>
      </c>
      <c r="R131" s="87">
        <v>0</v>
      </c>
      <c r="S131" s="89" t="s">
        <v>349</v>
      </c>
      <c r="T131" s="92" t="s">
        <v>812</v>
      </c>
    </row>
    <row r="132" spans="1:20" x14ac:dyDescent="0.2">
      <c r="A132" s="85"/>
      <c r="B132" s="86" t="s">
        <v>813</v>
      </c>
      <c r="C132" s="86" t="s">
        <v>814</v>
      </c>
      <c r="D132" s="85"/>
      <c r="E132" s="86" t="s">
        <v>815</v>
      </c>
      <c r="F132" s="87" t="s">
        <v>515</v>
      </c>
      <c r="G132" s="87" t="s">
        <v>348</v>
      </c>
      <c r="H132" s="88">
        <v>43556</v>
      </c>
      <c r="I132" s="89"/>
      <c r="J132" s="89"/>
      <c r="K132" s="89"/>
      <c r="L132" s="89"/>
      <c r="M132" s="89"/>
      <c r="N132" s="89"/>
      <c r="O132" s="410">
        <v>1</v>
      </c>
      <c r="P132" s="90">
        <f t="shared" si="2"/>
        <v>1</v>
      </c>
      <c r="Q132" s="91">
        <v>1</v>
      </c>
      <c r="R132" s="87">
        <v>0</v>
      </c>
      <c r="S132" s="89" t="s">
        <v>349</v>
      </c>
      <c r="T132" s="92" t="s">
        <v>816</v>
      </c>
    </row>
    <row r="133" spans="1:20" x14ac:dyDescent="0.2">
      <c r="A133" s="85"/>
      <c r="B133" s="86" t="s">
        <v>817</v>
      </c>
      <c r="C133" s="86" t="s">
        <v>818</v>
      </c>
      <c r="D133" s="85"/>
      <c r="E133" s="86" t="s">
        <v>819</v>
      </c>
      <c r="F133" s="87" t="s">
        <v>515</v>
      </c>
      <c r="G133" s="87" t="s">
        <v>348</v>
      </c>
      <c r="H133" s="88">
        <v>43559</v>
      </c>
      <c r="I133" s="89"/>
      <c r="J133" s="89"/>
      <c r="K133" s="89"/>
      <c r="L133" s="89"/>
      <c r="M133" s="89"/>
      <c r="N133" s="89"/>
      <c r="O133" s="410">
        <v>1</v>
      </c>
      <c r="P133" s="90">
        <f t="shared" si="2"/>
        <v>1</v>
      </c>
      <c r="Q133" s="91">
        <v>1</v>
      </c>
      <c r="R133" s="87">
        <v>0</v>
      </c>
      <c r="S133" s="89" t="s">
        <v>349</v>
      </c>
      <c r="T133" s="92" t="s">
        <v>820</v>
      </c>
    </row>
    <row r="134" spans="1:20" x14ac:dyDescent="0.2">
      <c r="A134" s="85"/>
      <c r="B134" s="86" t="s">
        <v>821</v>
      </c>
      <c r="C134" s="86" t="s">
        <v>822</v>
      </c>
      <c r="D134" s="85"/>
      <c r="E134" s="86" t="s">
        <v>823</v>
      </c>
      <c r="F134" s="87" t="s">
        <v>515</v>
      </c>
      <c r="G134" s="87" t="s">
        <v>348</v>
      </c>
      <c r="H134" s="88">
        <v>43560</v>
      </c>
      <c r="I134" s="89"/>
      <c r="J134" s="89"/>
      <c r="K134" s="89"/>
      <c r="L134" s="89"/>
      <c r="M134" s="89"/>
      <c r="N134" s="89"/>
      <c r="O134" s="410">
        <v>1</v>
      </c>
      <c r="P134" s="90">
        <f t="shared" si="2"/>
        <v>1</v>
      </c>
      <c r="Q134" s="91">
        <v>1</v>
      </c>
      <c r="R134" s="87">
        <v>0</v>
      </c>
      <c r="S134" s="89" t="s">
        <v>349</v>
      </c>
      <c r="T134" s="92" t="s">
        <v>824</v>
      </c>
    </row>
    <row r="135" spans="1:20" x14ac:dyDescent="0.2">
      <c r="A135" s="85"/>
      <c r="B135" s="86" t="s">
        <v>825</v>
      </c>
      <c r="C135" s="86" t="s">
        <v>826</v>
      </c>
      <c r="D135" s="85"/>
      <c r="E135" s="86" t="s">
        <v>827</v>
      </c>
      <c r="F135" s="87" t="s">
        <v>515</v>
      </c>
      <c r="G135" s="87" t="s">
        <v>348</v>
      </c>
      <c r="H135" s="88">
        <v>43560</v>
      </c>
      <c r="I135" s="89"/>
      <c r="J135" s="89"/>
      <c r="K135" s="89"/>
      <c r="L135" s="89"/>
      <c r="M135" s="89"/>
      <c r="N135" s="89"/>
      <c r="O135" s="410">
        <v>1</v>
      </c>
      <c r="P135" s="90">
        <f t="shared" si="2"/>
        <v>1</v>
      </c>
      <c r="Q135" s="91">
        <v>1</v>
      </c>
      <c r="R135" s="87">
        <v>0</v>
      </c>
      <c r="S135" s="89" t="s">
        <v>349</v>
      </c>
      <c r="T135" s="92" t="s">
        <v>828</v>
      </c>
    </row>
    <row r="136" spans="1:20" x14ac:dyDescent="0.2">
      <c r="A136" s="85"/>
      <c r="B136" s="86" t="s">
        <v>829</v>
      </c>
      <c r="C136" s="86" t="s">
        <v>830</v>
      </c>
      <c r="D136" s="85"/>
      <c r="E136" s="86" t="s">
        <v>831</v>
      </c>
      <c r="F136" s="87" t="s">
        <v>515</v>
      </c>
      <c r="G136" s="87" t="s">
        <v>348</v>
      </c>
      <c r="H136" s="88">
        <v>43560</v>
      </c>
      <c r="I136" s="89"/>
      <c r="J136" s="89"/>
      <c r="K136" s="89"/>
      <c r="L136" s="89"/>
      <c r="M136" s="89"/>
      <c r="N136" s="89"/>
      <c r="O136" s="410">
        <v>1</v>
      </c>
      <c r="P136" s="90">
        <f t="shared" si="2"/>
        <v>1</v>
      </c>
      <c r="Q136" s="91">
        <v>1</v>
      </c>
      <c r="R136" s="87">
        <v>0</v>
      </c>
      <c r="S136" s="89" t="s">
        <v>349</v>
      </c>
      <c r="T136" s="92" t="s">
        <v>832</v>
      </c>
    </row>
    <row r="137" spans="1:20" x14ac:dyDescent="0.2">
      <c r="A137" s="85"/>
      <c r="B137" s="86" t="s">
        <v>833</v>
      </c>
      <c r="C137" s="86" t="s">
        <v>834</v>
      </c>
      <c r="D137" s="85"/>
      <c r="E137" s="86" t="s">
        <v>835</v>
      </c>
      <c r="F137" s="87" t="s">
        <v>515</v>
      </c>
      <c r="G137" s="87" t="s">
        <v>348</v>
      </c>
      <c r="H137" s="88">
        <v>43565</v>
      </c>
      <c r="I137" s="89"/>
      <c r="J137" s="89"/>
      <c r="K137" s="89"/>
      <c r="L137" s="89"/>
      <c r="M137" s="89"/>
      <c r="N137" s="89"/>
      <c r="O137" s="410">
        <v>1</v>
      </c>
      <c r="P137" s="90">
        <f t="shared" si="2"/>
        <v>1</v>
      </c>
      <c r="Q137" s="91">
        <v>1</v>
      </c>
      <c r="R137" s="87">
        <v>0</v>
      </c>
      <c r="S137" s="89" t="s">
        <v>349</v>
      </c>
      <c r="T137" s="92" t="s">
        <v>836</v>
      </c>
    </row>
    <row r="138" spans="1:20" x14ac:dyDescent="0.2">
      <c r="A138" s="85"/>
      <c r="B138" s="86" t="s">
        <v>837</v>
      </c>
      <c r="C138" s="86" t="s">
        <v>838</v>
      </c>
      <c r="D138" s="85"/>
      <c r="E138" s="86" t="s">
        <v>839</v>
      </c>
      <c r="F138" s="87" t="s">
        <v>515</v>
      </c>
      <c r="G138" s="87" t="s">
        <v>348</v>
      </c>
      <c r="H138" s="88">
        <v>43567</v>
      </c>
      <c r="I138" s="89"/>
      <c r="J138" s="89"/>
      <c r="K138" s="89"/>
      <c r="L138" s="89"/>
      <c r="M138" s="89"/>
      <c r="N138" s="89"/>
      <c r="O138" s="410">
        <v>1</v>
      </c>
      <c r="P138" s="90">
        <f t="shared" si="2"/>
        <v>1</v>
      </c>
      <c r="Q138" s="91">
        <v>1</v>
      </c>
      <c r="R138" s="87">
        <v>0</v>
      </c>
      <c r="S138" s="89" t="s">
        <v>349</v>
      </c>
      <c r="T138" s="92" t="s">
        <v>840</v>
      </c>
    </row>
    <row r="139" spans="1:20" x14ac:dyDescent="0.2">
      <c r="A139" s="85"/>
      <c r="B139" s="86" t="s">
        <v>841</v>
      </c>
      <c r="C139" s="86" t="s">
        <v>842</v>
      </c>
      <c r="D139" s="85"/>
      <c r="E139" s="86" t="s">
        <v>843</v>
      </c>
      <c r="F139" s="87" t="s">
        <v>515</v>
      </c>
      <c r="G139" s="87" t="s">
        <v>348</v>
      </c>
      <c r="H139" s="88">
        <v>43567</v>
      </c>
      <c r="I139" s="89"/>
      <c r="J139" s="89"/>
      <c r="K139" s="89"/>
      <c r="L139" s="89"/>
      <c r="M139" s="89"/>
      <c r="N139" s="89"/>
      <c r="O139" s="410">
        <v>1</v>
      </c>
      <c r="P139" s="90">
        <f t="shared" si="2"/>
        <v>1</v>
      </c>
      <c r="Q139" s="91">
        <v>1</v>
      </c>
      <c r="R139" s="87">
        <v>0</v>
      </c>
      <c r="S139" s="89" t="s">
        <v>349</v>
      </c>
      <c r="T139" s="92" t="s">
        <v>844</v>
      </c>
    </row>
    <row r="140" spans="1:20" x14ac:dyDescent="0.2">
      <c r="A140" s="85"/>
      <c r="B140" s="86" t="s">
        <v>845</v>
      </c>
      <c r="C140" s="86" t="s">
        <v>846</v>
      </c>
      <c r="D140" s="85"/>
      <c r="E140" s="86" t="s">
        <v>847</v>
      </c>
      <c r="F140" s="87" t="s">
        <v>515</v>
      </c>
      <c r="G140" s="87" t="s">
        <v>348</v>
      </c>
      <c r="H140" s="88">
        <v>43570</v>
      </c>
      <c r="I140" s="89"/>
      <c r="J140" s="89"/>
      <c r="K140" s="89"/>
      <c r="L140" s="89"/>
      <c r="M140" s="89"/>
      <c r="N140" s="89"/>
      <c r="O140" s="410">
        <v>1</v>
      </c>
      <c r="P140" s="90">
        <f t="shared" si="2"/>
        <v>1</v>
      </c>
      <c r="Q140" s="91">
        <v>1</v>
      </c>
      <c r="R140" s="87">
        <v>0</v>
      </c>
      <c r="S140" s="89" t="s">
        <v>349</v>
      </c>
      <c r="T140" s="92" t="s">
        <v>848</v>
      </c>
    </row>
    <row r="141" spans="1:20" x14ac:dyDescent="0.2">
      <c r="A141" s="85"/>
      <c r="B141" s="86" t="s">
        <v>849</v>
      </c>
      <c r="C141" s="86" t="s">
        <v>850</v>
      </c>
      <c r="D141" s="85"/>
      <c r="E141" s="86" t="s">
        <v>851</v>
      </c>
      <c r="F141" s="87" t="s">
        <v>515</v>
      </c>
      <c r="G141" s="87" t="s">
        <v>348</v>
      </c>
      <c r="H141" s="88">
        <v>43584</v>
      </c>
      <c r="I141" s="89"/>
      <c r="J141" s="89"/>
      <c r="K141" s="89"/>
      <c r="L141" s="89"/>
      <c r="M141" s="89"/>
      <c r="N141" s="89"/>
      <c r="O141" s="410">
        <v>1</v>
      </c>
      <c r="P141" s="90">
        <f t="shared" ref="P141:P204" si="3">SUM($I141:$O141)</f>
        <v>1</v>
      </c>
      <c r="Q141" s="91">
        <v>1</v>
      </c>
      <c r="R141" s="87">
        <v>0</v>
      </c>
      <c r="S141" s="89" t="s">
        <v>349</v>
      </c>
      <c r="T141" s="92" t="s">
        <v>852</v>
      </c>
    </row>
    <row r="142" spans="1:20" x14ac:dyDescent="0.2">
      <c r="A142" s="85"/>
      <c r="B142" s="86" t="s">
        <v>853</v>
      </c>
      <c r="C142" s="86" t="s">
        <v>854</v>
      </c>
      <c r="D142" s="85"/>
      <c r="E142" s="86" t="s">
        <v>855</v>
      </c>
      <c r="F142" s="87" t="s">
        <v>515</v>
      </c>
      <c r="G142" s="87" t="s">
        <v>348</v>
      </c>
      <c r="H142" s="88">
        <v>43584</v>
      </c>
      <c r="I142" s="89"/>
      <c r="J142" s="89"/>
      <c r="K142" s="89"/>
      <c r="L142" s="89"/>
      <c r="M142" s="89"/>
      <c r="N142" s="89"/>
      <c r="O142" s="410">
        <v>1</v>
      </c>
      <c r="P142" s="90">
        <f t="shared" si="3"/>
        <v>1</v>
      </c>
      <c r="Q142" s="91">
        <v>1</v>
      </c>
      <c r="R142" s="87">
        <v>0</v>
      </c>
      <c r="S142" s="89" t="s">
        <v>349</v>
      </c>
      <c r="T142" s="92" t="s">
        <v>856</v>
      </c>
    </row>
    <row r="143" spans="1:20" x14ac:dyDescent="0.2">
      <c r="A143" s="85"/>
      <c r="B143" s="86" t="s">
        <v>857</v>
      </c>
      <c r="C143" s="86" t="s">
        <v>858</v>
      </c>
      <c r="D143" s="85"/>
      <c r="E143" s="86" t="s">
        <v>859</v>
      </c>
      <c r="F143" s="87" t="s">
        <v>515</v>
      </c>
      <c r="G143" s="87" t="s">
        <v>348</v>
      </c>
      <c r="H143" s="88">
        <v>43584</v>
      </c>
      <c r="I143" s="89"/>
      <c r="J143" s="89"/>
      <c r="K143" s="89"/>
      <c r="L143" s="89"/>
      <c r="M143" s="89"/>
      <c r="N143" s="89"/>
      <c r="O143" s="410">
        <v>1</v>
      </c>
      <c r="P143" s="90">
        <f t="shared" si="3"/>
        <v>1</v>
      </c>
      <c r="Q143" s="91">
        <v>1</v>
      </c>
      <c r="R143" s="87">
        <v>0</v>
      </c>
      <c r="S143" s="89" t="s">
        <v>349</v>
      </c>
      <c r="T143" s="92" t="s">
        <v>860</v>
      </c>
    </row>
    <row r="144" spans="1:20" x14ac:dyDescent="0.2">
      <c r="A144" s="85"/>
      <c r="B144" s="86" t="s">
        <v>861</v>
      </c>
      <c r="C144" s="86" t="s">
        <v>862</v>
      </c>
      <c r="D144" s="85"/>
      <c r="E144" s="86" t="s">
        <v>863</v>
      </c>
      <c r="F144" s="87" t="s">
        <v>515</v>
      </c>
      <c r="G144" s="87" t="s">
        <v>348</v>
      </c>
      <c r="H144" s="88">
        <v>43587</v>
      </c>
      <c r="I144" s="89"/>
      <c r="J144" s="89"/>
      <c r="K144" s="89"/>
      <c r="L144" s="89"/>
      <c r="M144" s="89"/>
      <c r="N144" s="89"/>
      <c r="O144" s="410">
        <v>1</v>
      </c>
      <c r="P144" s="90">
        <f t="shared" si="3"/>
        <v>1</v>
      </c>
      <c r="Q144" s="91">
        <v>1</v>
      </c>
      <c r="R144" s="87">
        <v>0</v>
      </c>
      <c r="S144" s="89" t="s">
        <v>349</v>
      </c>
      <c r="T144" s="92" t="s">
        <v>864</v>
      </c>
    </row>
    <row r="145" spans="1:20" x14ac:dyDescent="0.2">
      <c r="A145" s="85"/>
      <c r="B145" s="86" t="s">
        <v>865</v>
      </c>
      <c r="C145" s="86" t="s">
        <v>866</v>
      </c>
      <c r="D145" s="85"/>
      <c r="E145" s="86" t="s">
        <v>867</v>
      </c>
      <c r="F145" s="87" t="s">
        <v>515</v>
      </c>
      <c r="G145" s="87" t="s">
        <v>348</v>
      </c>
      <c r="H145" s="88">
        <v>43587</v>
      </c>
      <c r="I145" s="89"/>
      <c r="J145" s="89"/>
      <c r="K145" s="89"/>
      <c r="L145" s="89"/>
      <c r="M145" s="89"/>
      <c r="N145" s="89"/>
      <c r="O145" s="410">
        <v>1</v>
      </c>
      <c r="P145" s="90">
        <f t="shared" si="3"/>
        <v>1</v>
      </c>
      <c r="Q145" s="91">
        <v>1</v>
      </c>
      <c r="R145" s="87">
        <v>0</v>
      </c>
      <c r="S145" s="89" t="s">
        <v>349</v>
      </c>
      <c r="T145" s="92" t="s">
        <v>868</v>
      </c>
    </row>
    <row r="146" spans="1:20" x14ac:dyDescent="0.2">
      <c r="A146" s="85"/>
      <c r="B146" s="86" t="s">
        <v>869</v>
      </c>
      <c r="C146" s="86" t="s">
        <v>870</v>
      </c>
      <c r="D146" s="85"/>
      <c r="E146" s="86" t="s">
        <v>871</v>
      </c>
      <c r="F146" s="87" t="s">
        <v>515</v>
      </c>
      <c r="G146" s="87" t="s">
        <v>348</v>
      </c>
      <c r="H146" s="88">
        <v>43588</v>
      </c>
      <c r="I146" s="89"/>
      <c r="J146" s="89"/>
      <c r="K146" s="89"/>
      <c r="L146" s="89"/>
      <c r="M146" s="89"/>
      <c r="N146" s="89"/>
      <c r="O146" s="410">
        <v>1</v>
      </c>
      <c r="P146" s="90">
        <f t="shared" si="3"/>
        <v>1</v>
      </c>
      <c r="Q146" s="91">
        <v>1</v>
      </c>
      <c r="R146" s="87">
        <v>0</v>
      </c>
      <c r="S146" s="89" t="s">
        <v>349</v>
      </c>
      <c r="T146" s="92" t="s">
        <v>872</v>
      </c>
    </row>
    <row r="147" spans="1:20" x14ac:dyDescent="0.2">
      <c r="A147" s="85"/>
      <c r="B147" s="86" t="s">
        <v>873</v>
      </c>
      <c r="C147" s="86" t="s">
        <v>874</v>
      </c>
      <c r="D147" s="85"/>
      <c r="E147" s="86" t="s">
        <v>875</v>
      </c>
      <c r="F147" s="87" t="s">
        <v>515</v>
      </c>
      <c r="G147" s="87" t="s">
        <v>348</v>
      </c>
      <c r="H147" s="88">
        <v>43588</v>
      </c>
      <c r="I147" s="89"/>
      <c r="J147" s="89"/>
      <c r="K147" s="89"/>
      <c r="L147" s="89"/>
      <c r="M147" s="89"/>
      <c r="N147" s="89"/>
      <c r="O147" s="410">
        <v>1</v>
      </c>
      <c r="P147" s="90">
        <f t="shared" si="3"/>
        <v>1</v>
      </c>
      <c r="Q147" s="91">
        <v>1</v>
      </c>
      <c r="R147" s="87">
        <v>0</v>
      </c>
      <c r="S147" s="89" t="s">
        <v>349</v>
      </c>
      <c r="T147" s="92" t="s">
        <v>876</v>
      </c>
    </row>
    <row r="148" spans="1:20" x14ac:dyDescent="0.2">
      <c r="A148" s="85"/>
      <c r="B148" s="86" t="s">
        <v>877</v>
      </c>
      <c r="C148" s="86" t="s">
        <v>878</v>
      </c>
      <c r="D148" s="85"/>
      <c r="E148" s="86" t="s">
        <v>879</v>
      </c>
      <c r="F148" s="87" t="s">
        <v>515</v>
      </c>
      <c r="G148" s="87" t="s">
        <v>348</v>
      </c>
      <c r="H148" s="88">
        <v>43588</v>
      </c>
      <c r="I148" s="89"/>
      <c r="J148" s="89"/>
      <c r="K148" s="89"/>
      <c r="L148" s="89"/>
      <c r="M148" s="89"/>
      <c r="N148" s="89"/>
      <c r="O148" s="410">
        <v>1</v>
      </c>
      <c r="P148" s="90">
        <f t="shared" si="3"/>
        <v>1</v>
      </c>
      <c r="Q148" s="91">
        <v>1</v>
      </c>
      <c r="R148" s="87">
        <v>0</v>
      </c>
      <c r="S148" s="89" t="s">
        <v>349</v>
      </c>
      <c r="T148" s="92" t="s">
        <v>880</v>
      </c>
    </row>
    <row r="149" spans="1:20" x14ac:dyDescent="0.2">
      <c r="A149" s="85"/>
      <c r="B149" s="86" t="s">
        <v>881</v>
      </c>
      <c r="C149" s="86" t="s">
        <v>882</v>
      </c>
      <c r="D149" s="85"/>
      <c r="E149" s="86" t="s">
        <v>883</v>
      </c>
      <c r="F149" s="87" t="s">
        <v>515</v>
      </c>
      <c r="G149" s="87" t="s">
        <v>348</v>
      </c>
      <c r="H149" s="88">
        <v>43588</v>
      </c>
      <c r="I149" s="89"/>
      <c r="J149" s="89"/>
      <c r="K149" s="89"/>
      <c r="L149" s="89"/>
      <c r="M149" s="89"/>
      <c r="N149" s="89"/>
      <c r="O149" s="410">
        <v>1</v>
      </c>
      <c r="P149" s="90">
        <f t="shared" si="3"/>
        <v>1</v>
      </c>
      <c r="Q149" s="91">
        <v>1</v>
      </c>
      <c r="R149" s="87">
        <v>0</v>
      </c>
      <c r="S149" s="89" t="s">
        <v>349</v>
      </c>
      <c r="T149" s="92" t="s">
        <v>884</v>
      </c>
    </row>
    <row r="150" spans="1:20" x14ac:dyDescent="0.2">
      <c r="A150" s="85"/>
      <c r="B150" s="86" t="s">
        <v>885</v>
      </c>
      <c r="C150" s="86" t="s">
        <v>886</v>
      </c>
      <c r="D150" s="85"/>
      <c r="E150" s="86" t="s">
        <v>887</v>
      </c>
      <c r="F150" s="87" t="s">
        <v>515</v>
      </c>
      <c r="G150" s="87" t="s">
        <v>348</v>
      </c>
      <c r="H150" s="88">
        <v>43592</v>
      </c>
      <c r="I150" s="89"/>
      <c r="J150" s="89"/>
      <c r="K150" s="89"/>
      <c r="L150" s="89"/>
      <c r="M150" s="89"/>
      <c r="N150" s="89"/>
      <c r="O150" s="410">
        <v>1</v>
      </c>
      <c r="P150" s="90">
        <f t="shared" si="3"/>
        <v>1</v>
      </c>
      <c r="Q150" s="91">
        <v>1</v>
      </c>
      <c r="R150" s="87">
        <v>0</v>
      </c>
      <c r="S150" s="89" t="s">
        <v>349</v>
      </c>
      <c r="T150" s="92" t="s">
        <v>888</v>
      </c>
    </row>
    <row r="151" spans="1:20" x14ac:dyDescent="0.2">
      <c r="A151" s="85"/>
      <c r="B151" s="86" t="s">
        <v>889</v>
      </c>
      <c r="C151" s="86" t="s">
        <v>890</v>
      </c>
      <c r="D151" s="85"/>
      <c r="E151" s="86" t="s">
        <v>891</v>
      </c>
      <c r="F151" s="87" t="s">
        <v>515</v>
      </c>
      <c r="G151" s="87" t="s">
        <v>348</v>
      </c>
      <c r="H151" s="88">
        <v>43594</v>
      </c>
      <c r="I151" s="89"/>
      <c r="J151" s="89"/>
      <c r="K151" s="89"/>
      <c r="L151" s="89"/>
      <c r="M151" s="89"/>
      <c r="N151" s="89"/>
      <c r="O151" s="410">
        <v>1</v>
      </c>
      <c r="P151" s="90">
        <f t="shared" si="3"/>
        <v>1</v>
      </c>
      <c r="Q151" s="91">
        <v>1</v>
      </c>
      <c r="R151" s="87">
        <v>0</v>
      </c>
      <c r="S151" s="89" t="s">
        <v>349</v>
      </c>
      <c r="T151" s="92" t="s">
        <v>892</v>
      </c>
    </row>
    <row r="152" spans="1:20" x14ac:dyDescent="0.2">
      <c r="A152" s="85"/>
      <c r="B152" s="86" t="s">
        <v>893</v>
      </c>
      <c r="C152" s="86" t="s">
        <v>894</v>
      </c>
      <c r="D152" s="85"/>
      <c r="E152" s="86" t="s">
        <v>895</v>
      </c>
      <c r="F152" s="87" t="s">
        <v>515</v>
      </c>
      <c r="G152" s="87" t="s">
        <v>348</v>
      </c>
      <c r="H152" s="88">
        <v>43598</v>
      </c>
      <c r="I152" s="89"/>
      <c r="J152" s="89"/>
      <c r="K152" s="89"/>
      <c r="L152" s="89"/>
      <c r="M152" s="89"/>
      <c r="N152" s="89"/>
      <c r="O152" s="410">
        <v>1</v>
      </c>
      <c r="P152" s="90">
        <f t="shared" si="3"/>
        <v>1</v>
      </c>
      <c r="Q152" s="91">
        <v>1</v>
      </c>
      <c r="R152" s="87">
        <v>0</v>
      </c>
      <c r="S152" s="89" t="s">
        <v>349</v>
      </c>
      <c r="T152" s="92" t="s">
        <v>896</v>
      </c>
    </row>
    <row r="153" spans="1:20" x14ac:dyDescent="0.2">
      <c r="A153" s="85"/>
      <c r="B153" s="86" t="s">
        <v>897</v>
      </c>
      <c r="C153" s="86" t="s">
        <v>898</v>
      </c>
      <c r="D153" s="85"/>
      <c r="E153" s="86" t="s">
        <v>899</v>
      </c>
      <c r="F153" s="87" t="s">
        <v>515</v>
      </c>
      <c r="G153" s="87" t="s">
        <v>348</v>
      </c>
      <c r="H153" s="88">
        <v>43599</v>
      </c>
      <c r="I153" s="89"/>
      <c r="J153" s="89"/>
      <c r="K153" s="89"/>
      <c r="L153" s="89"/>
      <c r="M153" s="89"/>
      <c r="N153" s="89"/>
      <c r="O153" s="410">
        <v>1</v>
      </c>
      <c r="P153" s="90">
        <f t="shared" si="3"/>
        <v>1</v>
      </c>
      <c r="Q153" s="91">
        <v>1</v>
      </c>
      <c r="R153" s="87">
        <v>0</v>
      </c>
      <c r="S153" s="89" t="s">
        <v>349</v>
      </c>
      <c r="T153" s="92" t="s">
        <v>900</v>
      </c>
    </row>
    <row r="154" spans="1:20" x14ac:dyDescent="0.2">
      <c r="A154" s="85"/>
      <c r="B154" s="86" t="s">
        <v>901</v>
      </c>
      <c r="C154" s="86" t="s">
        <v>902</v>
      </c>
      <c r="D154" s="85"/>
      <c r="E154" s="86" t="s">
        <v>903</v>
      </c>
      <c r="F154" s="87" t="s">
        <v>515</v>
      </c>
      <c r="G154" s="87" t="s">
        <v>348</v>
      </c>
      <c r="H154" s="88">
        <v>43599</v>
      </c>
      <c r="I154" s="89"/>
      <c r="J154" s="89"/>
      <c r="K154" s="89"/>
      <c r="L154" s="89"/>
      <c r="M154" s="89"/>
      <c r="N154" s="89"/>
      <c r="O154" s="410">
        <v>1</v>
      </c>
      <c r="P154" s="90">
        <f t="shared" si="3"/>
        <v>1</v>
      </c>
      <c r="Q154" s="91">
        <v>1</v>
      </c>
      <c r="R154" s="87">
        <v>0</v>
      </c>
      <c r="S154" s="89" t="s">
        <v>349</v>
      </c>
      <c r="T154" s="92" t="s">
        <v>904</v>
      </c>
    </row>
    <row r="155" spans="1:20" x14ac:dyDescent="0.2">
      <c r="A155" s="85"/>
      <c r="B155" s="86" t="s">
        <v>905</v>
      </c>
      <c r="C155" s="86" t="s">
        <v>906</v>
      </c>
      <c r="D155" s="85"/>
      <c r="E155" s="86" t="s">
        <v>907</v>
      </c>
      <c r="F155" s="87" t="s">
        <v>515</v>
      </c>
      <c r="G155" s="87" t="s">
        <v>348</v>
      </c>
      <c r="H155" s="88">
        <v>43600</v>
      </c>
      <c r="I155" s="89"/>
      <c r="J155" s="89"/>
      <c r="K155" s="89"/>
      <c r="L155" s="89"/>
      <c r="M155" s="89"/>
      <c r="N155" s="89"/>
      <c r="O155" s="410">
        <v>1</v>
      </c>
      <c r="P155" s="90">
        <f t="shared" si="3"/>
        <v>1</v>
      </c>
      <c r="Q155" s="91">
        <v>1</v>
      </c>
      <c r="R155" s="87">
        <v>0</v>
      </c>
      <c r="S155" s="89" t="s">
        <v>349</v>
      </c>
      <c r="T155" s="92" t="s">
        <v>908</v>
      </c>
    </row>
    <row r="156" spans="1:20" x14ac:dyDescent="0.2">
      <c r="A156" s="85"/>
      <c r="B156" s="86" t="s">
        <v>909</v>
      </c>
      <c r="C156" s="86" t="s">
        <v>910</v>
      </c>
      <c r="D156" s="85"/>
      <c r="E156" s="86" t="s">
        <v>911</v>
      </c>
      <c r="F156" s="87" t="s">
        <v>515</v>
      </c>
      <c r="G156" s="87" t="s">
        <v>348</v>
      </c>
      <c r="H156" s="88">
        <v>43600</v>
      </c>
      <c r="I156" s="89"/>
      <c r="J156" s="89"/>
      <c r="K156" s="89"/>
      <c r="L156" s="89"/>
      <c r="M156" s="89"/>
      <c r="N156" s="89"/>
      <c r="O156" s="410">
        <v>1</v>
      </c>
      <c r="P156" s="90">
        <f t="shared" si="3"/>
        <v>1</v>
      </c>
      <c r="Q156" s="91">
        <v>1</v>
      </c>
      <c r="R156" s="87">
        <v>0</v>
      </c>
      <c r="S156" s="89" t="s">
        <v>349</v>
      </c>
      <c r="T156" s="92" t="s">
        <v>912</v>
      </c>
    </row>
    <row r="157" spans="1:20" x14ac:dyDescent="0.2">
      <c r="A157" s="85"/>
      <c r="B157" s="86" t="s">
        <v>913</v>
      </c>
      <c r="C157" s="86" t="s">
        <v>914</v>
      </c>
      <c r="D157" s="85"/>
      <c r="E157" s="86" t="s">
        <v>915</v>
      </c>
      <c r="F157" s="87" t="s">
        <v>515</v>
      </c>
      <c r="G157" s="87" t="s">
        <v>348</v>
      </c>
      <c r="H157" s="88">
        <v>43602</v>
      </c>
      <c r="I157" s="89"/>
      <c r="J157" s="89"/>
      <c r="K157" s="89"/>
      <c r="L157" s="89"/>
      <c r="M157" s="89"/>
      <c r="N157" s="89"/>
      <c r="O157" s="410">
        <v>1</v>
      </c>
      <c r="P157" s="90">
        <f t="shared" si="3"/>
        <v>1</v>
      </c>
      <c r="Q157" s="91">
        <v>1</v>
      </c>
      <c r="R157" s="87">
        <v>0</v>
      </c>
      <c r="S157" s="89" t="s">
        <v>349</v>
      </c>
      <c r="T157" s="92" t="s">
        <v>916</v>
      </c>
    </row>
    <row r="158" spans="1:20" x14ac:dyDescent="0.2">
      <c r="A158" s="85"/>
      <c r="B158" s="86" t="s">
        <v>917</v>
      </c>
      <c r="C158" s="86" t="s">
        <v>918</v>
      </c>
      <c r="D158" s="85"/>
      <c r="E158" s="86" t="s">
        <v>919</v>
      </c>
      <c r="F158" s="87" t="s">
        <v>515</v>
      </c>
      <c r="G158" s="87" t="s">
        <v>348</v>
      </c>
      <c r="H158" s="88">
        <v>43605</v>
      </c>
      <c r="I158" s="89"/>
      <c r="J158" s="89"/>
      <c r="K158" s="89"/>
      <c r="L158" s="89"/>
      <c r="M158" s="89"/>
      <c r="N158" s="89"/>
      <c r="O158" s="410">
        <v>1</v>
      </c>
      <c r="P158" s="90">
        <f t="shared" si="3"/>
        <v>1</v>
      </c>
      <c r="Q158" s="91">
        <v>1</v>
      </c>
      <c r="R158" s="87">
        <v>0</v>
      </c>
      <c r="S158" s="89" t="s">
        <v>349</v>
      </c>
      <c r="T158" s="92" t="s">
        <v>920</v>
      </c>
    </row>
    <row r="159" spans="1:20" x14ac:dyDescent="0.2">
      <c r="A159" s="85"/>
      <c r="B159" s="86" t="s">
        <v>921</v>
      </c>
      <c r="C159" s="86" t="s">
        <v>922</v>
      </c>
      <c r="D159" s="85"/>
      <c r="E159" s="86" t="s">
        <v>923</v>
      </c>
      <c r="F159" s="87" t="s">
        <v>515</v>
      </c>
      <c r="G159" s="87" t="s">
        <v>348</v>
      </c>
      <c r="H159" s="88">
        <v>43607</v>
      </c>
      <c r="I159" s="89"/>
      <c r="J159" s="89"/>
      <c r="K159" s="89"/>
      <c r="L159" s="89"/>
      <c r="M159" s="89"/>
      <c r="N159" s="89"/>
      <c r="O159" s="410">
        <v>1</v>
      </c>
      <c r="P159" s="90">
        <f t="shared" si="3"/>
        <v>1</v>
      </c>
      <c r="Q159" s="91">
        <v>1</v>
      </c>
      <c r="R159" s="87">
        <v>0</v>
      </c>
      <c r="S159" s="89" t="s">
        <v>349</v>
      </c>
      <c r="T159" s="92" t="s">
        <v>924</v>
      </c>
    </row>
    <row r="160" spans="1:20" x14ac:dyDescent="0.2">
      <c r="A160" s="85"/>
      <c r="B160" s="86" t="s">
        <v>925</v>
      </c>
      <c r="C160" s="86" t="s">
        <v>926</v>
      </c>
      <c r="D160" s="85"/>
      <c r="E160" s="86" t="s">
        <v>927</v>
      </c>
      <c r="F160" s="87" t="s">
        <v>515</v>
      </c>
      <c r="G160" s="87" t="s">
        <v>348</v>
      </c>
      <c r="H160" s="88">
        <v>43608</v>
      </c>
      <c r="I160" s="89"/>
      <c r="J160" s="89"/>
      <c r="K160" s="89"/>
      <c r="L160" s="89"/>
      <c r="M160" s="89"/>
      <c r="N160" s="89"/>
      <c r="O160" s="410">
        <v>1</v>
      </c>
      <c r="P160" s="90">
        <f t="shared" si="3"/>
        <v>1</v>
      </c>
      <c r="Q160" s="91">
        <v>1</v>
      </c>
      <c r="R160" s="87">
        <v>0</v>
      </c>
      <c r="S160" s="89" t="s">
        <v>349</v>
      </c>
      <c r="T160" s="92" t="s">
        <v>928</v>
      </c>
    </row>
    <row r="161" spans="1:20" x14ac:dyDescent="0.2">
      <c r="A161" s="85"/>
      <c r="B161" s="86" t="s">
        <v>929</v>
      </c>
      <c r="C161" s="86" t="s">
        <v>930</v>
      </c>
      <c r="D161" s="85"/>
      <c r="E161" s="86" t="s">
        <v>931</v>
      </c>
      <c r="F161" s="87" t="s">
        <v>515</v>
      </c>
      <c r="G161" s="87" t="s">
        <v>348</v>
      </c>
      <c r="H161" s="88">
        <v>43608</v>
      </c>
      <c r="I161" s="89"/>
      <c r="J161" s="89"/>
      <c r="K161" s="89"/>
      <c r="L161" s="89"/>
      <c r="M161" s="89"/>
      <c r="N161" s="89"/>
      <c r="O161" s="410">
        <v>1</v>
      </c>
      <c r="P161" s="90">
        <f t="shared" si="3"/>
        <v>1</v>
      </c>
      <c r="Q161" s="91">
        <v>1</v>
      </c>
      <c r="R161" s="87">
        <v>0</v>
      </c>
      <c r="S161" s="89" t="s">
        <v>349</v>
      </c>
      <c r="T161" s="92" t="s">
        <v>932</v>
      </c>
    </row>
    <row r="162" spans="1:20" x14ac:dyDescent="0.2">
      <c r="A162" s="85"/>
      <c r="B162" s="86" t="s">
        <v>933</v>
      </c>
      <c r="C162" s="86" t="s">
        <v>934</v>
      </c>
      <c r="D162" s="85"/>
      <c r="E162" s="86" t="s">
        <v>935</v>
      </c>
      <c r="F162" s="87" t="s">
        <v>515</v>
      </c>
      <c r="G162" s="87" t="s">
        <v>348</v>
      </c>
      <c r="H162" s="88">
        <v>43609</v>
      </c>
      <c r="I162" s="89"/>
      <c r="J162" s="89"/>
      <c r="K162" s="89"/>
      <c r="L162" s="89"/>
      <c r="M162" s="89"/>
      <c r="N162" s="89"/>
      <c r="O162" s="410">
        <v>1</v>
      </c>
      <c r="P162" s="90">
        <f t="shared" si="3"/>
        <v>1</v>
      </c>
      <c r="Q162" s="91">
        <v>1</v>
      </c>
      <c r="R162" s="87">
        <v>0</v>
      </c>
      <c r="S162" s="89" t="s">
        <v>349</v>
      </c>
      <c r="T162" s="92" t="s">
        <v>936</v>
      </c>
    </row>
    <row r="163" spans="1:20" x14ac:dyDescent="0.2">
      <c r="A163" s="85"/>
      <c r="B163" s="86" t="s">
        <v>937</v>
      </c>
      <c r="C163" s="86" t="s">
        <v>938</v>
      </c>
      <c r="D163" s="85"/>
      <c r="E163" s="86" t="s">
        <v>939</v>
      </c>
      <c r="F163" s="87" t="s">
        <v>515</v>
      </c>
      <c r="G163" s="87" t="s">
        <v>348</v>
      </c>
      <c r="H163" s="88">
        <v>43613</v>
      </c>
      <c r="I163" s="89"/>
      <c r="J163" s="89"/>
      <c r="K163" s="89"/>
      <c r="L163" s="89"/>
      <c r="M163" s="89"/>
      <c r="N163" s="89"/>
      <c r="O163" s="410">
        <v>1</v>
      </c>
      <c r="P163" s="90">
        <f t="shared" si="3"/>
        <v>1</v>
      </c>
      <c r="Q163" s="91">
        <v>1</v>
      </c>
      <c r="R163" s="87">
        <v>0</v>
      </c>
      <c r="S163" s="89" t="s">
        <v>349</v>
      </c>
      <c r="T163" s="92" t="s">
        <v>940</v>
      </c>
    </row>
    <row r="164" spans="1:20" x14ac:dyDescent="0.2">
      <c r="A164" s="85"/>
      <c r="B164" s="86" t="s">
        <v>941</v>
      </c>
      <c r="C164" s="86" t="s">
        <v>942</v>
      </c>
      <c r="D164" s="85"/>
      <c r="E164" s="86" t="s">
        <v>943</v>
      </c>
      <c r="F164" s="87" t="s">
        <v>515</v>
      </c>
      <c r="G164" s="87" t="s">
        <v>348</v>
      </c>
      <c r="H164" s="88">
        <v>43613</v>
      </c>
      <c r="I164" s="89"/>
      <c r="J164" s="89"/>
      <c r="K164" s="89"/>
      <c r="L164" s="89"/>
      <c r="M164" s="89"/>
      <c r="N164" s="89"/>
      <c r="O164" s="410">
        <v>1</v>
      </c>
      <c r="P164" s="90">
        <f t="shared" si="3"/>
        <v>1</v>
      </c>
      <c r="Q164" s="91">
        <v>1</v>
      </c>
      <c r="R164" s="87">
        <v>0</v>
      </c>
      <c r="S164" s="89" t="s">
        <v>349</v>
      </c>
      <c r="T164" s="92" t="s">
        <v>944</v>
      </c>
    </row>
    <row r="165" spans="1:20" x14ac:dyDescent="0.2">
      <c r="A165" s="85"/>
      <c r="B165" s="86" t="s">
        <v>945</v>
      </c>
      <c r="C165" s="86" t="s">
        <v>946</v>
      </c>
      <c r="D165" s="85"/>
      <c r="E165" s="86" t="s">
        <v>947</v>
      </c>
      <c r="F165" s="87" t="s">
        <v>515</v>
      </c>
      <c r="G165" s="87" t="s">
        <v>348</v>
      </c>
      <c r="H165" s="88">
        <v>43614</v>
      </c>
      <c r="I165" s="89"/>
      <c r="J165" s="89"/>
      <c r="K165" s="89"/>
      <c r="L165" s="89"/>
      <c r="M165" s="89"/>
      <c r="N165" s="89"/>
      <c r="O165" s="410">
        <v>1</v>
      </c>
      <c r="P165" s="90">
        <f t="shared" si="3"/>
        <v>1</v>
      </c>
      <c r="Q165" s="91">
        <v>1</v>
      </c>
      <c r="R165" s="87">
        <v>0</v>
      </c>
      <c r="S165" s="89" t="s">
        <v>349</v>
      </c>
      <c r="T165" s="92" t="s">
        <v>948</v>
      </c>
    </row>
    <row r="166" spans="1:20" x14ac:dyDescent="0.2">
      <c r="A166" s="85"/>
      <c r="B166" s="86" t="s">
        <v>949</v>
      </c>
      <c r="C166" s="86" t="s">
        <v>950</v>
      </c>
      <c r="D166" s="85"/>
      <c r="E166" s="86" t="s">
        <v>951</v>
      </c>
      <c r="F166" s="87" t="s">
        <v>515</v>
      </c>
      <c r="G166" s="87" t="s">
        <v>348</v>
      </c>
      <c r="H166" s="88">
        <v>43614</v>
      </c>
      <c r="I166" s="89"/>
      <c r="J166" s="89"/>
      <c r="K166" s="89"/>
      <c r="L166" s="89"/>
      <c r="M166" s="89"/>
      <c r="N166" s="89"/>
      <c r="O166" s="410">
        <v>1</v>
      </c>
      <c r="P166" s="90">
        <f t="shared" si="3"/>
        <v>1</v>
      </c>
      <c r="Q166" s="91">
        <v>1</v>
      </c>
      <c r="R166" s="87">
        <v>0</v>
      </c>
      <c r="S166" s="89" t="s">
        <v>349</v>
      </c>
      <c r="T166" s="92" t="s">
        <v>952</v>
      </c>
    </row>
    <row r="167" spans="1:20" x14ac:dyDescent="0.2">
      <c r="A167" s="85"/>
      <c r="B167" s="86" t="s">
        <v>953</v>
      </c>
      <c r="C167" s="86" t="s">
        <v>954</v>
      </c>
      <c r="D167" s="85"/>
      <c r="E167" s="86" t="s">
        <v>955</v>
      </c>
      <c r="F167" s="87" t="s">
        <v>515</v>
      </c>
      <c r="G167" s="87" t="s">
        <v>348</v>
      </c>
      <c r="H167" s="88">
        <v>43615</v>
      </c>
      <c r="I167" s="89"/>
      <c r="J167" s="89"/>
      <c r="K167" s="89"/>
      <c r="L167" s="89"/>
      <c r="M167" s="89"/>
      <c r="N167" s="89"/>
      <c r="O167" s="410">
        <v>1</v>
      </c>
      <c r="P167" s="90">
        <f t="shared" si="3"/>
        <v>1</v>
      </c>
      <c r="Q167" s="91">
        <v>1</v>
      </c>
      <c r="R167" s="87">
        <v>0</v>
      </c>
      <c r="S167" s="89" t="s">
        <v>349</v>
      </c>
      <c r="T167" s="92" t="s">
        <v>956</v>
      </c>
    </row>
    <row r="168" spans="1:20" x14ac:dyDescent="0.2">
      <c r="A168" s="85"/>
      <c r="B168" s="86" t="s">
        <v>957</v>
      </c>
      <c r="C168" s="86" t="s">
        <v>958</v>
      </c>
      <c r="D168" s="85"/>
      <c r="E168" s="86" t="s">
        <v>959</v>
      </c>
      <c r="F168" s="87" t="s">
        <v>515</v>
      </c>
      <c r="G168" s="87" t="s">
        <v>348</v>
      </c>
      <c r="H168" s="88">
        <v>43615</v>
      </c>
      <c r="I168" s="89"/>
      <c r="J168" s="89"/>
      <c r="K168" s="89"/>
      <c r="L168" s="89"/>
      <c r="M168" s="89"/>
      <c r="N168" s="89"/>
      <c r="O168" s="410">
        <v>1</v>
      </c>
      <c r="P168" s="90">
        <f t="shared" si="3"/>
        <v>1</v>
      </c>
      <c r="Q168" s="91">
        <v>1</v>
      </c>
      <c r="R168" s="87">
        <v>0</v>
      </c>
      <c r="S168" s="89" t="s">
        <v>349</v>
      </c>
      <c r="T168" s="92" t="s">
        <v>960</v>
      </c>
    </row>
    <row r="169" spans="1:20" x14ac:dyDescent="0.2">
      <c r="A169" s="85"/>
      <c r="B169" s="86" t="s">
        <v>961</v>
      </c>
      <c r="C169" s="86" t="s">
        <v>962</v>
      </c>
      <c r="D169" s="85"/>
      <c r="E169" s="86" t="s">
        <v>963</v>
      </c>
      <c r="F169" s="87" t="s">
        <v>515</v>
      </c>
      <c r="G169" s="87" t="s">
        <v>348</v>
      </c>
      <c r="H169" s="88">
        <v>43616</v>
      </c>
      <c r="I169" s="89"/>
      <c r="J169" s="89"/>
      <c r="K169" s="89"/>
      <c r="L169" s="89"/>
      <c r="M169" s="89"/>
      <c r="N169" s="89"/>
      <c r="O169" s="410">
        <v>1</v>
      </c>
      <c r="P169" s="90">
        <f t="shared" si="3"/>
        <v>1</v>
      </c>
      <c r="Q169" s="91">
        <v>1</v>
      </c>
      <c r="R169" s="87">
        <v>0</v>
      </c>
      <c r="S169" s="89" t="s">
        <v>349</v>
      </c>
      <c r="T169" s="92" t="s">
        <v>964</v>
      </c>
    </row>
    <row r="170" spans="1:20" x14ac:dyDescent="0.2">
      <c r="A170" s="85"/>
      <c r="B170" s="86" t="s">
        <v>965</v>
      </c>
      <c r="C170" s="86" t="s">
        <v>966</v>
      </c>
      <c r="D170" s="85"/>
      <c r="E170" s="86" t="s">
        <v>967</v>
      </c>
      <c r="F170" s="87" t="s">
        <v>515</v>
      </c>
      <c r="G170" s="87" t="s">
        <v>348</v>
      </c>
      <c r="H170" s="88">
        <v>43616</v>
      </c>
      <c r="I170" s="89"/>
      <c r="J170" s="89"/>
      <c r="K170" s="89"/>
      <c r="L170" s="89"/>
      <c r="M170" s="89"/>
      <c r="N170" s="89"/>
      <c r="O170" s="410">
        <v>1</v>
      </c>
      <c r="P170" s="90">
        <f t="shared" si="3"/>
        <v>1</v>
      </c>
      <c r="Q170" s="91">
        <v>1</v>
      </c>
      <c r="R170" s="87">
        <v>0</v>
      </c>
      <c r="S170" s="89" t="s">
        <v>349</v>
      </c>
      <c r="T170" s="92" t="s">
        <v>968</v>
      </c>
    </row>
    <row r="171" spans="1:20" x14ac:dyDescent="0.2">
      <c r="A171" s="85"/>
      <c r="B171" s="86" t="s">
        <v>969</v>
      </c>
      <c r="C171" s="86" t="s">
        <v>970</v>
      </c>
      <c r="D171" s="85"/>
      <c r="E171" s="86" t="s">
        <v>971</v>
      </c>
      <c r="F171" s="87" t="s">
        <v>515</v>
      </c>
      <c r="G171" s="87" t="s">
        <v>348</v>
      </c>
      <c r="H171" s="88">
        <v>43619</v>
      </c>
      <c r="I171" s="89"/>
      <c r="J171" s="89"/>
      <c r="K171" s="89"/>
      <c r="L171" s="89"/>
      <c r="M171" s="89"/>
      <c r="N171" s="89"/>
      <c r="O171" s="410">
        <v>1</v>
      </c>
      <c r="P171" s="90">
        <f t="shared" si="3"/>
        <v>1</v>
      </c>
      <c r="Q171" s="91">
        <v>1</v>
      </c>
      <c r="R171" s="87">
        <v>0</v>
      </c>
      <c r="S171" s="89" t="s">
        <v>349</v>
      </c>
      <c r="T171" s="92" t="s">
        <v>972</v>
      </c>
    </row>
    <row r="172" spans="1:20" x14ac:dyDescent="0.2">
      <c r="A172" s="85"/>
      <c r="B172" s="86" t="s">
        <v>973</v>
      </c>
      <c r="C172" s="86" t="s">
        <v>974</v>
      </c>
      <c r="D172" s="85"/>
      <c r="E172" s="86" t="s">
        <v>975</v>
      </c>
      <c r="F172" s="87" t="s">
        <v>515</v>
      </c>
      <c r="G172" s="87" t="s">
        <v>348</v>
      </c>
      <c r="H172" s="88">
        <v>43621</v>
      </c>
      <c r="I172" s="89"/>
      <c r="J172" s="89"/>
      <c r="K172" s="89"/>
      <c r="L172" s="89"/>
      <c r="M172" s="89"/>
      <c r="N172" s="89"/>
      <c r="O172" s="410">
        <v>1</v>
      </c>
      <c r="P172" s="90">
        <f t="shared" si="3"/>
        <v>1</v>
      </c>
      <c r="Q172" s="91">
        <v>1</v>
      </c>
      <c r="R172" s="87">
        <v>0</v>
      </c>
      <c r="S172" s="89" t="s">
        <v>349</v>
      </c>
      <c r="T172" s="92" t="s">
        <v>976</v>
      </c>
    </row>
    <row r="173" spans="1:20" x14ac:dyDescent="0.2">
      <c r="A173" s="85"/>
      <c r="B173" s="86" t="s">
        <v>977</v>
      </c>
      <c r="C173" s="86" t="s">
        <v>978</v>
      </c>
      <c r="D173" s="85"/>
      <c r="E173" s="86" t="s">
        <v>979</v>
      </c>
      <c r="F173" s="87" t="s">
        <v>515</v>
      </c>
      <c r="G173" s="87" t="s">
        <v>348</v>
      </c>
      <c r="H173" s="88">
        <v>43626</v>
      </c>
      <c r="I173" s="89"/>
      <c r="J173" s="89"/>
      <c r="K173" s="89"/>
      <c r="L173" s="89"/>
      <c r="M173" s="89"/>
      <c r="N173" s="89"/>
      <c r="O173" s="410">
        <v>1</v>
      </c>
      <c r="P173" s="90">
        <f t="shared" si="3"/>
        <v>1</v>
      </c>
      <c r="Q173" s="91">
        <v>1</v>
      </c>
      <c r="R173" s="87">
        <v>0</v>
      </c>
      <c r="S173" s="89" t="s">
        <v>349</v>
      </c>
      <c r="T173" s="92" t="s">
        <v>980</v>
      </c>
    </row>
    <row r="174" spans="1:20" x14ac:dyDescent="0.2">
      <c r="A174" s="85"/>
      <c r="B174" s="86" t="s">
        <v>581</v>
      </c>
      <c r="C174" s="86" t="s">
        <v>582</v>
      </c>
      <c r="D174" s="85"/>
      <c r="E174" s="86" t="s">
        <v>981</v>
      </c>
      <c r="F174" s="87" t="s">
        <v>515</v>
      </c>
      <c r="G174" s="87" t="s">
        <v>348</v>
      </c>
      <c r="H174" s="88">
        <v>43628</v>
      </c>
      <c r="I174" s="89"/>
      <c r="J174" s="89"/>
      <c r="K174" s="89"/>
      <c r="L174" s="89"/>
      <c r="M174" s="89"/>
      <c r="N174" s="89"/>
      <c r="O174" s="410">
        <v>1</v>
      </c>
      <c r="P174" s="90">
        <f t="shared" si="3"/>
        <v>1</v>
      </c>
      <c r="Q174" s="91">
        <v>1</v>
      </c>
      <c r="R174" s="87">
        <v>0</v>
      </c>
      <c r="S174" s="89" t="s">
        <v>349</v>
      </c>
      <c r="T174" s="92" t="s">
        <v>982</v>
      </c>
    </row>
    <row r="175" spans="1:20" x14ac:dyDescent="0.2">
      <c r="A175" s="85"/>
      <c r="B175" s="86" t="s">
        <v>983</v>
      </c>
      <c r="C175" s="86" t="s">
        <v>984</v>
      </c>
      <c r="D175" s="85"/>
      <c r="E175" s="86" t="s">
        <v>985</v>
      </c>
      <c r="F175" s="87" t="s">
        <v>515</v>
      </c>
      <c r="G175" s="87" t="s">
        <v>348</v>
      </c>
      <c r="H175" s="88">
        <v>43629</v>
      </c>
      <c r="I175" s="89"/>
      <c r="J175" s="89"/>
      <c r="K175" s="89"/>
      <c r="L175" s="89"/>
      <c r="M175" s="89"/>
      <c r="N175" s="89"/>
      <c r="O175" s="410">
        <v>1</v>
      </c>
      <c r="P175" s="90">
        <f t="shared" si="3"/>
        <v>1</v>
      </c>
      <c r="Q175" s="91">
        <v>1</v>
      </c>
      <c r="R175" s="87">
        <v>0</v>
      </c>
      <c r="S175" s="89" t="s">
        <v>349</v>
      </c>
      <c r="T175" s="92" t="s">
        <v>986</v>
      </c>
    </row>
    <row r="176" spans="1:20" x14ac:dyDescent="0.2">
      <c r="A176" s="85"/>
      <c r="B176" s="86" t="s">
        <v>987</v>
      </c>
      <c r="C176" s="86" t="s">
        <v>988</v>
      </c>
      <c r="D176" s="85"/>
      <c r="E176" s="86" t="s">
        <v>989</v>
      </c>
      <c r="F176" s="87" t="s">
        <v>515</v>
      </c>
      <c r="G176" s="87" t="s">
        <v>348</v>
      </c>
      <c r="H176" s="88">
        <v>43629</v>
      </c>
      <c r="I176" s="89"/>
      <c r="J176" s="89"/>
      <c r="K176" s="89"/>
      <c r="L176" s="89"/>
      <c r="M176" s="89"/>
      <c r="N176" s="89"/>
      <c r="O176" s="410">
        <v>1</v>
      </c>
      <c r="P176" s="90">
        <f t="shared" si="3"/>
        <v>1</v>
      </c>
      <c r="Q176" s="91">
        <v>1</v>
      </c>
      <c r="R176" s="87">
        <v>0</v>
      </c>
      <c r="S176" s="89" t="s">
        <v>349</v>
      </c>
      <c r="T176" s="92" t="s">
        <v>990</v>
      </c>
    </row>
    <row r="177" spans="1:20" x14ac:dyDescent="0.2">
      <c r="A177" s="85"/>
      <c r="B177" s="86" t="s">
        <v>991</v>
      </c>
      <c r="C177" s="86" t="s">
        <v>992</v>
      </c>
      <c r="D177" s="85"/>
      <c r="E177" s="86" t="s">
        <v>993</v>
      </c>
      <c r="F177" s="87" t="s">
        <v>515</v>
      </c>
      <c r="G177" s="87" t="s">
        <v>348</v>
      </c>
      <c r="H177" s="88">
        <v>43630</v>
      </c>
      <c r="I177" s="89"/>
      <c r="J177" s="89"/>
      <c r="K177" s="89"/>
      <c r="L177" s="89"/>
      <c r="M177" s="89"/>
      <c r="N177" s="89"/>
      <c r="O177" s="410">
        <v>1</v>
      </c>
      <c r="P177" s="90">
        <f t="shared" si="3"/>
        <v>1</v>
      </c>
      <c r="Q177" s="91">
        <v>1</v>
      </c>
      <c r="R177" s="87">
        <v>0</v>
      </c>
      <c r="S177" s="89" t="s">
        <v>349</v>
      </c>
      <c r="T177" s="92" t="s">
        <v>994</v>
      </c>
    </row>
    <row r="178" spans="1:20" x14ac:dyDescent="0.2">
      <c r="A178" s="85"/>
      <c r="B178" s="86" t="s">
        <v>995</v>
      </c>
      <c r="C178" s="86" t="s">
        <v>996</v>
      </c>
      <c r="D178" s="85"/>
      <c r="E178" s="86" t="s">
        <v>997</v>
      </c>
      <c r="F178" s="87" t="s">
        <v>515</v>
      </c>
      <c r="G178" s="87" t="s">
        <v>348</v>
      </c>
      <c r="H178" s="88">
        <v>43630</v>
      </c>
      <c r="I178" s="89"/>
      <c r="J178" s="89"/>
      <c r="K178" s="89"/>
      <c r="L178" s="89"/>
      <c r="M178" s="89"/>
      <c r="N178" s="89"/>
      <c r="O178" s="410">
        <v>1</v>
      </c>
      <c r="P178" s="90">
        <f t="shared" si="3"/>
        <v>1</v>
      </c>
      <c r="Q178" s="91">
        <v>1</v>
      </c>
      <c r="R178" s="87">
        <v>0</v>
      </c>
      <c r="S178" s="89" t="s">
        <v>349</v>
      </c>
      <c r="T178" s="92" t="s">
        <v>998</v>
      </c>
    </row>
    <row r="179" spans="1:20" x14ac:dyDescent="0.2">
      <c r="A179" s="85"/>
      <c r="B179" s="86" t="s">
        <v>999</v>
      </c>
      <c r="C179" s="86" t="s">
        <v>1000</v>
      </c>
      <c r="D179" s="85"/>
      <c r="E179" s="86" t="s">
        <v>1001</v>
      </c>
      <c r="F179" s="87" t="s">
        <v>515</v>
      </c>
      <c r="G179" s="87" t="s">
        <v>348</v>
      </c>
      <c r="H179" s="88">
        <v>43630</v>
      </c>
      <c r="I179" s="89"/>
      <c r="J179" s="89"/>
      <c r="K179" s="89"/>
      <c r="L179" s="89"/>
      <c r="M179" s="89"/>
      <c r="N179" s="89"/>
      <c r="O179" s="410">
        <v>1</v>
      </c>
      <c r="P179" s="90">
        <f t="shared" si="3"/>
        <v>1</v>
      </c>
      <c r="Q179" s="91">
        <v>1</v>
      </c>
      <c r="R179" s="87">
        <v>0</v>
      </c>
      <c r="S179" s="89" t="s">
        <v>349</v>
      </c>
      <c r="T179" s="92" t="s">
        <v>1002</v>
      </c>
    </row>
    <row r="180" spans="1:20" x14ac:dyDescent="0.2">
      <c r="A180" s="85"/>
      <c r="B180" s="86" t="s">
        <v>1003</v>
      </c>
      <c r="C180" s="86" t="s">
        <v>1004</v>
      </c>
      <c r="D180" s="85"/>
      <c r="E180" s="86" t="s">
        <v>1005</v>
      </c>
      <c r="F180" s="87" t="s">
        <v>515</v>
      </c>
      <c r="G180" s="87" t="s">
        <v>348</v>
      </c>
      <c r="H180" s="88">
        <v>43635</v>
      </c>
      <c r="I180" s="89"/>
      <c r="J180" s="89"/>
      <c r="K180" s="89"/>
      <c r="L180" s="89"/>
      <c r="M180" s="89"/>
      <c r="N180" s="89"/>
      <c r="O180" s="410">
        <v>1</v>
      </c>
      <c r="P180" s="90">
        <f t="shared" si="3"/>
        <v>1</v>
      </c>
      <c r="Q180" s="91">
        <v>1</v>
      </c>
      <c r="R180" s="87">
        <v>0</v>
      </c>
      <c r="S180" s="89" t="s">
        <v>349</v>
      </c>
      <c r="T180" s="92" t="s">
        <v>1006</v>
      </c>
    </row>
    <row r="181" spans="1:20" x14ac:dyDescent="0.2">
      <c r="A181" s="85"/>
      <c r="B181" s="86" t="s">
        <v>1007</v>
      </c>
      <c r="C181" s="86" t="s">
        <v>1008</v>
      </c>
      <c r="D181" s="85"/>
      <c r="E181" s="86" t="s">
        <v>1009</v>
      </c>
      <c r="F181" s="87" t="s">
        <v>515</v>
      </c>
      <c r="G181" s="87" t="s">
        <v>348</v>
      </c>
      <c r="H181" s="88">
        <v>43635</v>
      </c>
      <c r="I181" s="89"/>
      <c r="J181" s="89"/>
      <c r="K181" s="89"/>
      <c r="L181" s="89"/>
      <c r="M181" s="89"/>
      <c r="N181" s="89"/>
      <c r="O181" s="410">
        <v>1</v>
      </c>
      <c r="P181" s="90">
        <f t="shared" si="3"/>
        <v>1</v>
      </c>
      <c r="Q181" s="91">
        <v>1</v>
      </c>
      <c r="R181" s="87">
        <v>0</v>
      </c>
      <c r="S181" s="89" t="s">
        <v>349</v>
      </c>
      <c r="T181" s="92" t="s">
        <v>1010</v>
      </c>
    </row>
    <row r="182" spans="1:20" x14ac:dyDescent="0.2">
      <c r="A182" s="85"/>
      <c r="B182" s="86" t="s">
        <v>1011</v>
      </c>
      <c r="C182" s="86" t="s">
        <v>1012</v>
      </c>
      <c r="D182" s="85"/>
      <c r="E182" s="86" t="s">
        <v>1013</v>
      </c>
      <c r="F182" s="87" t="s">
        <v>515</v>
      </c>
      <c r="G182" s="87" t="s">
        <v>348</v>
      </c>
      <c r="H182" s="88">
        <v>43636</v>
      </c>
      <c r="I182" s="89"/>
      <c r="J182" s="89"/>
      <c r="K182" s="89"/>
      <c r="L182" s="89"/>
      <c r="M182" s="89"/>
      <c r="N182" s="89"/>
      <c r="O182" s="410">
        <v>1</v>
      </c>
      <c r="P182" s="90">
        <f t="shared" si="3"/>
        <v>1</v>
      </c>
      <c r="Q182" s="91">
        <v>1</v>
      </c>
      <c r="R182" s="87">
        <v>0</v>
      </c>
      <c r="S182" s="89" t="s">
        <v>349</v>
      </c>
      <c r="T182" s="92" t="s">
        <v>1014</v>
      </c>
    </row>
    <row r="183" spans="1:20" x14ac:dyDescent="0.2">
      <c r="A183" s="85"/>
      <c r="B183" s="86" t="s">
        <v>1015</v>
      </c>
      <c r="C183" s="86" t="s">
        <v>1016</v>
      </c>
      <c r="D183" s="85"/>
      <c r="E183" s="86" t="s">
        <v>1017</v>
      </c>
      <c r="F183" s="87" t="s">
        <v>515</v>
      </c>
      <c r="G183" s="87" t="s">
        <v>348</v>
      </c>
      <c r="H183" s="88">
        <v>43636</v>
      </c>
      <c r="I183" s="89"/>
      <c r="J183" s="89"/>
      <c r="K183" s="89"/>
      <c r="L183" s="89"/>
      <c r="M183" s="89"/>
      <c r="N183" s="89"/>
      <c r="O183" s="410">
        <v>1</v>
      </c>
      <c r="P183" s="90">
        <f t="shared" si="3"/>
        <v>1</v>
      </c>
      <c r="Q183" s="91">
        <v>1</v>
      </c>
      <c r="R183" s="87">
        <v>0</v>
      </c>
      <c r="S183" s="89" t="s">
        <v>349</v>
      </c>
      <c r="T183" s="92" t="s">
        <v>1018</v>
      </c>
    </row>
    <row r="184" spans="1:20" x14ac:dyDescent="0.2">
      <c r="A184" s="85"/>
      <c r="B184" s="86" t="s">
        <v>1019</v>
      </c>
      <c r="C184" s="86" t="s">
        <v>1020</v>
      </c>
      <c r="D184" s="85"/>
      <c r="E184" s="86" t="s">
        <v>1021</v>
      </c>
      <c r="F184" s="87" t="s">
        <v>515</v>
      </c>
      <c r="G184" s="87" t="s">
        <v>348</v>
      </c>
      <c r="H184" s="88">
        <v>43636</v>
      </c>
      <c r="I184" s="89"/>
      <c r="J184" s="89"/>
      <c r="K184" s="89"/>
      <c r="L184" s="89"/>
      <c r="M184" s="89"/>
      <c r="N184" s="89"/>
      <c r="O184" s="410">
        <v>1</v>
      </c>
      <c r="P184" s="90">
        <f t="shared" si="3"/>
        <v>1</v>
      </c>
      <c r="Q184" s="91">
        <v>1</v>
      </c>
      <c r="R184" s="87">
        <v>0</v>
      </c>
      <c r="S184" s="89" t="s">
        <v>349</v>
      </c>
      <c r="T184" s="92" t="s">
        <v>1022</v>
      </c>
    </row>
    <row r="185" spans="1:20" x14ac:dyDescent="0.2">
      <c r="A185" s="85"/>
      <c r="B185" s="86" t="s">
        <v>1023</v>
      </c>
      <c r="C185" s="86" t="s">
        <v>1024</v>
      </c>
      <c r="D185" s="85"/>
      <c r="E185" s="86" t="s">
        <v>1025</v>
      </c>
      <c r="F185" s="87" t="s">
        <v>515</v>
      </c>
      <c r="G185" s="87" t="s">
        <v>348</v>
      </c>
      <c r="H185" s="88">
        <v>43637</v>
      </c>
      <c r="I185" s="89"/>
      <c r="J185" s="89"/>
      <c r="K185" s="89"/>
      <c r="L185" s="89"/>
      <c r="M185" s="89"/>
      <c r="N185" s="89"/>
      <c r="O185" s="410">
        <v>1</v>
      </c>
      <c r="P185" s="90">
        <f t="shared" si="3"/>
        <v>1</v>
      </c>
      <c r="Q185" s="91">
        <v>1</v>
      </c>
      <c r="R185" s="87">
        <v>0</v>
      </c>
      <c r="S185" s="89" t="s">
        <v>349</v>
      </c>
      <c r="T185" s="92" t="s">
        <v>1026</v>
      </c>
    </row>
    <row r="186" spans="1:20" x14ac:dyDescent="0.2">
      <c r="A186" s="85"/>
      <c r="B186" s="86" t="s">
        <v>1027</v>
      </c>
      <c r="C186" s="86" t="s">
        <v>1028</v>
      </c>
      <c r="D186" s="85"/>
      <c r="E186" s="86" t="s">
        <v>1029</v>
      </c>
      <c r="F186" s="87" t="s">
        <v>515</v>
      </c>
      <c r="G186" s="87" t="s">
        <v>348</v>
      </c>
      <c r="H186" s="88">
        <v>43640</v>
      </c>
      <c r="I186" s="89"/>
      <c r="J186" s="89"/>
      <c r="K186" s="89"/>
      <c r="L186" s="89"/>
      <c r="M186" s="89"/>
      <c r="N186" s="89"/>
      <c r="O186" s="410">
        <v>1</v>
      </c>
      <c r="P186" s="90">
        <f t="shared" si="3"/>
        <v>1</v>
      </c>
      <c r="Q186" s="91">
        <v>1</v>
      </c>
      <c r="R186" s="87">
        <v>0</v>
      </c>
      <c r="S186" s="89" t="s">
        <v>349</v>
      </c>
      <c r="T186" s="92" t="s">
        <v>1030</v>
      </c>
    </row>
    <row r="187" spans="1:20" x14ac:dyDescent="0.2">
      <c r="A187" s="85"/>
      <c r="B187" s="86" t="s">
        <v>1031</v>
      </c>
      <c r="C187" s="86" t="s">
        <v>1032</v>
      </c>
      <c r="D187" s="85"/>
      <c r="E187" s="86" t="s">
        <v>1033</v>
      </c>
      <c r="F187" s="87" t="s">
        <v>515</v>
      </c>
      <c r="G187" s="87" t="s">
        <v>348</v>
      </c>
      <c r="H187" s="88">
        <v>43643</v>
      </c>
      <c r="I187" s="89"/>
      <c r="J187" s="89"/>
      <c r="K187" s="89"/>
      <c r="L187" s="89"/>
      <c r="M187" s="89"/>
      <c r="N187" s="89"/>
      <c r="O187" s="410">
        <v>1</v>
      </c>
      <c r="P187" s="90">
        <f t="shared" si="3"/>
        <v>1</v>
      </c>
      <c r="Q187" s="91">
        <v>1</v>
      </c>
      <c r="R187" s="87">
        <v>0</v>
      </c>
      <c r="S187" s="89" t="s">
        <v>349</v>
      </c>
      <c r="T187" s="92" t="s">
        <v>1034</v>
      </c>
    </row>
    <row r="188" spans="1:20" x14ac:dyDescent="0.2">
      <c r="A188" s="85"/>
      <c r="B188" s="86" t="s">
        <v>1035</v>
      </c>
      <c r="C188" s="86" t="s">
        <v>1036</v>
      </c>
      <c r="D188" s="85"/>
      <c r="E188" s="86" t="s">
        <v>1037</v>
      </c>
      <c r="F188" s="87" t="s">
        <v>515</v>
      </c>
      <c r="G188" s="87" t="s">
        <v>348</v>
      </c>
      <c r="H188" s="88">
        <v>43643</v>
      </c>
      <c r="I188" s="89"/>
      <c r="J188" s="89"/>
      <c r="K188" s="89"/>
      <c r="L188" s="89"/>
      <c r="M188" s="89"/>
      <c r="N188" s="89"/>
      <c r="O188" s="410">
        <v>1</v>
      </c>
      <c r="P188" s="90">
        <f t="shared" si="3"/>
        <v>1</v>
      </c>
      <c r="Q188" s="91">
        <v>1</v>
      </c>
      <c r="R188" s="87">
        <v>0</v>
      </c>
      <c r="S188" s="89" t="s">
        <v>349</v>
      </c>
      <c r="T188" s="92" t="s">
        <v>1038</v>
      </c>
    </row>
    <row r="189" spans="1:20" x14ac:dyDescent="0.2">
      <c r="A189" s="85"/>
      <c r="B189" s="86" t="s">
        <v>1039</v>
      </c>
      <c r="C189" s="86" t="s">
        <v>1040</v>
      </c>
      <c r="D189" s="85"/>
      <c r="E189" s="86" t="s">
        <v>1041</v>
      </c>
      <c r="F189" s="87" t="s">
        <v>515</v>
      </c>
      <c r="G189" s="87" t="s">
        <v>348</v>
      </c>
      <c r="H189" s="88">
        <v>43644</v>
      </c>
      <c r="I189" s="89"/>
      <c r="J189" s="89"/>
      <c r="K189" s="89"/>
      <c r="L189" s="89"/>
      <c r="M189" s="89"/>
      <c r="N189" s="89"/>
      <c r="O189" s="410">
        <v>1</v>
      </c>
      <c r="P189" s="90">
        <f t="shared" si="3"/>
        <v>1</v>
      </c>
      <c r="Q189" s="91">
        <v>1</v>
      </c>
      <c r="R189" s="87">
        <v>0</v>
      </c>
      <c r="S189" s="89" t="s">
        <v>349</v>
      </c>
      <c r="T189" s="92" t="s">
        <v>1042</v>
      </c>
    </row>
    <row r="190" spans="1:20" x14ac:dyDescent="0.2">
      <c r="A190" s="85"/>
      <c r="B190" s="86" t="s">
        <v>1043</v>
      </c>
      <c r="C190" s="86" t="s">
        <v>1044</v>
      </c>
      <c r="D190" s="85"/>
      <c r="E190" s="86" t="s">
        <v>1045</v>
      </c>
      <c r="F190" s="87" t="s">
        <v>515</v>
      </c>
      <c r="G190" s="87" t="s">
        <v>348</v>
      </c>
      <c r="H190" s="88">
        <v>43644</v>
      </c>
      <c r="I190" s="89"/>
      <c r="J190" s="89"/>
      <c r="K190" s="89"/>
      <c r="L190" s="89"/>
      <c r="M190" s="89"/>
      <c r="N190" s="89"/>
      <c r="O190" s="410">
        <v>1</v>
      </c>
      <c r="P190" s="90">
        <f t="shared" si="3"/>
        <v>1</v>
      </c>
      <c r="Q190" s="91">
        <v>1</v>
      </c>
      <c r="R190" s="87">
        <v>0</v>
      </c>
      <c r="S190" s="89" t="s">
        <v>349</v>
      </c>
      <c r="T190" s="92" t="s">
        <v>1046</v>
      </c>
    </row>
    <row r="191" spans="1:20" x14ac:dyDescent="0.2">
      <c r="A191" s="85"/>
      <c r="B191" s="86" t="s">
        <v>1047</v>
      </c>
      <c r="C191" s="86" t="s">
        <v>1048</v>
      </c>
      <c r="D191" s="85"/>
      <c r="E191" s="86" t="s">
        <v>1049</v>
      </c>
      <c r="F191" s="87" t="s">
        <v>515</v>
      </c>
      <c r="G191" s="87" t="s">
        <v>348</v>
      </c>
      <c r="H191" s="88">
        <v>43647</v>
      </c>
      <c r="I191" s="89"/>
      <c r="J191" s="89"/>
      <c r="K191" s="89"/>
      <c r="L191" s="89"/>
      <c r="M191" s="89"/>
      <c r="N191" s="89"/>
      <c r="O191" s="410">
        <v>1</v>
      </c>
      <c r="P191" s="90">
        <f t="shared" si="3"/>
        <v>1</v>
      </c>
      <c r="Q191" s="91">
        <v>1</v>
      </c>
      <c r="R191" s="87">
        <v>0</v>
      </c>
      <c r="S191" s="89" t="s">
        <v>349</v>
      </c>
      <c r="T191" s="92" t="s">
        <v>1050</v>
      </c>
    </row>
    <row r="192" spans="1:20" x14ac:dyDescent="0.2">
      <c r="A192" s="85"/>
      <c r="B192" s="86" t="s">
        <v>1051</v>
      </c>
      <c r="C192" s="86" t="s">
        <v>1052</v>
      </c>
      <c r="D192" s="85"/>
      <c r="E192" s="86" t="s">
        <v>1053</v>
      </c>
      <c r="F192" s="87" t="s">
        <v>515</v>
      </c>
      <c r="G192" s="87" t="s">
        <v>348</v>
      </c>
      <c r="H192" s="88">
        <v>43648</v>
      </c>
      <c r="I192" s="89"/>
      <c r="J192" s="89"/>
      <c r="K192" s="89"/>
      <c r="L192" s="89"/>
      <c r="M192" s="89"/>
      <c r="N192" s="89"/>
      <c r="O192" s="410">
        <v>1</v>
      </c>
      <c r="P192" s="90">
        <f t="shared" si="3"/>
        <v>1</v>
      </c>
      <c r="Q192" s="91">
        <v>1</v>
      </c>
      <c r="R192" s="87">
        <v>0</v>
      </c>
      <c r="S192" s="89" t="s">
        <v>349</v>
      </c>
      <c r="T192" s="92" t="s">
        <v>1054</v>
      </c>
    </row>
    <row r="193" spans="1:20" x14ac:dyDescent="0.2">
      <c r="A193" s="85"/>
      <c r="B193" s="86" t="s">
        <v>1055</v>
      </c>
      <c r="C193" s="86" t="s">
        <v>1056</v>
      </c>
      <c r="D193" s="85"/>
      <c r="E193" s="86" t="s">
        <v>1057</v>
      </c>
      <c r="F193" s="87" t="s">
        <v>515</v>
      </c>
      <c r="G193" s="87" t="s">
        <v>348</v>
      </c>
      <c r="H193" s="88">
        <v>43651</v>
      </c>
      <c r="I193" s="89"/>
      <c r="J193" s="89"/>
      <c r="K193" s="89"/>
      <c r="L193" s="89"/>
      <c r="M193" s="89"/>
      <c r="N193" s="89"/>
      <c r="O193" s="410">
        <v>1</v>
      </c>
      <c r="P193" s="90">
        <f t="shared" si="3"/>
        <v>1</v>
      </c>
      <c r="Q193" s="91">
        <v>1</v>
      </c>
      <c r="R193" s="87">
        <v>0</v>
      </c>
      <c r="S193" s="89" t="s">
        <v>349</v>
      </c>
      <c r="T193" s="92" t="s">
        <v>1058</v>
      </c>
    </row>
    <row r="194" spans="1:20" x14ac:dyDescent="0.2">
      <c r="A194" s="85"/>
      <c r="B194" s="86" t="s">
        <v>1059</v>
      </c>
      <c r="C194" s="86" t="s">
        <v>1060</v>
      </c>
      <c r="D194" s="85"/>
      <c r="E194" s="86" t="s">
        <v>1061</v>
      </c>
      <c r="F194" s="87" t="s">
        <v>515</v>
      </c>
      <c r="G194" s="87" t="s">
        <v>348</v>
      </c>
      <c r="H194" s="88">
        <v>43654</v>
      </c>
      <c r="I194" s="89"/>
      <c r="J194" s="89"/>
      <c r="K194" s="89"/>
      <c r="L194" s="89"/>
      <c r="M194" s="89"/>
      <c r="N194" s="89"/>
      <c r="O194" s="410">
        <v>1</v>
      </c>
      <c r="P194" s="90">
        <f t="shared" si="3"/>
        <v>1</v>
      </c>
      <c r="Q194" s="91">
        <v>1</v>
      </c>
      <c r="R194" s="87">
        <v>0</v>
      </c>
      <c r="S194" s="89" t="s">
        <v>349</v>
      </c>
      <c r="T194" s="92" t="s">
        <v>1062</v>
      </c>
    </row>
    <row r="195" spans="1:20" x14ac:dyDescent="0.2">
      <c r="A195" s="85"/>
      <c r="B195" s="86" t="s">
        <v>1063</v>
      </c>
      <c r="C195" s="86" t="s">
        <v>1064</v>
      </c>
      <c r="D195" s="85"/>
      <c r="E195" s="86" t="s">
        <v>1065</v>
      </c>
      <c r="F195" s="87" t="s">
        <v>515</v>
      </c>
      <c r="G195" s="87" t="s">
        <v>348</v>
      </c>
      <c r="H195" s="88">
        <v>43655</v>
      </c>
      <c r="I195" s="89"/>
      <c r="J195" s="89"/>
      <c r="K195" s="89"/>
      <c r="L195" s="89"/>
      <c r="M195" s="89"/>
      <c r="N195" s="89"/>
      <c r="O195" s="410">
        <v>1</v>
      </c>
      <c r="P195" s="90">
        <f t="shared" si="3"/>
        <v>1</v>
      </c>
      <c r="Q195" s="91">
        <v>1</v>
      </c>
      <c r="R195" s="87">
        <v>0</v>
      </c>
      <c r="S195" s="89" t="s">
        <v>349</v>
      </c>
      <c r="T195" s="92" t="s">
        <v>1066</v>
      </c>
    </row>
    <row r="196" spans="1:20" x14ac:dyDescent="0.2">
      <c r="A196" s="85"/>
      <c r="B196" s="86" t="s">
        <v>1067</v>
      </c>
      <c r="C196" s="86" t="s">
        <v>1068</v>
      </c>
      <c r="D196" s="85"/>
      <c r="E196" s="86" t="s">
        <v>1069</v>
      </c>
      <c r="F196" s="87" t="s">
        <v>515</v>
      </c>
      <c r="G196" s="87" t="s">
        <v>348</v>
      </c>
      <c r="H196" s="88">
        <v>43657</v>
      </c>
      <c r="I196" s="89"/>
      <c r="J196" s="89"/>
      <c r="K196" s="89"/>
      <c r="L196" s="89"/>
      <c r="M196" s="89"/>
      <c r="N196" s="89"/>
      <c r="O196" s="410">
        <v>1</v>
      </c>
      <c r="P196" s="90">
        <f t="shared" si="3"/>
        <v>1</v>
      </c>
      <c r="Q196" s="91">
        <v>1</v>
      </c>
      <c r="R196" s="87">
        <v>0</v>
      </c>
      <c r="S196" s="89" t="s">
        <v>349</v>
      </c>
      <c r="T196" s="92" t="s">
        <v>1070</v>
      </c>
    </row>
    <row r="197" spans="1:20" x14ac:dyDescent="0.2">
      <c r="A197" s="85"/>
      <c r="B197" s="86" t="s">
        <v>1071</v>
      </c>
      <c r="C197" s="86" t="s">
        <v>1072</v>
      </c>
      <c r="D197" s="85"/>
      <c r="E197" s="86" t="s">
        <v>1073</v>
      </c>
      <c r="F197" s="87" t="s">
        <v>515</v>
      </c>
      <c r="G197" s="87" t="s">
        <v>348</v>
      </c>
      <c r="H197" s="88">
        <v>43657</v>
      </c>
      <c r="I197" s="89"/>
      <c r="J197" s="89"/>
      <c r="K197" s="89"/>
      <c r="L197" s="89"/>
      <c r="M197" s="89"/>
      <c r="N197" s="89"/>
      <c r="O197" s="410">
        <v>1</v>
      </c>
      <c r="P197" s="90">
        <f t="shared" si="3"/>
        <v>1</v>
      </c>
      <c r="Q197" s="91">
        <v>1</v>
      </c>
      <c r="R197" s="87">
        <v>0</v>
      </c>
      <c r="S197" s="89" t="s">
        <v>349</v>
      </c>
      <c r="T197" s="92" t="s">
        <v>1074</v>
      </c>
    </row>
    <row r="198" spans="1:20" x14ac:dyDescent="0.2">
      <c r="A198" s="85"/>
      <c r="B198" s="86" t="s">
        <v>1075</v>
      </c>
      <c r="C198" s="86" t="s">
        <v>1076</v>
      </c>
      <c r="D198" s="85"/>
      <c r="E198" s="86" t="s">
        <v>1077</v>
      </c>
      <c r="F198" s="87" t="s">
        <v>515</v>
      </c>
      <c r="G198" s="87" t="s">
        <v>348</v>
      </c>
      <c r="H198" s="88">
        <v>43657</v>
      </c>
      <c r="I198" s="89"/>
      <c r="J198" s="89"/>
      <c r="K198" s="89"/>
      <c r="L198" s="89"/>
      <c r="M198" s="89"/>
      <c r="N198" s="89"/>
      <c r="O198" s="410">
        <v>1</v>
      </c>
      <c r="P198" s="90">
        <f t="shared" si="3"/>
        <v>1</v>
      </c>
      <c r="Q198" s="91">
        <v>1</v>
      </c>
      <c r="R198" s="87">
        <v>0</v>
      </c>
      <c r="S198" s="89" t="s">
        <v>349</v>
      </c>
      <c r="T198" s="92" t="s">
        <v>1078</v>
      </c>
    </row>
    <row r="199" spans="1:20" x14ac:dyDescent="0.2">
      <c r="A199" s="85"/>
      <c r="B199" s="86" t="s">
        <v>1079</v>
      </c>
      <c r="C199" s="86" t="s">
        <v>1080</v>
      </c>
      <c r="D199" s="85"/>
      <c r="E199" s="86" t="s">
        <v>1081</v>
      </c>
      <c r="F199" s="87" t="s">
        <v>515</v>
      </c>
      <c r="G199" s="87" t="s">
        <v>348</v>
      </c>
      <c r="H199" s="88">
        <v>43657</v>
      </c>
      <c r="I199" s="89"/>
      <c r="J199" s="89"/>
      <c r="K199" s="89"/>
      <c r="L199" s="89"/>
      <c r="M199" s="89"/>
      <c r="N199" s="89"/>
      <c r="O199" s="410">
        <v>1</v>
      </c>
      <c r="P199" s="90">
        <f t="shared" si="3"/>
        <v>1</v>
      </c>
      <c r="Q199" s="91">
        <v>1</v>
      </c>
      <c r="R199" s="87">
        <v>0</v>
      </c>
      <c r="S199" s="89" t="s">
        <v>349</v>
      </c>
      <c r="T199" s="92" t="s">
        <v>1082</v>
      </c>
    </row>
    <row r="200" spans="1:20" x14ac:dyDescent="0.2">
      <c r="A200" s="85"/>
      <c r="B200" s="86" t="s">
        <v>1083</v>
      </c>
      <c r="C200" s="86" t="s">
        <v>1084</v>
      </c>
      <c r="D200" s="85"/>
      <c r="E200" s="86" t="s">
        <v>1085</v>
      </c>
      <c r="F200" s="87" t="s">
        <v>515</v>
      </c>
      <c r="G200" s="87" t="s">
        <v>348</v>
      </c>
      <c r="H200" s="88">
        <v>43658</v>
      </c>
      <c r="I200" s="89"/>
      <c r="J200" s="89"/>
      <c r="K200" s="89"/>
      <c r="L200" s="89"/>
      <c r="M200" s="89"/>
      <c r="N200" s="89"/>
      <c r="O200" s="410">
        <v>1</v>
      </c>
      <c r="P200" s="90">
        <f t="shared" si="3"/>
        <v>1</v>
      </c>
      <c r="Q200" s="91">
        <v>1</v>
      </c>
      <c r="R200" s="87">
        <v>0</v>
      </c>
      <c r="S200" s="89" t="s">
        <v>349</v>
      </c>
      <c r="T200" s="92" t="s">
        <v>1086</v>
      </c>
    </row>
    <row r="201" spans="1:20" x14ac:dyDescent="0.2">
      <c r="A201" s="85"/>
      <c r="B201" s="86" t="s">
        <v>1087</v>
      </c>
      <c r="C201" s="86" t="s">
        <v>1088</v>
      </c>
      <c r="D201" s="85"/>
      <c r="E201" s="86" t="s">
        <v>1089</v>
      </c>
      <c r="F201" s="87" t="s">
        <v>515</v>
      </c>
      <c r="G201" s="87" t="s">
        <v>348</v>
      </c>
      <c r="H201" s="88">
        <v>43658</v>
      </c>
      <c r="I201" s="89"/>
      <c r="J201" s="89"/>
      <c r="K201" s="89"/>
      <c r="L201" s="89"/>
      <c r="M201" s="89"/>
      <c r="N201" s="89"/>
      <c r="O201" s="410">
        <v>1</v>
      </c>
      <c r="P201" s="90">
        <f t="shared" si="3"/>
        <v>1</v>
      </c>
      <c r="Q201" s="91">
        <v>1</v>
      </c>
      <c r="R201" s="87">
        <v>0</v>
      </c>
      <c r="S201" s="89" t="s">
        <v>349</v>
      </c>
      <c r="T201" s="92" t="s">
        <v>1090</v>
      </c>
    </row>
    <row r="202" spans="1:20" x14ac:dyDescent="0.2">
      <c r="A202" s="85"/>
      <c r="B202" s="86" t="s">
        <v>1091</v>
      </c>
      <c r="C202" s="86" t="s">
        <v>1092</v>
      </c>
      <c r="D202" s="85"/>
      <c r="E202" s="86" t="s">
        <v>1093</v>
      </c>
      <c r="F202" s="87" t="s">
        <v>515</v>
      </c>
      <c r="G202" s="87" t="s">
        <v>348</v>
      </c>
      <c r="H202" s="88">
        <v>43658</v>
      </c>
      <c r="I202" s="89"/>
      <c r="J202" s="89"/>
      <c r="K202" s="89"/>
      <c r="L202" s="89"/>
      <c r="M202" s="89"/>
      <c r="N202" s="89"/>
      <c r="O202" s="410">
        <v>1</v>
      </c>
      <c r="P202" s="90">
        <f t="shared" si="3"/>
        <v>1</v>
      </c>
      <c r="Q202" s="91">
        <v>1</v>
      </c>
      <c r="R202" s="87">
        <v>0</v>
      </c>
      <c r="S202" s="89" t="s">
        <v>349</v>
      </c>
      <c r="T202" s="92" t="s">
        <v>1094</v>
      </c>
    </row>
    <row r="203" spans="1:20" x14ac:dyDescent="0.2">
      <c r="A203" s="85"/>
      <c r="B203" s="86" t="s">
        <v>1095</v>
      </c>
      <c r="C203" s="86" t="s">
        <v>1096</v>
      </c>
      <c r="D203" s="85"/>
      <c r="E203" s="86" t="s">
        <v>1097</v>
      </c>
      <c r="F203" s="87" t="s">
        <v>515</v>
      </c>
      <c r="G203" s="87" t="s">
        <v>348</v>
      </c>
      <c r="H203" s="88">
        <v>43662</v>
      </c>
      <c r="I203" s="89"/>
      <c r="J203" s="89"/>
      <c r="K203" s="89"/>
      <c r="L203" s="89"/>
      <c r="M203" s="89"/>
      <c r="N203" s="89"/>
      <c r="O203" s="410">
        <v>1</v>
      </c>
      <c r="P203" s="90">
        <f t="shared" si="3"/>
        <v>1</v>
      </c>
      <c r="Q203" s="91">
        <v>1</v>
      </c>
      <c r="R203" s="87">
        <v>0</v>
      </c>
      <c r="S203" s="89" t="s">
        <v>349</v>
      </c>
      <c r="T203" s="92" t="s">
        <v>1098</v>
      </c>
    </row>
    <row r="204" spans="1:20" x14ac:dyDescent="0.2">
      <c r="A204" s="85"/>
      <c r="B204" s="86" t="s">
        <v>1099</v>
      </c>
      <c r="C204" s="86" t="s">
        <v>1100</v>
      </c>
      <c r="D204" s="85"/>
      <c r="E204" s="86" t="s">
        <v>1101</v>
      </c>
      <c r="F204" s="87" t="s">
        <v>515</v>
      </c>
      <c r="G204" s="87" t="s">
        <v>348</v>
      </c>
      <c r="H204" s="88">
        <v>43662</v>
      </c>
      <c r="I204" s="89"/>
      <c r="J204" s="89"/>
      <c r="K204" s="89"/>
      <c r="L204" s="89"/>
      <c r="M204" s="89"/>
      <c r="N204" s="89"/>
      <c r="O204" s="410">
        <v>1</v>
      </c>
      <c r="P204" s="90">
        <f t="shared" si="3"/>
        <v>1</v>
      </c>
      <c r="Q204" s="91">
        <v>1</v>
      </c>
      <c r="R204" s="87">
        <v>0</v>
      </c>
      <c r="S204" s="89" t="s">
        <v>349</v>
      </c>
      <c r="T204" s="92" t="s">
        <v>1102</v>
      </c>
    </row>
    <row r="205" spans="1:20" x14ac:dyDescent="0.2">
      <c r="A205" s="85"/>
      <c r="B205" s="86" t="s">
        <v>1103</v>
      </c>
      <c r="C205" s="86" t="s">
        <v>1104</v>
      </c>
      <c r="D205" s="85"/>
      <c r="E205" s="86" t="s">
        <v>1105</v>
      </c>
      <c r="F205" s="87" t="s">
        <v>515</v>
      </c>
      <c r="G205" s="87" t="s">
        <v>348</v>
      </c>
      <c r="H205" s="88">
        <v>43662</v>
      </c>
      <c r="I205" s="89"/>
      <c r="J205" s="89"/>
      <c r="K205" s="89"/>
      <c r="L205" s="89"/>
      <c r="M205" s="89"/>
      <c r="N205" s="89"/>
      <c r="O205" s="410">
        <v>1</v>
      </c>
      <c r="P205" s="90">
        <f t="shared" ref="P205:P268" si="4">SUM($I205:$O205)</f>
        <v>1</v>
      </c>
      <c r="Q205" s="91">
        <v>1</v>
      </c>
      <c r="R205" s="87">
        <v>0</v>
      </c>
      <c r="S205" s="89" t="s">
        <v>349</v>
      </c>
      <c r="T205" s="92" t="s">
        <v>1106</v>
      </c>
    </row>
    <row r="206" spans="1:20" x14ac:dyDescent="0.2">
      <c r="A206" s="85"/>
      <c r="B206" s="86" t="s">
        <v>1107</v>
      </c>
      <c r="C206" s="86" t="s">
        <v>1108</v>
      </c>
      <c r="D206" s="85"/>
      <c r="E206" s="86" t="s">
        <v>1109</v>
      </c>
      <c r="F206" s="87" t="s">
        <v>515</v>
      </c>
      <c r="G206" s="87" t="s">
        <v>348</v>
      </c>
      <c r="H206" s="88">
        <v>43663</v>
      </c>
      <c r="I206" s="89"/>
      <c r="J206" s="89"/>
      <c r="K206" s="89"/>
      <c r="L206" s="89"/>
      <c r="M206" s="89"/>
      <c r="N206" s="89"/>
      <c r="O206" s="410">
        <v>1</v>
      </c>
      <c r="P206" s="90">
        <f t="shared" si="4"/>
        <v>1</v>
      </c>
      <c r="Q206" s="91">
        <v>1</v>
      </c>
      <c r="R206" s="87">
        <v>0</v>
      </c>
      <c r="S206" s="89" t="s">
        <v>349</v>
      </c>
      <c r="T206" s="92" t="s">
        <v>1110</v>
      </c>
    </row>
    <row r="207" spans="1:20" x14ac:dyDescent="0.2">
      <c r="A207" s="85"/>
      <c r="B207" s="86" t="s">
        <v>1111</v>
      </c>
      <c r="C207" s="86" t="s">
        <v>1112</v>
      </c>
      <c r="D207" s="85"/>
      <c r="E207" s="86" t="s">
        <v>1113</v>
      </c>
      <c r="F207" s="87" t="s">
        <v>515</v>
      </c>
      <c r="G207" s="87" t="s">
        <v>348</v>
      </c>
      <c r="H207" s="88">
        <v>43664</v>
      </c>
      <c r="I207" s="89"/>
      <c r="J207" s="89"/>
      <c r="K207" s="89"/>
      <c r="L207" s="89"/>
      <c r="M207" s="89"/>
      <c r="N207" s="89"/>
      <c r="O207" s="410">
        <v>1</v>
      </c>
      <c r="P207" s="90">
        <f t="shared" si="4"/>
        <v>1</v>
      </c>
      <c r="Q207" s="91">
        <v>1</v>
      </c>
      <c r="R207" s="87">
        <v>0</v>
      </c>
      <c r="S207" s="89" t="s">
        <v>349</v>
      </c>
      <c r="T207" s="92" t="s">
        <v>1114</v>
      </c>
    </row>
    <row r="208" spans="1:20" x14ac:dyDescent="0.2">
      <c r="A208" s="85"/>
      <c r="B208" s="86" t="s">
        <v>1115</v>
      </c>
      <c r="C208" s="86" t="s">
        <v>1116</v>
      </c>
      <c r="D208" s="85"/>
      <c r="E208" s="86" t="s">
        <v>1117</v>
      </c>
      <c r="F208" s="87" t="s">
        <v>515</v>
      </c>
      <c r="G208" s="87" t="s">
        <v>348</v>
      </c>
      <c r="H208" s="88">
        <v>43664</v>
      </c>
      <c r="I208" s="89"/>
      <c r="J208" s="89"/>
      <c r="K208" s="89"/>
      <c r="L208" s="89"/>
      <c r="M208" s="89"/>
      <c r="N208" s="89"/>
      <c r="O208" s="410">
        <v>1</v>
      </c>
      <c r="P208" s="90">
        <f t="shared" si="4"/>
        <v>1</v>
      </c>
      <c r="Q208" s="91">
        <v>1</v>
      </c>
      <c r="R208" s="87">
        <v>0</v>
      </c>
      <c r="S208" s="89" t="s">
        <v>349</v>
      </c>
      <c r="T208" s="92" t="s">
        <v>1118</v>
      </c>
    </row>
    <row r="209" spans="1:20" x14ac:dyDescent="0.2">
      <c r="A209" s="85"/>
      <c r="B209" s="86" t="s">
        <v>1119</v>
      </c>
      <c r="C209" s="86" t="s">
        <v>1120</v>
      </c>
      <c r="D209" s="85"/>
      <c r="E209" s="86" t="s">
        <v>1121</v>
      </c>
      <c r="F209" s="87" t="s">
        <v>515</v>
      </c>
      <c r="G209" s="87" t="s">
        <v>348</v>
      </c>
      <c r="H209" s="88">
        <v>43665</v>
      </c>
      <c r="I209" s="89"/>
      <c r="J209" s="89"/>
      <c r="K209" s="89"/>
      <c r="L209" s="89"/>
      <c r="M209" s="89"/>
      <c r="N209" s="89"/>
      <c r="O209" s="410">
        <v>1</v>
      </c>
      <c r="P209" s="90">
        <f t="shared" si="4"/>
        <v>1</v>
      </c>
      <c r="Q209" s="91">
        <v>1</v>
      </c>
      <c r="R209" s="87">
        <v>0</v>
      </c>
      <c r="S209" s="89" t="s">
        <v>349</v>
      </c>
      <c r="T209" s="92" t="s">
        <v>1122</v>
      </c>
    </row>
    <row r="210" spans="1:20" x14ac:dyDescent="0.2">
      <c r="A210" s="85"/>
      <c r="B210" s="86" t="s">
        <v>1123</v>
      </c>
      <c r="C210" s="86" t="s">
        <v>1124</v>
      </c>
      <c r="D210" s="85"/>
      <c r="E210" s="86" t="s">
        <v>1125</v>
      </c>
      <c r="F210" s="87" t="s">
        <v>515</v>
      </c>
      <c r="G210" s="87" t="s">
        <v>348</v>
      </c>
      <c r="H210" s="88">
        <v>43665</v>
      </c>
      <c r="I210" s="89"/>
      <c r="J210" s="89"/>
      <c r="K210" s="89"/>
      <c r="L210" s="89"/>
      <c r="M210" s="89"/>
      <c r="N210" s="89"/>
      <c r="O210" s="410">
        <v>1</v>
      </c>
      <c r="P210" s="90">
        <f t="shared" si="4"/>
        <v>1</v>
      </c>
      <c r="Q210" s="91">
        <v>1</v>
      </c>
      <c r="R210" s="87">
        <v>0</v>
      </c>
      <c r="S210" s="89" t="s">
        <v>349</v>
      </c>
      <c r="T210" s="92" t="s">
        <v>1126</v>
      </c>
    </row>
    <row r="211" spans="1:20" x14ac:dyDescent="0.2">
      <c r="A211" s="85"/>
      <c r="B211" s="86" t="s">
        <v>1127</v>
      </c>
      <c r="C211" s="86" t="s">
        <v>1128</v>
      </c>
      <c r="D211" s="85"/>
      <c r="E211" s="86" t="s">
        <v>1129</v>
      </c>
      <c r="F211" s="87" t="s">
        <v>515</v>
      </c>
      <c r="G211" s="87" t="s">
        <v>348</v>
      </c>
      <c r="H211" s="88">
        <v>43670</v>
      </c>
      <c r="I211" s="89"/>
      <c r="J211" s="89"/>
      <c r="K211" s="89"/>
      <c r="L211" s="89"/>
      <c r="M211" s="89"/>
      <c r="N211" s="89"/>
      <c r="O211" s="410">
        <v>1</v>
      </c>
      <c r="P211" s="90">
        <f t="shared" si="4"/>
        <v>1</v>
      </c>
      <c r="Q211" s="91">
        <v>1</v>
      </c>
      <c r="R211" s="87">
        <v>0</v>
      </c>
      <c r="S211" s="89" t="s">
        <v>349</v>
      </c>
      <c r="T211" s="92" t="s">
        <v>1130</v>
      </c>
    </row>
    <row r="212" spans="1:20" x14ac:dyDescent="0.2">
      <c r="A212" s="85"/>
      <c r="B212" s="86" t="s">
        <v>1131</v>
      </c>
      <c r="C212" s="86" t="s">
        <v>1132</v>
      </c>
      <c r="D212" s="85"/>
      <c r="E212" s="86" t="s">
        <v>1133</v>
      </c>
      <c r="F212" s="87" t="s">
        <v>515</v>
      </c>
      <c r="G212" s="87" t="s">
        <v>348</v>
      </c>
      <c r="H212" s="88">
        <v>43670</v>
      </c>
      <c r="I212" s="89"/>
      <c r="J212" s="89"/>
      <c r="K212" s="89"/>
      <c r="L212" s="89"/>
      <c r="M212" s="89"/>
      <c r="N212" s="89"/>
      <c r="O212" s="410">
        <v>1</v>
      </c>
      <c r="P212" s="90">
        <f t="shared" si="4"/>
        <v>1</v>
      </c>
      <c r="Q212" s="91">
        <v>1</v>
      </c>
      <c r="R212" s="87">
        <v>0</v>
      </c>
      <c r="S212" s="89" t="s">
        <v>349</v>
      </c>
      <c r="T212" s="92" t="s">
        <v>1134</v>
      </c>
    </row>
    <row r="213" spans="1:20" x14ac:dyDescent="0.2">
      <c r="A213" s="85"/>
      <c r="B213" s="86" t="s">
        <v>1135</v>
      </c>
      <c r="C213" s="86" t="s">
        <v>1136</v>
      </c>
      <c r="D213" s="85"/>
      <c r="E213" s="86" t="s">
        <v>1137</v>
      </c>
      <c r="F213" s="87" t="s">
        <v>515</v>
      </c>
      <c r="G213" s="87" t="s">
        <v>348</v>
      </c>
      <c r="H213" s="88">
        <v>43671</v>
      </c>
      <c r="I213" s="89"/>
      <c r="J213" s="89"/>
      <c r="K213" s="89"/>
      <c r="L213" s="89"/>
      <c r="M213" s="89"/>
      <c r="N213" s="89"/>
      <c r="O213" s="410">
        <v>1</v>
      </c>
      <c r="P213" s="90">
        <f t="shared" si="4"/>
        <v>1</v>
      </c>
      <c r="Q213" s="91">
        <v>1</v>
      </c>
      <c r="R213" s="87">
        <v>0</v>
      </c>
      <c r="S213" s="89" t="s">
        <v>349</v>
      </c>
      <c r="T213" s="92" t="s">
        <v>1138</v>
      </c>
    </row>
    <row r="214" spans="1:20" x14ac:dyDescent="0.2">
      <c r="A214" s="85"/>
      <c r="B214" s="86" t="s">
        <v>1139</v>
      </c>
      <c r="C214" s="86" t="s">
        <v>1140</v>
      </c>
      <c r="D214" s="85"/>
      <c r="E214" s="86" t="s">
        <v>1141</v>
      </c>
      <c r="F214" s="87" t="s">
        <v>515</v>
      </c>
      <c r="G214" s="87" t="s">
        <v>348</v>
      </c>
      <c r="H214" s="88">
        <v>43671</v>
      </c>
      <c r="I214" s="89"/>
      <c r="J214" s="89"/>
      <c r="K214" s="89"/>
      <c r="L214" s="89"/>
      <c r="M214" s="89"/>
      <c r="N214" s="89"/>
      <c r="O214" s="410">
        <v>1</v>
      </c>
      <c r="P214" s="90">
        <f t="shared" si="4"/>
        <v>1</v>
      </c>
      <c r="Q214" s="91">
        <v>1</v>
      </c>
      <c r="R214" s="87">
        <v>0</v>
      </c>
      <c r="S214" s="89" t="s">
        <v>349</v>
      </c>
      <c r="T214" s="92" t="s">
        <v>1142</v>
      </c>
    </row>
    <row r="215" spans="1:20" x14ac:dyDescent="0.2">
      <c r="A215" s="85"/>
      <c r="B215" s="86" t="s">
        <v>1143</v>
      </c>
      <c r="C215" s="86" t="s">
        <v>1144</v>
      </c>
      <c r="D215" s="85"/>
      <c r="E215" s="86" t="s">
        <v>1145</v>
      </c>
      <c r="F215" s="87" t="s">
        <v>515</v>
      </c>
      <c r="G215" s="87" t="s">
        <v>348</v>
      </c>
      <c r="H215" s="88">
        <v>43671</v>
      </c>
      <c r="I215" s="89"/>
      <c r="J215" s="89"/>
      <c r="K215" s="89"/>
      <c r="L215" s="89"/>
      <c r="M215" s="89"/>
      <c r="N215" s="89"/>
      <c r="O215" s="410">
        <v>1</v>
      </c>
      <c r="P215" s="90">
        <f t="shared" si="4"/>
        <v>1</v>
      </c>
      <c r="Q215" s="91">
        <v>1</v>
      </c>
      <c r="R215" s="87">
        <v>0</v>
      </c>
      <c r="S215" s="89" t="s">
        <v>349</v>
      </c>
      <c r="T215" s="92" t="s">
        <v>1146</v>
      </c>
    </row>
    <row r="216" spans="1:20" x14ac:dyDescent="0.2">
      <c r="A216" s="85"/>
      <c r="B216" s="86" t="s">
        <v>1147</v>
      </c>
      <c r="C216" s="86" t="s">
        <v>1148</v>
      </c>
      <c r="D216" s="85"/>
      <c r="E216" s="86" t="s">
        <v>1149</v>
      </c>
      <c r="F216" s="87" t="s">
        <v>515</v>
      </c>
      <c r="G216" s="87" t="s">
        <v>348</v>
      </c>
      <c r="H216" s="88">
        <v>43672</v>
      </c>
      <c r="I216" s="89"/>
      <c r="J216" s="89"/>
      <c r="K216" s="89"/>
      <c r="L216" s="89"/>
      <c r="M216" s="89"/>
      <c r="N216" s="89"/>
      <c r="O216" s="410">
        <v>1</v>
      </c>
      <c r="P216" s="90">
        <f t="shared" si="4"/>
        <v>1</v>
      </c>
      <c r="Q216" s="91">
        <v>1</v>
      </c>
      <c r="R216" s="87">
        <v>0</v>
      </c>
      <c r="S216" s="89" t="s">
        <v>349</v>
      </c>
      <c r="T216" s="92" t="s">
        <v>1150</v>
      </c>
    </row>
    <row r="217" spans="1:20" x14ac:dyDescent="0.2">
      <c r="A217" s="85"/>
      <c r="B217" s="86" t="s">
        <v>1151</v>
      </c>
      <c r="C217" s="86" t="s">
        <v>1152</v>
      </c>
      <c r="D217" s="85"/>
      <c r="E217" s="86" t="s">
        <v>1153</v>
      </c>
      <c r="F217" s="87" t="s">
        <v>515</v>
      </c>
      <c r="G217" s="87" t="s">
        <v>348</v>
      </c>
      <c r="H217" s="88">
        <v>43672</v>
      </c>
      <c r="I217" s="89"/>
      <c r="J217" s="89"/>
      <c r="K217" s="89"/>
      <c r="L217" s="89"/>
      <c r="M217" s="89"/>
      <c r="N217" s="89"/>
      <c r="O217" s="410">
        <v>1</v>
      </c>
      <c r="P217" s="90">
        <f t="shared" si="4"/>
        <v>1</v>
      </c>
      <c r="Q217" s="91">
        <v>1</v>
      </c>
      <c r="R217" s="87">
        <v>0</v>
      </c>
      <c r="S217" s="89" t="s">
        <v>349</v>
      </c>
      <c r="T217" s="92" t="s">
        <v>1154</v>
      </c>
    </row>
    <row r="218" spans="1:20" x14ac:dyDescent="0.2">
      <c r="A218" s="85"/>
      <c r="B218" s="86" t="s">
        <v>1155</v>
      </c>
      <c r="C218" s="86" t="s">
        <v>1156</v>
      </c>
      <c r="D218" s="85"/>
      <c r="E218" s="86" t="s">
        <v>1157</v>
      </c>
      <c r="F218" s="87" t="s">
        <v>515</v>
      </c>
      <c r="G218" s="87" t="s">
        <v>348</v>
      </c>
      <c r="H218" s="88">
        <v>43675</v>
      </c>
      <c r="I218" s="89"/>
      <c r="J218" s="89"/>
      <c r="K218" s="89"/>
      <c r="L218" s="89"/>
      <c r="M218" s="89"/>
      <c r="N218" s="89"/>
      <c r="O218" s="410">
        <v>1</v>
      </c>
      <c r="P218" s="90">
        <f t="shared" si="4"/>
        <v>1</v>
      </c>
      <c r="Q218" s="91">
        <v>1</v>
      </c>
      <c r="R218" s="87">
        <v>0</v>
      </c>
      <c r="S218" s="89" t="s">
        <v>349</v>
      </c>
      <c r="T218" s="92" t="s">
        <v>1158</v>
      </c>
    </row>
    <row r="219" spans="1:20" x14ac:dyDescent="0.2">
      <c r="A219" s="85"/>
      <c r="B219" s="86" t="s">
        <v>1159</v>
      </c>
      <c r="C219" s="86" t="s">
        <v>1160</v>
      </c>
      <c r="D219" s="85"/>
      <c r="E219" s="86" t="s">
        <v>1161</v>
      </c>
      <c r="F219" s="87" t="s">
        <v>515</v>
      </c>
      <c r="G219" s="87" t="s">
        <v>348</v>
      </c>
      <c r="H219" s="88">
        <v>43676</v>
      </c>
      <c r="I219" s="89"/>
      <c r="J219" s="89"/>
      <c r="K219" s="89"/>
      <c r="L219" s="89"/>
      <c r="M219" s="89"/>
      <c r="N219" s="89"/>
      <c r="O219" s="410">
        <v>1</v>
      </c>
      <c r="P219" s="90">
        <f t="shared" si="4"/>
        <v>1</v>
      </c>
      <c r="Q219" s="91">
        <v>1</v>
      </c>
      <c r="R219" s="87">
        <v>0</v>
      </c>
      <c r="S219" s="89" t="s">
        <v>349</v>
      </c>
      <c r="T219" s="92" t="s">
        <v>1162</v>
      </c>
    </row>
    <row r="220" spans="1:20" x14ac:dyDescent="0.2">
      <c r="A220" s="85"/>
      <c r="B220" s="86" t="s">
        <v>1163</v>
      </c>
      <c r="C220" s="86" t="s">
        <v>1164</v>
      </c>
      <c r="D220" s="85"/>
      <c r="E220" s="86" t="s">
        <v>1165</v>
      </c>
      <c r="F220" s="87" t="s">
        <v>515</v>
      </c>
      <c r="G220" s="87" t="s">
        <v>348</v>
      </c>
      <c r="H220" s="88">
        <v>43676</v>
      </c>
      <c r="I220" s="89"/>
      <c r="J220" s="89"/>
      <c r="K220" s="89"/>
      <c r="L220" s="89"/>
      <c r="M220" s="89"/>
      <c r="N220" s="89"/>
      <c r="O220" s="410">
        <v>1</v>
      </c>
      <c r="P220" s="90">
        <f t="shared" si="4"/>
        <v>1</v>
      </c>
      <c r="Q220" s="91">
        <v>1</v>
      </c>
      <c r="R220" s="87">
        <v>0</v>
      </c>
      <c r="S220" s="89" t="s">
        <v>349</v>
      </c>
      <c r="T220" s="92" t="s">
        <v>1166</v>
      </c>
    </row>
    <row r="221" spans="1:20" x14ac:dyDescent="0.2">
      <c r="A221" s="85"/>
      <c r="B221" s="86" t="s">
        <v>1167</v>
      </c>
      <c r="C221" s="86" t="s">
        <v>1168</v>
      </c>
      <c r="D221" s="85"/>
      <c r="E221" s="86" t="s">
        <v>1169</v>
      </c>
      <c r="F221" s="87" t="s">
        <v>515</v>
      </c>
      <c r="G221" s="87" t="s">
        <v>348</v>
      </c>
      <c r="H221" s="88">
        <v>43677</v>
      </c>
      <c r="I221" s="89"/>
      <c r="J221" s="89"/>
      <c r="K221" s="89"/>
      <c r="L221" s="89"/>
      <c r="M221" s="89"/>
      <c r="N221" s="89"/>
      <c r="O221" s="410">
        <v>1</v>
      </c>
      <c r="P221" s="90">
        <f t="shared" si="4"/>
        <v>1</v>
      </c>
      <c r="Q221" s="91">
        <v>1</v>
      </c>
      <c r="R221" s="87">
        <v>0</v>
      </c>
      <c r="S221" s="89" t="s">
        <v>349</v>
      </c>
      <c r="T221" s="92" t="s">
        <v>1170</v>
      </c>
    </row>
    <row r="222" spans="1:20" x14ac:dyDescent="0.2">
      <c r="A222" s="85"/>
      <c r="B222" s="86" t="s">
        <v>1171</v>
      </c>
      <c r="C222" s="86" t="s">
        <v>1172</v>
      </c>
      <c r="D222" s="85"/>
      <c r="E222" s="86" t="s">
        <v>1173</v>
      </c>
      <c r="F222" s="87" t="s">
        <v>515</v>
      </c>
      <c r="G222" s="87" t="s">
        <v>348</v>
      </c>
      <c r="H222" s="88">
        <v>43677</v>
      </c>
      <c r="I222" s="89"/>
      <c r="J222" s="89"/>
      <c r="K222" s="89"/>
      <c r="L222" s="89"/>
      <c r="M222" s="89"/>
      <c r="N222" s="89"/>
      <c r="O222" s="410">
        <v>1</v>
      </c>
      <c r="P222" s="90">
        <f t="shared" si="4"/>
        <v>1</v>
      </c>
      <c r="Q222" s="91">
        <v>1</v>
      </c>
      <c r="R222" s="87">
        <v>0</v>
      </c>
      <c r="S222" s="89" t="s">
        <v>349</v>
      </c>
      <c r="T222" s="92" t="s">
        <v>1174</v>
      </c>
    </row>
    <row r="223" spans="1:20" x14ac:dyDescent="0.2">
      <c r="A223" s="85"/>
      <c r="B223" s="86" t="s">
        <v>1175</v>
      </c>
      <c r="C223" s="86" t="s">
        <v>1176</v>
      </c>
      <c r="D223" s="85"/>
      <c r="E223" s="86" t="s">
        <v>1177</v>
      </c>
      <c r="F223" s="87" t="s">
        <v>515</v>
      </c>
      <c r="G223" s="87" t="s">
        <v>348</v>
      </c>
      <c r="H223" s="88">
        <v>43678</v>
      </c>
      <c r="I223" s="89"/>
      <c r="J223" s="89"/>
      <c r="K223" s="89"/>
      <c r="L223" s="89"/>
      <c r="M223" s="89"/>
      <c r="N223" s="89"/>
      <c r="O223" s="410">
        <v>1</v>
      </c>
      <c r="P223" s="90">
        <f t="shared" si="4"/>
        <v>1</v>
      </c>
      <c r="Q223" s="91">
        <v>1</v>
      </c>
      <c r="R223" s="87">
        <v>0</v>
      </c>
      <c r="S223" s="89" t="s">
        <v>349</v>
      </c>
      <c r="T223" s="92" t="s">
        <v>1178</v>
      </c>
    </row>
    <row r="224" spans="1:20" x14ac:dyDescent="0.2">
      <c r="A224" s="85"/>
      <c r="B224" s="86" t="s">
        <v>1179</v>
      </c>
      <c r="C224" s="86" t="s">
        <v>1180</v>
      </c>
      <c r="D224" s="85"/>
      <c r="E224" s="86" t="s">
        <v>1181</v>
      </c>
      <c r="F224" s="87" t="s">
        <v>515</v>
      </c>
      <c r="G224" s="87" t="s">
        <v>348</v>
      </c>
      <c r="H224" s="88">
        <v>43679</v>
      </c>
      <c r="I224" s="89"/>
      <c r="J224" s="89"/>
      <c r="K224" s="89"/>
      <c r="L224" s="89"/>
      <c r="M224" s="89"/>
      <c r="N224" s="89"/>
      <c r="O224" s="410">
        <v>1</v>
      </c>
      <c r="P224" s="90">
        <f t="shared" si="4"/>
        <v>1</v>
      </c>
      <c r="Q224" s="91">
        <v>1</v>
      </c>
      <c r="R224" s="87">
        <v>0</v>
      </c>
      <c r="S224" s="89" t="s">
        <v>349</v>
      </c>
      <c r="T224" s="92" t="s">
        <v>1182</v>
      </c>
    </row>
    <row r="225" spans="1:20" x14ac:dyDescent="0.2">
      <c r="A225" s="85"/>
      <c r="B225" s="86" t="s">
        <v>1183</v>
      </c>
      <c r="C225" s="86" t="s">
        <v>1184</v>
      </c>
      <c r="D225" s="85"/>
      <c r="E225" s="86" t="s">
        <v>1185</v>
      </c>
      <c r="F225" s="87" t="s">
        <v>515</v>
      </c>
      <c r="G225" s="87" t="s">
        <v>348</v>
      </c>
      <c r="H225" s="88">
        <v>43679</v>
      </c>
      <c r="I225" s="89"/>
      <c r="J225" s="89"/>
      <c r="K225" s="89"/>
      <c r="L225" s="89"/>
      <c r="M225" s="89"/>
      <c r="N225" s="89"/>
      <c r="O225" s="410">
        <v>1</v>
      </c>
      <c r="P225" s="90">
        <f t="shared" si="4"/>
        <v>1</v>
      </c>
      <c r="Q225" s="91">
        <v>1</v>
      </c>
      <c r="R225" s="87">
        <v>0</v>
      </c>
      <c r="S225" s="89" t="s">
        <v>349</v>
      </c>
      <c r="T225" s="92" t="s">
        <v>1186</v>
      </c>
    </row>
    <row r="226" spans="1:20" x14ac:dyDescent="0.2">
      <c r="A226" s="85"/>
      <c r="B226" s="86" t="s">
        <v>1187</v>
      </c>
      <c r="C226" s="86" t="s">
        <v>1188</v>
      </c>
      <c r="D226" s="85"/>
      <c r="E226" s="86" t="s">
        <v>1189</v>
      </c>
      <c r="F226" s="87" t="s">
        <v>515</v>
      </c>
      <c r="G226" s="87" t="s">
        <v>348</v>
      </c>
      <c r="H226" s="88">
        <v>43685</v>
      </c>
      <c r="I226" s="89"/>
      <c r="J226" s="89"/>
      <c r="K226" s="89"/>
      <c r="L226" s="89"/>
      <c r="M226" s="89"/>
      <c r="N226" s="89"/>
      <c r="O226" s="410">
        <v>1</v>
      </c>
      <c r="P226" s="90">
        <f t="shared" si="4"/>
        <v>1</v>
      </c>
      <c r="Q226" s="91">
        <v>1</v>
      </c>
      <c r="R226" s="87">
        <v>0</v>
      </c>
      <c r="S226" s="89" t="s">
        <v>349</v>
      </c>
      <c r="T226" s="92" t="s">
        <v>1190</v>
      </c>
    </row>
    <row r="227" spans="1:20" x14ac:dyDescent="0.2">
      <c r="A227" s="85"/>
      <c r="B227" s="86" t="s">
        <v>1191</v>
      </c>
      <c r="C227" s="86" t="s">
        <v>1192</v>
      </c>
      <c r="D227" s="85"/>
      <c r="E227" s="86" t="s">
        <v>1193</v>
      </c>
      <c r="F227" s="87" t="s">
        <v>515</v>
      </c>
      <c r="G227" s="87" t="s">
        <v>348</v>
      </c>
      <c r="H227" s="88">
        <v>43685</v>
      </c>
      <c r="I227" s="89"/>
      <c r="J227" s="89"/>
      <c r="K227" s="89"/>
      <c r="L227" s="89"/>
      <c r="M227" s="89"/>
      <c r="N227" s="89"/>
      <c r="O227" s="410">
        <v>1</v>
      </c>
      <c r="P227" s="90">
        <f t="shared" si="4"/>
        <v>1</v>
      </c>
      <c r="Q227" s="91">
        <v>1</v>
      </c>
      <c r="R227" s="87">
        <v>0</v>
      </c>
      <c r="S227" s="89" t="s">
        <v>349</v>
      </c>
      <c r="T227" s="92" t="s">
        <v>1194</v>
      </c>
    </row>
    <row r="228" spans="1:20" x14ac:dyDescent="0.2">
      <c r="A228" s="85"/>
      <c r="B228" s="86" t="s">
        <v>1195</v>
      </c>
      <c r="C228" s="86" t="s">
        <v>1196</v>
      </c>
      <c r="D228" s="85"/>
      <c r="E228" s="86" t="s">
        <v>1197</v>
      </c>
      <c r="F228" s="87" t="s">
        <v>515</v>
      </c>
      <c r="G228" s="87" t="s">
        <v>348</v>
      </c>
      <c r="H228" s="88">
        <v>43686</v>
      </c>
      <c r="I228" s="89"/>
      <c r="J228" s="89"/>
      <c r="K228" s="89"/>
      <c r="L228" s="89"/>
      <c r="M228" s="89"/>
      <c r="N228" s="89"/>
      <c r="O228" s="410">
        <v>1</v>
      </c>
      <c r="P228" s="90">
        <f t="shared" si="4"/>
        <v>1</v>
      </c>
      <c r="Q228" s="91">
        <v>1</v>
      </c>
      <c r="R228" s="87">
        <v>0</v>
      </c>
      <c r="S228" s="89" t="s">
        <v>349</v>
      </c>
      <c r="T228" s="92" t="s">
        <v>1198</v>
      </c>
    </row>
    <row r="229" spans="1:20" x14ac:dyDescent="0.2">
      <c r="A229" s="85"/>
      <c r="B229" s="86" t="s">
        <v>1199</v>
      </c>
      <c r="C229" s="86" t="s">
        <v>1200</v>
      </c>
      <c r="D229" s="85"/>
      <c r="E229" s="86" t="s">
        <v>1201</v>
      </c>
      <c r="F229" s="87" t="s">
        <v>515</v>
      </c>
      <c r="G229" s="87" t="s">
        <v>348</v>
      </c>
      <c r="H229" s="88">
        <v>43686</v>
      </c>
      <c r="I229" s="89"/>
      <c r="J229" s="89"/>
      <c r="K229" s="89"/>
      <c r="L229" s="89"/>
      <c r="M229" s="89"/>
      <c r="N229" s="89"/>
      <c r="O229" s="410">
        <v>1</v>
      </c>
      <c r="P229" s="90">
        <f t="shared" si="4"/>
        <v>1</v>
      </c>
      <c r="Q229" s="91">
        <v>1</v>
      </c>
      <c r="R229" s="87">
        <v>0</v>
      </c>
      <c r="S229" s="89" t="s">
        <v>349</v>
      </c>
      <c r="T229" s="92" t="s">
        <v>1202</v>
      </c>
    </row>
    <row r="230" spans="1:20" x14ac:dyDescent="0.2">
      <c r="A230" s="85"/>
      <c r="B230" s="86" t="s">
        <v>1203</v>
      </c>
      <c r="C230" s="86" t="s">
        <v>1204</v>
      </c>
      <c r="D230" s="85"/>
      <c r="E230" s="86" t="s">
        <v>1205</v>
      </c>
      <c r="F230" s="87" t="s">
        <v>515</v>
      </c>
      <c r="G230" s="87" t="s">
        <v>348</v>
      </c>
      <c r="H230" s="88">
        <v>43686</v>
      </c>
      <c r="I230" s="89"/>
      <c r="J230" s="89"/>
      <c r="K230" s="89"/>
      <c r="L230" s="89"/>
      <c r="M230" s="89"/>
      <c r="N230" s="89"/>
      <c r="O230" s="410">
        <v>1</v>
      </c>
      <c r="P230" s="90">
        <f t="shared" si="4"/>
        <v>1</v>
      </c>
      <c r="Q230" s="91">
        <v>1</v>
      </c>
      <c r="R230" s="87">
        <v>0</v>
      </c>
      <c r="S230" s="89" t="s">
        <v>349</v>
      </c>
      <c r="T230" s="92" t="s">
        <v>1206</v>
      </c>
    </row>
    <row r="231" spans="1:20" x14ac:dyDescent="0.2">
      <c r="A231" s="85"/>
      <c r="B231" s="86" t="s">
        <v>1207</v>
      </c>
      <c r="C231" s="86" t="s">
        <v>1208</v>
      </c>
      <c r="D231" s="85"/>
      <c r="E231" s="86" t="s">
        <v>1209</v>
      </c>
      <c r="F231" s="87" t="s">
        <v>515</v>
      </c>
      <c r="G231" s="87" t="s">
        <v>348</v>
      </c>
      <c r="H231" s="88">
        <v>43689</v>
      </c>
      <c r="I231" s="89"/>
      <c r="J231" s="89"/>
      <c r="K231" s="89"/>
      <c r="L231" s="89"/>
      <c r="M231" s="89"/>
      <c r="N231" s="89"/>
      <c r="O231" s="410">
        <v>1</v>
      </c>
      <c r="P231" s="90">
        <f t="shared" si="4"/>
        <v>1</v>
      </c>
      <c r="Q231" s="91">
        <v>1</v>
      </c>
      <c r="R231" s="87">
        <v>0</v>
      </c>
      <c r="S231" s="89" t="s">
        <v>349</v>
      </c>
      <c r="T231" s="92" t="s">
        <v>1210</v>
      </c>
    </row>
    <row r="232" spans="1:20" x14ac:dyDescent="0.2">
      <c r="A232" s="85"/>
      <c r="B232" s="86" t="s">
        <v>1211</v>
      </c>
      <c r="C232" s="86" t="s">
        <v>1212</v>
      </c>
      <c r="D232" s="85"/>
      <c r="E232" s="86" t="s">
        <v>1213</v>
      </c>
      <c r="F232" s="87" t="s">
        <v>515</v>
      </c>
      <c r="G232" s="87" t="s">
        <v>348</v>
      </c>
      <c r="H232" s="88">
        <v>43691</v>
      </c>
      <c r="I232" s="89"/>
      <c r="J232" s="89"/>
      <c r="K232" s="89"/>
      <c r="L232" s="89"/>
      <c r="M232" s="89"/>
      <c r="N232" s="89"/>
      <c r="O232" s="410">
        <v>1</v>
      </c>
      <c r="P232" s="90">
        <f t="shared" si="4"/>
        <v>1</v>
      </c>
      <c r="Q232" s="91">
        <v>1</v>
      </c>
      <c r="R232" s="87">
        <v>0</v>
      </c>
      <c r="S232" s="89" t="s">
        <v>349</v>
      </c>
      <c r="T232" s="92" t="s">
        <v>1214</v>
      </c>
    </row>
    <row r="233" spans="1:20" x14ac:dyDescent="0.2">
      <c r="A233" s="85"/>
      <c r="B233" s="86" t="s">
        <v>1215</v>
      </c>
      <c r="C233" s="86" t="s">
        <v>1216</v>
      </c>
      <c r="D233" s="85"/>
      <c r="E233" s="86" t="s">
        <v>1217</v>
      </c>
      <c r="F233" s="87" t="s">
        <v>515</v>
      </c>
      <c r="G233" s="87" t="s">
        <v>348</v>
      </c>
      <c r="H233" s="88">
        <v>43692</v>
      </c>
      <c r="I233" s="89"/>
      <c r="J233" s="89"/>
      <c r="K233" s="89"/>
      <c r="L233" s="89"/>
      <c r="M233" s="89"/>
      <c r="N233" s="89"/>
      <c r="O233" s="410">
        <v>1</v>
      </c>
      <c r="P233" s="90">
        <f t="shared" si="4"/>
        <v>1</v>
      </c>
      <c r="Q233" s="91">
        <v>1</v>
      </c>
      <c r="R233" s="87">
        <v>0</v>
      </c>
      <c r="S233" s="89" t="s">
        <v>349</v>
      </c>
      <c r="T233" s="92" t="s">
        <v>1218</v>
      </c>
    </row>
    <row r="234" spans="1:20" x14ac:dyDescent="0.2">
      <c r="A234" s="85"/>
      <c r="B234" s="86" t="s">
        <v>1219</v>
      </c>
      <c r="C234" s="86" t="s">
        <v>1220</v>
      </c>
      <c r="D234" s="85"/>
      <c r="E234" s="86" t="s">
        <v>1221</v>
      </c>
      <c r="F234" s="87" t="s">
        <v>515</v>
      </c>
      <c r="G234" s="87" t="s">
        <v>348</v>
      </c>
      <c r="H234" s="88">
        <v>43693</v>
      </c>
      <c r="I234" s="89"/>
      <c r="J234" s="89"/>
      <c r="K234" s="89"/>
      <c r="L234" s="89"/>
      <c r="M234" s="89"/>
      <c r="N234" s="89"/>
      <c r="O234" s="410">
        <v>1</v>
      </c>
      <c r="P234" s="90">
        <f t="shared" si="4"/>
        <v>1</v>
      </c>
      <c r="Q234" s="91">
        <v>1</v>
      </c>
      <c r="R234" s="87">
        <v>0</v>
      </c>
      <c r="S234" s="89" t="s">
        <v>349</v>
      </c>
      <c r="T234" s="92" t="s">
        <v>1222</v>
      </c>
    </row>
    <row r="235" spans="1:20" x14ac:dyDescent="0.2">
      <c r="A235" s="85"/>
      <c r="B235" s="86" t="s">
        <v>1223</v>
      </c>
      <c r="C235" s="86" t="s">
        <v>1224</v>
      </c>
      <c r="D235" s="85"/>
      <c r="E235" s="86" t="s">
        <v>1225</v>
      </c>
      <c r="F235" s="87" t="s">
        <v>515</v>
      </c>
      <c r="G235" s="87" t="s">
        <v>348</v>
      </c>
      <c r="H235" s="88">
        <v>43696</v>
      </c>
      <c r="I235" s="89"/>
      <c r="J235" s="89"/>
      <c r="K235" s="89"/>
      <c r="L235" s="89"/>
      <c r="M235" s="89"/>
      <c r="N235" s="89"/>
      <c r="O235" s="410">
        <v>1</v>
      </c>
      <c r="P235" s="90">
        <f t="shared" si="4"/>
        <v>1</v>
      </c>
      <c r="Q235" s="91">
        <v>1</v>
      </c>
      <c r="R235" s="87">
        <v>0</v>
      </c>
      <c r="S235" s="89" t="s">
        <v>349</v>
      </c>
      <c r="T235" s="92" t="s">
        <v>1226</v>
      </c>
    </row>
    <row r="236" spans="1:20" x14ac:dyDescent="0.2">
      <c r="A236" s="85"/>
      <c r="B236" s="86" t="s">
        <v>1227</v>
      </c>
      <c r="C236" s="86" t="s">
        <v>1228</v>
      </c>
      <c r="D236" s="85"/>
      <c r="E236" s="86" t="s">
        <v>1229</v>
      </c>
      <c r="F236" s="87" t="s">
        <v>515</v>
      </c>
      <c r="G236" s="87" t="s">
        <v>348</v>
      </c>
      <c r="H236" s="88">
        <v>43696</v>
      </c>
      <c r="I236" s="89"/>
      <c r="J236" s="89"/>
      <c r="K236" s="89"/>
      <c r="L236" s="89"/>
      <c r="M236" s="89"/>
      <c r="N236" s="89"/>
      <c r="O236" s="410">
        <v>1</v>
      </c>
      <c r="P236" s="90">
        <f t="shared" si="4"/>
        <v>1</v>
      </c>
      <c r="Q236" s="91">
        <v>1</v>
      </c>
      <c r="R236" s="87">
        <v>0</v>
      </c>
      <c r="S236" s="89" t="s">
        <v>349</v>
      </c>
      <c r="T236" s="92" t="s">
        <v>1230</v>
      </c>
    </row>
    <row r="237" spans="1:20" x14ac:dyDescent="0.2">
      <c r="A237" s="85"/>
      <c r="B237" s="86" t="s">
        <v>1231</v>
      </c>
      <c r="C237" s="86" t="s">
        <v>1232</v>
      </c>
      <c r="D237" s="85"/>
      <c r="E237" s="86" t="s">
        <v>1233</v>
      </c>
      <c r="F237" s="87" t="s">
        <v>515</v>
      </c>
      <c r="G237" s="87" t="s">
        <v>348</v>
      </c>
      <c r="H237" s="88">
        <v>43697</v>
      </c>
      <c r="I237" s="89"/>
      <c r="J237" s="89"/>
      <c r="K237" s="89"/>
      <c r="L237" s="89"/>
      <c r="M237" s="89"/>
      <c r="N237" s="89"/>
      <c r="O237" s="410">
        <v>1</v>
      </c>
      <c r="P237" s="90">
        <f t="shared" si="4"/>
        <v>1</v>
      </c>
      <c r="Q237" s="91">
        <v>1</v>
      </c>
      <c r="R237" s="87">
        <v>0</v>
      </c>
      <c r="S237" s="89" t="s">
        <v>349</v>
      </c>
      <c r="T237" s="92" t="s">
        <v>1234</v>
      </c>
    </row>
    <row r="238" spans="1:20" x14ac:dyDescent="0.2">
      <c r="A238" s="85"/>
      <c r="B238" s="86" t="s">
        <v>1235</v>
      </c>
      <c r="C238" s="86" t="s">
        <v>1236</v>
      </c>
      <c r="D238" s="85"/>
      <c r="E238" s="86" t="s">
        <v>1237</v>
      </c>
      <c r="F238" s="87" t="s">
        <v>515</v>
      </c>
      <c r="G238" s="87" t="s">
        <v>348</v>
      </c>
      <c r="H238" s="88">
        <v>43699</v>
      </c>
      <c r="I238" s="89"/>
      <c r="J238" s="89"/>
      <c r="K238" s="89"/>
      <c r="L238" s="89"/>
      <c r="M238" s="89"/>
      <c r="N238" s="89"/>
      <c r="O238" s="410">
        <v>1</v>
      </c>
      <c r="P238" s="90">
        <f t="shared" si="4"/>
        <v>1</v>
      </c>
      <c r="Q238" s="91">
        <v>1</v>
      </c>
      <c r="R238" s="87">
        <v>0</v>
      </c>
      <c r="S238" s="89" t="s">
        <v>349</v>
      </c>
      <c r="T238" s="92" t="s">
        <v>1238</v>
      </c>
    </row>
    <row r="239" spans="1:20" x14ac:dyDescent="0.2">
      <c r="A239" s="85"/>
      <c r="B239" s="86" t="s">
        <v>1239</v>
      </c>
      <c r="C239" s="86" t="s">
        <v>1240</v>
      </c>
      <c r="D239" s="85"/>
      <c r="E239" s="86" t="s">
        <v>1241</v>
      </c>
      <c r="F239" s="87" t="s">
        <v>515</v>
      </c>
      <c r="G239" s="87" t="s">
        <v>348</v>
      </c>
      <c r="H239" s="88">
        <v>43699</v>
      </c>
      <c r="I239" s="89"/>
      <c r="J239" s="89"/>
      <c r="K239" s="89"/>
      <c r="L239" s="89"/>
      <c r="M239" s="89"/>
      <c r="N239" s="89"/>
      <c r="O239" s="410">
        <v>1</v>
      </c>
      <c r="P239" s="90">
        <f t="shared" si="4"/>
        <v>1</v>
      </c>
      <c r="Q239" s="91">
        <v>1</v>
      </c>
      <c r="R239" s="87">
        <v>0</v>
      </c>
      <c r="S239" s="89" t="s">
        <v>349</v>
      </c>
      <c r="T239" s="92" t="s">
        <v>1242</v>
      </c>
    </row>
    <row r="240" spans="1:20" x14ac:dyDescent="0.2">
      <c r="A240" s="85"/>
      <c r="B240" s="86" t="s">
        <v>1243</v>
      </c>
      <c r="C240" s="86" t="s">
        <v>1244</v>
      </c>
      <c r="D240" s="85"/>
      <c r="E240" s="86" t="s">
        <v>1245</v>
      </c>
      <c r="F240" s="87" t="s">
        <v>515</v>
      </c>
      <c r="G240" s="87" t="s">
        <v>348</v>
      </c>
      <c r="H240" s="88">
        <v>43699</v>
      </c>
      <c r="I240" s="89"/>
      <c r="J240" s="89"/>
      <c r="K240" s="89"/>
      <c r="L240" s="89"/>
      <c r="M240" s="89"/>
      <c r="N240" s="89"/>
      <c r="O240" s="410">
        <v>1</v>
      </c>
      <c r="P240" s="90">
        <f t="shared" si="4"/>
        <v>1</v>
      </c>
      <c r="Q240" s="91">
        <v>1</v>
      </c>
      <c r="R240" s="87">
        <v>0</v>
      </c>
      <c r="S240" s="89" t="s">
        <v>349</v>
      </c>
      <c r="T240" s="92" t="s">
        <v>1246</v>
      </c>
    </row>
    <row r="241" spans="1:20" x14ac:dyDescent="0.2">
      <c r="A241" s="85"/>
      <c r="B241" s="86" t="s">
        <v>1247</v>
      </c>
      <c r="C241" s="86" t="s">
        <v>1248</v>
      </c>
      <c r="D241" s="85"/>
      <c r="E241" s="86" t="s">
        <v>1249</v>
      </c>
      <c r="F241" s="87" t="s">
        <v>515</v>
      </c>
      <c r="G241" s="87" t="s">
        <v>348</v>
      </c>
      <c r="H241" s="88">
        <v>43703</v>
      </c>
      <c r="I241" s="89"/>
      <c r="J241" s="89"/>
      <c r="K241" s="89"/>
      <c r="L241" s="89"/>
      <c r="M241" s="89"/>
      <c r="N241" s="89"/>
      <c r="O241" s="410">
        <v>1</v>
      </c>
      <c r="P241" s="90">
        <f t="shared" si="4"/>
        <v>1</v>
      </c>
      <c r="Q241" s="91">
        <v>1</v>
      </c>
      <c r="R241" s="87">
        <v>0</v>
      </c>
      <c r="S241" s="89" t="s">
        <v>349</v>
      </c>
      <c r="T241" s="92" t="s">
        <v>1250</v>
      </c>
    </row>
    <row r="242" spans="1:20" x14ac:dyDescent="0.2">
      <c r="A242" s="85"/>
      <c r="B242" s="86" t="s">
        <v>1251</v>
      </c>
      <c r="C242" s="86" t="s">
        <v>1252</v>
      </c>
      <c r="D242" s="85"/>
      <c r="E242" s="86" t="s">
        <v>1253</v>
      </c>
      <c r="F242" s="87" t="s">
        <v>515</v>
      </c>
      <c r="G242" s="87" t="s">
        <v>348</v>
      </c>
      <c r="H242" s="88">
        <v>43703</v>
      </c>
      <c r="I242" s="89"/>
      <c r="J242" s="89"/>
      <c r="K242" s="89"/>
      <c r="L242" s="89"/>
      <c r="M242" s="89"/>
      <c r="N242" s="89"/>
      <c r="O242" s="410">
        <v>1</v>
      </c>
      <c r="P242" s="90">
        <f t="shared" si="4"/>
        <v>1</v>
      </c>
      <c r="Q242" s="91">
        <v>1</v>
      </c>
      <c r="R242" s="87">
        <v>0</v>
      </c>
      <c r="S242" s="89" t="s">
        <v>349</v>
      </c>
      <c r="T242" s="92" t="s">
        <v>1254</v>
      </c>
    </row>
    <row r="243" spans="1:20" x14ac:dyDescent="0.2">
      <c r="A243" s="85"/>
      <c r="B243" s="86" t="s">
        <v>1255</v>
      </c>
      <c r="C243" s="86" t="s">
        <v>1256</v>
      </c>
      <c r="D243" s="85"/>
      <c r="E243" s="86" t="s">
        <v>1257</v>
      </c>
      <c r="F243" s="87" t="s">
        <v>515</v>
      </c>
      <c r="G243" s="87" t="s">
        <v>348</v>
      </c>
      <c r="H243" s="88">
        <v>43703</v>
      </c>
      <c r="I243" s="89"/>
      <c r="J243" s="89"/>
      <c r="K243" s="89"/>
      <c r="L243" s="89"/>
      <c r="M243" s="89"/>
      <c r="N243" s="89"/>
      <c r="O243" s="410">
        <v>1</v>
      </c>
      <c r="P243" s="90">
        <f t="shared" si="4"/>
        <v>1</v>
      </c>
      <c r="Q243" s="91">
        <v>1</v>
      </c>
      <c r="R243" s="87">
        <v>0</v>
      </c>
      <c r="S243" s="89" t="s">
        <v>349</v>
      </c>
      <c r="T243" s="92" t="s">
        <v>1258</v>
      </c>
    </row>
    <row r="244" spans="1:20" x14ac:dyDescent="0.2">
      <c r="A244" s="85"/>
      <c r="B244" s="86" t="s">
        <v>1259</v>
      </c>
      <c r="C244" s="86" t="s">
        <v>1260</v>
      </c>
      <c r="D244" s="85"/>
      <c r="E244" s="86" t="s">
        <v>1261</v>
      </c>
      <c r="F244" s="87" t="s">
        <v>515</v>
      </c>
      <c r="G244" s="87" t="s">
        <v>348</v>
      </c>
      <c r="H244" s="88">
        <v>43706</v>
      </c>
      <c r="I244" s="89"/>
      <c r="J244" s="89"/>
      <c r="K244" s="89"/>
      <c r="L244" s="89"/>
      <c r="M244" s="89"/>
      <c r="N244" s="89"/>
      <c r="O244" s="410">
        <v>1</v>
      </c>
      <c r="P244" s="90">
        <f t="shared" si="4"/>
        <v>1</v>
      </c>
      <c r="Q244" s="91">
        <v>1</v>
      </c>
      <c r="R244" s="87">
        <v>0</v>
      </c>
      <c r="S244" s="89" t="s">
        <v>349</v>
      </c>
      <c r="T244" s="92" t="s">
        <v>1262</v>
      </c>
    </row>
    <row r="245" spans="1:20" x14ac:dyDescent="0.2">
      <c r="A245" s="85"/>
      <c r="B245" s="86" t="s">
        <v>1263</v>
      </c>
      <c r="C245" s="86" t="s">
        <v>1264</v>
      </c>
      <c r="D245" s="85"/>
      <c r="E245" s="86" t="s">
        <v>1265</v>
      </c>
      <c r="F245" s="87" t="s">
        <v>515</v>
      </c>
      <c r="G245" s="87" t="s">
        <v>348</v>
      </c>
      <c r="H245" s="88">
        <v>43707</v>
      </c>
      <c r="I245" s="89"/>
      <c r="J245" s="89"/>
      <c r="K245" s="89"/>
      <c r="L245" s="89"/>
      <c r="M245" s="89"/>
      <c r="N245" s="89"/>
      <c r="O245" s="410">
        <v>1</v>
      </c>
      <c r="P245" s="90">
        <f t="shared" si="4"/>
        <v>1</v>
      </c>
      <c r="Q245" s="91">
        <v>1</v>
      </c>
      <c r="R245" s="87">
        <v>0</v>
      </c>
      <c r="S245" s="89" t="s">
        <v>349</v>
      </c>
      <c r="T245" s="92" t="s">
        <v>1266</v>
      </c>
    </row>
    <row r="246" spans="1:20" x14ac:dyDescent="0.2">
      <c r="A246" s="85"/>
      <c r="B246" s="86" t="s">
        <v>1267</v>
      </c>
      <c r="C246" s="86" t="s">
        <v>1268</v>
      </c>
      <c r="D246" s="85"/>
      <c r="E246" s="86" t="s">
        <v>1269</v>
      </c>
      <c r="F246" s="87" t="s">
        <v>515</v>
      </c>
      <c r="G246" s="87" t="s">
        <v>348</v>
      </c>
      <c r="H246" s="88">
        <v>43707</v>
      </c>
      <c r="I246" s="89"/>
      <c r="J246" s="89"/>
      <c r="K246" s="89"/>
      <c r="L246" s="89"/>
      <c r="M246" s="89"/>
      <c r="N246" s="89"/>
      <c r="O246" s="410">
        <v>1</v>
      </c>
      <c r="P246" s="90">
        <f t="shared" si="4"/>
        <v>1</v>
      </c>
      <c r="Q246" s="91">
        <v>1</v>
      </c>
      <c r="R246" s="87">
        <v>0</v>
      </c>
      <c r="S246" s="89" t="s">
        <v>349</v>
      </c>
      <c r="T246" s="92" t="s">
        <v>1270</v>
      </c>
    </row>
    <row r="247" spans="1:20" x14ac:dyDescent="0.2">
      <c r="A247" s="85"/>
      <c r="B247" s="86" t="s">
        <v>1271</v>
      </c>
      <c r="C247" s="86" t="s">
        <v>1272</v>
      </c>
      <c r="D247" s="85"/>
      <c r="E247" s="86" t="s">
        <v>1273</v>
      </c>
      <c r="F247" s="87" t="s">
        <v>515</v>
      </c>
      <c r="G247" s="87" t="s">
        <v>348</v>
      </c>
      <c r="H247" s="88">
        <v>43712</v>
      </c>
      <c r="I247" s="89"/>
      <c r="J247" s="89"/>
      <c r="K247" s="89"/>
      <c r="L247" s="89"/>
      <c r="M247" s="89"/>
      <c r="N247" s="89"/>
      <c r="O247" s="410">
        <v>1</v>
      </c>
      <c r="P247" s="90">
        <f t="shared" si="4"/>
        <v>1</v>
      </c>
      <c r="Q247" s="91">
        <v>1</v>
      </c>
      <c r="R247" s="87">
        <v>0</v>
      </c>
      <c r="S247" s="89" t="s">
        <v>349</v>
      </c>
      <c r="T247" s="92" t="s">
        <v>1274</v>
      </c>
    </row>
    <row r="248" spans="1:20" x14ac:dyDescent="0.2">
      <c r="A248" s="85"/>
      <c r="B248" s="86" t="s">
        <v>1275</v>
      </c>
      <c r="C248" s="86" t="s">
        <v>1276</v>
      </c>
      <c r="D248" s="85"/>
      <c r="E248" s="86" t="s">
        <v>1277</v>
      </c>
      <c r="F248" s="87" t="s">
        <v>515</v>
      </c>
      <c r="G248" s="87" t="s">
        <v>348</v>
      </c>
      <c r="H248" s="88">
        <v>43713</v>
      </c>
      <c r="I248" s="89"/>
      <c r="J248" s="89"/>
      <c r="K248" s="89"/>
      <c r="L248" s="89"/>
      <c r="M248" s="89"/>
      <c r="N248" s="89"/>
      <c r="O248" s="410">
        <v>1</v>
      </c>
      <c r="P248" s="90">
        <f t="shared" si="4"/>
        <v>1</v>
      </c>
      <c r="Q248" s="91">
        <v>1</v>
      </c>
      <c r="R248" s="87">
        <v>0</v>
      </c>
      <c r="S248" s="89" t="s">
        <v>349</v>
      </c>
      <c r="T248" s="92" t="s">
        <v>1278</v>
      </c>
    </row>
    <row r="249" spans="1:20" x14ac:dyDescent="0.2">
      <c r="A249" s="85"/>
      <c r="B249" s="86" t="s">
        <v>1279</v>
      </c>
      <c r="C249" s="86" t="s">
        <v>1280</v>
      </c>
      <c r="D249" s="85"/>
      <c r="E249" s="86" t="s">
        <v>1281</v>
      </c>
      <c r="F249" s="87" t="s">
        <v>515</v>
      </c>
      <c r="G249" s="87" t="s">
        <v>348</v>
      </c>
      <c r="H249" s="88">
        <v>43718</v>
      </c>
      <c r="I249" s="89"/>
      <c r="J249" s="89"/>
      <c r="K249" s="89"/>
      <c r="L249" s="89"/>
      <c r="M249" s="89"/>
      <c r="N249" s="89"/>
      <c r="O249" s="410">
        <v>1</v>
      </c>
      <c r="P249" s="90">
        <f t="shared" si="4"/>
        <v>1</v>
      </c>
      <c r="Q249" s="91">
        <v>1</v>
      </c>
      <c r="R249" s="87">
        <v>0</v>
      </c>
      <c r="S249" s="89" t="s">
        <v>349</v>
      </c>
      <c r="T249" s="92" t="s">
        <v>1282</v>
      </c>
    </row>
    <row r="250" spans="1:20" x14ac:dyDescent="0.2">
      <c r="A250" s="85"/>
      <c r="B250" s="86" t="s">
        <v>1283</v>
      </c>
      <c r="C250" s="86" t="s">
        <v>1284</v>
      </c>
      <c r="D250" s="85"/>
      <c r="E250" s="86" t="s">
        <v>1285</v>
      </c>
      <c r="F250" s="87" t="s">
        <v>515</v>
      </c>
      <c r="G250" s="87" t="s">
        <v>348</v>
      </c>
      <c r="H250" s="88">
        <v>43718</v>
      </c>
      <c r="I250" s="89"/>
      <c r="J250" s="89"/>
      <c r="K250" s="89"/>
      <c r="L250" s="89"/>
      <c r="M250" s="89"/>
      <c r="N250" s="89"/>
      <c r="O250" s="410">
        <v>1</v>
      </c>
      <c r="P250" s="90">
        <f t="shared" si="4"/>
        <v>1</v>
      </c>
      <c r="Q250" s="91">
        <v>1</v>
      </c>
      <c r="R250" s="87">
        <v>0</v>
      </c>
      <c r="S250" s="89" t="s">
        <v>349</v>
      </c>
      <c r="T250" s="92" t="s">
        <v>1286</v>
      </c>
    </row>
    <row r="251" spans="1:20" x14ac:dyDescent="0.2">
      <c r="A251" s="85"/>
      <c r="B251" s="86" t="s">
        <v>1287</v>
      </c>
      <c r="C251" s="86" t="s">
        <v>1288</v>
      </c>
      <c r="D251" s="85"/>
      <c r="E251" s="86" t="s">
        <v>1289</v>
      </c>
      <c r="F251" s="87" t="s">
        <v>515</v>
      </c>
      <c r="G251" s="87" t="s">
        <v>348</v>
      </c>
      <c r="H251" s="88">
        <v>43719</v>
      </c>
      <c r="I251" s="89"/>
      <c r="J251" s="89"/>
      <c r="K251" s="89"/>
      <c r="L251" s="89"/>
      <c r="M251" s="89"/>
      <c r="N251" s="89"/>
      <c r="O251" s="410">
        <v>1</v>
      </c>
      <c r="P251" s="90">
        <f t="shared" si="4"/>
        <v>1</v>
      </c>
      <c r="Q251" s="91">
        <v>1</v>
      </c>
      <c r="R251" s="87">
        <v>0</v>
      </c>
      <c r="S251" s="89" t="s">
        <v>349</v>
      </c>
      <c r="T251" s="92" t="s">
        <v>1290</v>
      </c>
    </row>
    <row r="252" spans="1:20" x14ac:dyDescent="0.2">
      <c r="A252" s="85"/>
      <c r="B252" s="86" t="s">
        <v>1291</v>
      </c>
      <c r="C252" s="86" t="s">
        <v>1292</v>
      </c>
      <c r="D252" s="85"/>
      <c r="E252" s="86" t="s">
        <v>1293</v>
      </c>
      <c r="F252" s="87" t="s">
        <v>515</v>
      </c>
      <c r="G252" s="87" t="s">
        <v>348</v>
      </c>
      <c r="H252" s="88">
        <v>43719</v>
      </c>
      <c r="I252" s="89"/>
      <c r="J252" s="89"/>
      <c r="K252" s="89"/>
      <c r="L252" s="89"/>
      <c r="M252" s="89"/>
      <c r="N252" s="89"/>
      <c r="O252" s="410">
        <v>1</v>
      </c>
      <c r="P252" s="90">
        <f t="shared" si="4"/>
        <v>1</v>
      </c>
      <c r="Q252" s="91">
        <v>1</v>
      </c>
      <c r="R252" s="87">
        <v>0</v>
      </c>
      <c r="S252" s="89" t="s">
        <v>349</v>
      </c>
      <c r="T252" s="92" t="s">
        <v>1294</v>
      </c>
    </row>
    <row r="253" spans="1:20" x14ac:dyDescent="0.2">
      <c r="A253" s="85"/>
      <c r="B253" s="86" t="s">
        <v>1295</v>
      </c>
      <c r="C253" s="86" t="s">
        <v>1296</v>
      </c>
      <c r="D253" s="85"/>
      <c r="E253" s="86" t="s">
        <v>1297</v>
      </c>
      <c r="F253" s="87" t="s">
        <v>515</v>
      </c>
      <c r="G253" s="87" t="s">
        <v>348</v>
      </c>
      <c r="H253" s="88">
        <v>43720</v>
      </c>
      <c r="I253" s="89"/>
      <c r="J253" s="89"/>
      <c r="K253" s="89"/>
      <c r="L253" s="89"/>
      <c r="M253" s="89"/>
      <c r="N253" s="89"/>
      <c r="O253" s="410">
        <v>1</v>
      </c>
      <c r="P253" s="90">
        <f t="shared" si="4"/>
        <v>1</v>
      </c>
      <c r="Q253" s="91">
        <v>1</v>
      </c>
      <c r="R253" s="87">
        <v>0</v>
      </c>
      <c r="S253" s="89" t="s">
        <v>349</v>
      </c>
      <c r="T253" s="92" t="s">
        <v>1298</v>
      </c>
    </row>
    <row r="254" spans="1:20" x14ac:dyDescent="0.2">
      <c r="A254" s="85"/>
      <c r="B254" s="86" t="s">
        <v>1299</v>
      </c>
      <c r="C254" s="86" t="s">
        <v>1300</v>
      </c>
      <c r="D254" s="85"/>
      <c r="E254" s="86" t="s">
        <v>1301</v>
      </c>
      <c r="F254" s="87" t="s">
        <v>515</v>
      </c>
      <c r="G254" s="87" t="s">
        <v>348</v>
      </c>
      <c r="H254" s="88">
        <v>43720</v>
      </c>
      <c r="I254" s="89"/>
      <c r="J254" s="89"/>
      <c r="K254" s="89"/>
      <c r="L254" s="89"/>
      <c r="M254" s="89"/>
      <c r="N254" s="89"/>
      <c r="O254" s="410">
        <v>1</v>
      </c>
      <c r="P254" s="90">
        <f t="shared" si="4"/>
        <v>1</v>
      </c>
      <c r="Q254" s="91">
        <v>1</v>
      </c>
      <c r="R254" s="87">
        <v>0</v>
      </c>
      <c r="S254" s="89" t="s">
        <v>349</v>
      </c>
      <c r="T254" s="92" t="s">
        <v>1302</v>
      </c>
    </row>
    <row r="255" spans="1:20" x14ac:dyDescent="0.2">
      <c r="A255" s="85"/>
      <c r="B255" s="86" t="s">
        <v>1303</v>
      </c>
      <c r="C255" s="86" t="s">
        <v>1304</v>
      </c>
      <c r="D255" s="85"/>
      <c r="E255" s="86" t="s">
        <v>1305</v>
      </c>
      <c r="F255" s="87" t="s">
        <v>515</v>
      </c>
      <c r="G255" s="87" t="s">
        <v>348</v>
      </c>
      <c r="H255" s="88">
        <v>43724</v>
      </c>
      <c r="I255" s="89"/>
      <c r="J255" s="89"/>
      <c r="K255" s="89"/>
      <c r="L255" s="89"/>
      <c r="M255" s="89"/>
      <c r="N255" s="89"/>
      <c r="O255" s="410">
        <v>1</v>
      </c>
      <c r="P255" s="90">
        <f t="shared" si="4"/>
        <v>1</v>
      </c>
      <c r="Q255" s="91">
        <v>1</v>
      </c>
      <c r="R255" s="87">
        <v>0</v>
      </c>
      <c r="S255" s="89" t="s">
        <v>349</v>
      </c>
      <c r="T255" s="92" t="s">
        <v>1306</v>
      </c>
    </row>
    <row r="256" spans="1:20" x14ac:dyDescent="0.2">
      <c r="A256" s="85"/>
      <c r="B256" s="86" t="s">
        <v>1307</v>
      </c>
      <c r="C256" s="86" t="s">
        <v>1308</v>
      </c>
      <c r="D256" s="85"/>
      <c r="E256" s="86" t="s">
        <v>1309</v>
      </c>
      <c r="F256" s="87" t="s">
        <v>515</v>
      </c>
      <c r="G256" s="87" t="s">
        <v>348</v>
      </c>
      <c r="H256" s="88">
        <v>43724</v>
      </c>
      <c r="I256" s="89"/>
      <c r="J256" s="89"/>
      <c r="K256" s="89"/>
      <c r="L256" s="89"/>
      <c r="M256" s="89"/>
      <c r="N256" s="89"/>
      <c r="O256" s="410">
        <v>1</v>
      </c>
      <c r="P256" s="90">
        <f t="shared" si="4"/>
        <v>1</v>
      </c>
      <c r="Q256" s="91">
        <v>1</v>
      </c>
      <c r="R256" s="87">
        <v>0</v>
      </c>
      <c r="S256" s="89" t="s">
        <v>349</v>
      </c>
      <c r="T256" s="92" t="s">
        <v>1310</v>
      </c>
    </row>
    <row r="257" spans="1:20" x14ac:dyDescent="0.2">
      <c r="A257" s="85"/>
      <c r="B257" s="86" t="s">
        <v>1311</v>
      </c>
      <c r="C257" s="86" t="s">
        <v>1312</v>
      </c>
      <c r="D257" s="85"/>
      <c r="E257" s="86" t="s">
        <v>1313</v>
      </c>
      <c r="F257" s="87" t="s">
        <v>515</v>
      </c>
      <c r="G257" s="87" t="s">
        <v>348</v>
      </c>
      <c r="H257" s="88">
        <v>43724</v>
      </c>
      <c r="I257" s="89"/>
      <c r="J257" s="89"/>
      <c r="K257" s="89"/>
      <c r="L257" s="89"/>
      <c r="M257" s="89"/>
      <c r="N257" s="89"/>
      <c r="O257" s="410">
        <v>1</v>
      </c>
      <c r="P257" s="90">
        <f t="shared" si="4"/>
        <v>1</v>
      </c>
      <c r="Q257" s="91">
        <v>1</v>
      </c>
      <c r="R257" s="87">
        <v>0</v>
      </c>
      <c r="S257" s="89" t="s">
        <v>349</v>
      </c>
      <c r="T257" s="92" t="s">
        <v>1314</v>
      </c>
    </row>
    <row r="258" spans="1:20" x14ac:dyDescent="0.2">
      <c r="A258" s="85"/>
      <c r="B258" s="86" t="s">
        <v>1315</v>
      </c>
      <c r="C258" s="86" t="s">
        <v>1316</v>
      </c>
      <c r="D258" s="85"/>
      <c r="E258" s="86" t="s">
        <v>1317</v>
      </c>
      <c r="F258" s="87" t="s">
        <v>515</v>
      </c>
      <c r="G258" s="87" t="s">
        <v>348</v>
      </c>
      <c r="H258" s="88">
        <v>43727</v>
      </c>
      <c r="I258" s="89"/>
      <c r="J258" s="89"/>
      <c r="K258" s="89"/>
      <c r="L258" s="89"/>
      <c r="M258" s="89"/>
      <c r="N258" s="89"/>
      <c r="O258" s="410">
        <v>1</v>
      </c>
      <c r="P258" s="90">
        <f t="shared" si="4"/>
        <v>1</v>
      </c>
      <c r="Q258" s="91">
        <v>1</v>
      </c>
      <c r="R258" s="87">
        <v>0</v>
      </c>
      <c r="S258" s="89" t="s">
        <v>349</v>
      </c>
      <c r="T258" s="92" t="s">
        <v>1318</v>
      </c>
    </row>
    <row r="259" spans="1:20" x14ac:dyDescent="0.2">
      <c r="A259" s="85"/>
      <c r="B259" s="86" t="s">
        <v>1319</v>
      </c>
      <c r="C259" s="86" t="s">
        <v>1320</v>
      </c>
      <c r="D259" s="85"/>
      <c r="E259" s="86" t="s">
        <v>1321</v>
      </c>
      <c r="F259" s="87" t="s">
        <v>515</v>
      </c>
      <c r="G259" s="87" t="s">
        <v>348</v>
      </c>
      <c r="H259" s="88">
        <v>43728</v>
      </c>
      <c r="I259" s="89"/>
      <c r="J259" s="89"/>
      <c r="K259" s="89"/>
      <c r="L259" s="89"/>
      <c r="M259" s="89"/>
      <c r="N259" s="89"/>
      <c r="O259" s="410">
        <v>1</v>
      </c>
      <c r="P259" s="90">
        <f t="shared" si="4"/>
        <v>1</v>
      </c>
      <c r="Q259" s="91">
        <v>1</v>
      </c>
      <c r="R259" s="87">
        <v>0</v>
      </c>
      <c r="S259" s="89" t="s">
        <v>349</v>
      </c>
      <c r="T259" s="92" t="s">
        <v>1322</v>
      </c>
    </row>
    <row r="260" spans="1:20" x14ac:dyDescent="0.2">
      <c r="A260" s="85"/>
      <c r="B260" s="86" t="s">
        <v>1323</v>
      </c>
      <c r="C260" s="86" t="s">
        <v>1324</v>
      </c>
      <c r="D260" s="85"/>
      <c r="E260" s="86" t="s">
        <v>1325</v>
      </c>
      <c r="F260" s="87" t="s">
        <v>515</v>
      </c>
      <c r="G260" s="87" t="s">
        <v>348</v>
      </c>
      <c r="H260" s="88">
        <v>43728</v>
      </c>
      <c r="I260" s="89"/>
      <c r="J260" s="89"/>
      <c r="K260" s="89"/>
      <c r="L260" s="89"/>
      <c r="M260" s="89"/>
      <c r="N260" s="89"/>
      <c r="O260" s="410">
        <v>1</v>
      </c>
      <c r="P260" s="90">
        <f t="shared" si="4"/>
        <v>1</v>
      </c>
      <c r="Q260" s="91">
        <v>1</v>
      </c>
      <c r="R260" s="87">
        <v>0</v>
      </c>
      <c r="S260" s="89" t="s">
        <v>349</v>
      </c>
      <c r="T260" s="92" t="s">
        <v>1326</v>
      </c>
    </row>
    <row r="261" spans="1:20" x14ac:dyDescent="0.2">
      <c r="A261" s="85"/>
      <c r="B261" s="86" t="s">
        <v>1327</v>
      </c>
      <c r="C261" s="86" t="s">
        <v>1328</v>
      </c>
      <c r="D261" s="85"/>
      <c r="E261" s="86" t="s">
        <v>1329</v>
      </c>
      <c r="F261" s="87" t="s">
        <v>515</v>
      </c>
      <c r="G261" s="87" t="s">
        <v>348</v>
      </c>
      <c r="H261" s="88">
        <v>43731</v>
      </c>
      <c r="I261" s="89"/>
      <c r="J261" s="89"/>
      <c r="K261" s="89"/>
      <c r="L261" s="89"/>
      <c r="M261" s="89"/>
      <c r="N261" s="89"/>
      <c r="O261" s="410">
        <v>1</v>
      </c>
      <c r="P261" s="90">
        <f t="shared" si="4"/>
        <v>1</v>
      </c>
      <c r="Q261" s="91">
        <v>1</v>
      </c>
      <c r="R261" s="87">
        <v>0</v>
      </c>
      <c r="S261" s="89" t="s">
        <v>349</v>
      </c>
      <c r="T261" s="92" t="s">
        <v>1330</v>
      </c>
    </row>
    <row r="262" spans="1:20" x14ac:dyDescent="0.2">
      <c r="A262" s="85"/>
      <c r="B262" s="86" t="s">
        <v>1331</v>
      </c>
      <c r="C262" s="86" t="s">
        <v>1332</v>
      </c>
      <c r="D262" s="85"/>
      <c r="E262" s="86" t="s">
        <v>1333</v>
      </c>
      <c r="F262" s="87" t="s">
        <v>515</v>
      </c>
      <c r="G262" s="87" t="s">
        <v>348</v>
      </c>
      <c r="H262" s="88">
        <v>43733</v>
      </c>
      <c r="I262" s="89"/>
      <c r="J262" s="89"/>
      <c r="K262" s="89"/>
      <c r="L262" s="89"/>
      <c r="M262" s="89"/>
      <c r="N262" s="89"/>
      <c r="O262" s="410">
        <v>1</v>
      </c>
      <c r="P262" s="90">
        <f t="shared" si="4"/>
        <v>1</v>
      </c>
      <c r="Q262" s="91">
        <v>1</v>
      </c>
      <c r="R262" s="87">
        <v>0</v>
      </c>
      <c r="S262" s="89" t="s">
        <v>349</v>
      </c>
      <c r="T262" s="92" t="s">
        <v>1334</v>
      </c>
    </row>
    <row r="263" spans="1:20" x14ac:dyDescent="0.2">
      <c r="A263" s="85"/>
      <c r="B263" s="86" t="s">
        <v>1335</v>
      </c>
      <c r="C263" s="86" t="s">
        <v>1336</v>
      </c>
      <c r="D263" s="85"/>
      <c r="E263" s="86" t="s">
        <v>1337</v>
      </c>
      <c r="F263" s="87" t="s">
        <v>515</v>
      </c>
      <c r="G263" s="87" t="s">
        <v>348</v>
      </c>
      <c r="H263" s="88">
        <v>43733</v>
      </c>
      <c r="I263" s="89"/>
      <c r="J263" s="89"/>
      <c r="K263" s="89"/>
      <c r="L263" s="89"/>
      <c r="M263" s="89"/>
      <c r="N263" s="89"/>
      <c r="O263" s="410">
        <v>1</v>
      </c>
      <c r="P263" s="90">
        <f t="shared" si="4"/>
        <v>1</v>
      </c>
      <c r="Q263" s="91">
        <v>1</v>
      </c>
      <c r="R263" s="87">
        <v>0</v>
      </c>
      <c r="S263" s="89" t="s">
        <v>349</v>
      </c>
      <c r="T263" s="92" t="s">
        <v>1338</v>
      </c>
    </row>
    <row r="264" spans="1:20" x14ac:dyDescent="0.2">
      <c r="A264" s="85"/>
      <c r="B264" s="86" t="s">
        <v>1339</v>
      </c>
      <c r="C264" s="86" t="s">
        <v>1340</v>
      </c>
      <c r="D264" s="85"/>
      <c r="E264" s="86" t="s">
        <v>1341</v>
      </c>
      <c r="F264" s="87" t="s">
        <v>515</v>
      </c>
      <c r="G264" s="87" t="s">
        <v>348</v>
      </c>
      <c r="H264" s="88">
        <v>43733</v>
      </c>
      <c r="I264" s="89"/>
      <c r="J264" s="89"/>
      <c r="K264" s="89"/>
      <c r="L264" s="89"/>
      <c r="M264" s="89"/>
      <c r="N264" s="89"/>
      <c r="O264" s="410">
        <v>1</v>
      </c>
      <c r="P264" s="90">
        <f t="shared" si="4"/>
        <v>1</v>
      </c>
      <c r="Q264" s="91">
        <v>1</v>
      </c>
      <c r="R264" s="87">
        <v>0</v>
      </c>
      <c r="S264" s="89" t="s">
        <v>349</v>
      </c>
      <c r="T264" s="92" t="s">
        <v>1342</v>
      </c>
    </row>
    <row r="265" spans="1:20" x14ac:dyDescent="0.2">
      <c r="A265" s="85"/>
      <c r="B265" s="86" t="s">
        <v>1343</v>
      </c>
      <c r="C265" s="86" t="s">
        <v>1344</v>
      </c>
      <c r="D265" s="85"/>
      <c r="E265" s="86" t="s">
        <v>1345</v>
      </c>
      <c r="F265" s="87" t="s">
        <v>515</v>
      </c>
      <c r="G265" s="87" t="s">
        <v>348</v>
      </c>
      <c r="H265" s="88">
        <v>43733</v>
      </c>
      <c r="I265" s="89"/>
      <c r="J265" s="89"/>
      <c r="K265" s="89"/>
      <c r="L265" s="89"/>
      <c r="M265" s="89"/>
      <c r="N265" s="89"/>
      <c r="O265" s="410">
        <v>1</v>
      </c>
      <c r="P265" s="90">
        <f t="shared" si="4"/>
        <v>1</v>
      </c>
      <c r="Q265" s="91">
        <v>1</v>
      </c>
      <c r="R265" s="87">
        <v>0</v>
      </c>
      <c r="S265" s="89" t="s">
        <v>349</v>
      </c>
      <c r="T265" s="92" t="s">
        <v>1346</v>
      </c>
    </row>
    <row r="266" spans="1:20" x14ac:dyDescent="0.2">
      <c r="A266" s="85"/>
      <c r="B266" s="86" t="s">
        <v>1347</v>
      </c>
      <c r="C266" s="86" t="s">
        <v>1348</v>
      </c>
      <c r="D266" s="85"/>
      <c r="E266" s="86" t="s">
        <v>1349</v>
      </c>
      <c r="F266" s="87" t="s">
        <v>515</v>
      </c>
      <c r="G266" s="87" t="s">
        <v>348</v>
      </c>
      <c r="H266" s="88">
        <v>43734</v>
      </c>
      <c r="I266" s="89"/>
      <c r="J266" s="89"/>
      <c r="K266" s="89"/>
      <c r="L266" s="89"/>
      <c r="M266" s="89"/>
      <c r="N266" s="89"/>
      <c r="O266" s="410">
        <v>1</v>
      </c>
      <c r="P266" s="90">
        <f t="shared" si="4"/>
        <v>1</v>
      </c>
      <c r="Q266" s="91">
        <v>1</v>
      </c>
      <c r="R266" s="87">
        <v>0</v>
      </c>
      <c r="S266" s="89" t="s">
        <v>349</v>
      </c>
      <c r="T266" s="92" t="s">
        <v>1350</v>
      </c>
    </row>
    <row r="267" spans="1:20" x14ac:dyDescent="0.2">
      <c r="A267" s="85"/>
      <c r="B267" s="86" t="s">
        <v>1351</v>
      </c>
      <c r="C267" s="86" t="s">
        <v>1352</v>
      </c>
      <c r="D267" s="85"/>
      <c r="E267" s="86" t="s">
        <v>1353</v>
      </c>
      <c r="F267" s="87" t="s">
        <v>515</v>
      </c>
      <c r="G267" s="87" t="s">
        <v>348</v>
      </c>
      <c r="H267" s="88">
        <v>43735</v>
      </c>
      <c r="I267" s="89"/>
      <c r="J267" s="89"/>
      <c r="K267" s="89"/>
      <c r="L267" s="89"/>
      <c r="M267" s="89"/>
      <c r="N267" s="89"/>
      <c r="O267" s="410">
        <v>1</v>
      </c>
      <c r="P267" s="90">
        <f t="shared" si="4"/>
        <v>1</v>
      </c>
      <c r="Q267" s="91">
        <v>1</v>
      </c>
      <c r="R267" s="87">
        <v>0</v>
      </c>
      <c r="S267" s="89" t="s">
        <v>349</v>
      </c>
      <c r="T267" s="92" t="s">
        <v>1354</v>
      </c>
    </row>
    <row r="268" spans="1:20" x14ac:dyDescent="0.2">
      <c r="A268" s="85"/>
      <c r="B268" s="86" t="s">
        <v>1355</v>
      </c>
      <c r="C268" s="86" t="s">
        <v>1356</v>
      </c>
      <c r="D268" s="85"/>
      <c r="E268" s="86" t="s">
        <v>1357</v>
      </c>
      <c r="F268" s="87" t="s">
        <v>515</v>
      </c>
      <c r="G268" s="87" t="s">
        <v>348</v>
      </c>
      <c r="H268" s="88">
        <v>43740</v>
      </c>
      <c r="I268" s="89"/>
      <c r="J268" s="89"/>
      <c r="K268" s="89"/>
      <c r="L268" s="89"/>
      <c r="M268" s="89"/>
      <c r="N268" s="89"/>
      <c r="O268" s="410">
        <v>1</v>
      </c>
      <c r="P268" s="90">
        <f t="shared" si="4"/>
        <v>1</v>
      </c>
      <c r="Q268" s="91">
        <v>1</v>
      </c>
      <c r="R268" s="87">
        <v>0</v>
      </c>
      <c r="S268" s="89" t="s">
        <v>349</v>
      </c>
      <c r="T268" s="92" t="s">
        <v>1358</v>
      </c>
    </row>
    <row r="269" spans="1:20" x14ac:dyDescent="0.2">
      <c r="A269" s="85"/>
      <c r="B269" s="86" t="s">
        <v>1359</v>
      </c>
      <c r="C269" s="86" t="s">
        <v>1360</v>
      </c>
      <c r="D269" s="85"/>
      <c r="E269" s="86" t="s">
        <v>1361</v>
      </c>
      <c r="F269" s="87" t="s">
        <v>515</v>
      </c>
      <c r="G269" s="87" t="s">
        <v>348</v>
      </c>
      <c r="H269" s="88">
        <v>43740</v>
      </c>
      <c r="I269" s="89"/>
      <c r="J269" s="89"/>
      <c r="K269" s="89"/>
      <c r="L269" s="89"/>
      <c r="M269" s="89"/>
      <c r="N269" s="89"/>
      <c r="O269" s="410">
        <v>1</v>
      </c>
      <c r="P269" s="90">
        <f t="shared" ref="P269:P332" si="5">SUM($I269:$O269)</f>
        <v>1</v>
      </c>
      <c r="Q269" s="91">
        <v>1</v>
      </c>
      <c r="R269" s="87">
        <v>0</v>
      </c>
      <c r="S269" s="89" t="s">
        <v>349</v>
      </c>
      <c r="T269" s="92" t="s">
        <v>1362</v>
      </c>
    </row>
    <row r="270" spans="1:20" x14ac:dyDescent="0.2">
      <c r="A270" s="85"/>
      <c r="B270" s="86" t="s">
        <v>1363</v>
      </c>
      <c r="C270" s="86" t="s">
        <v>1364</v>
      </c>
      <c r="D270" s="85"/>
      <c r="E270" s="86" t="s">
        <v>1365</v>
      </c>
      <c r="F270" s="87" t="s">
        <v>515</v>
      </c>
      <c r="G270" s="87" t="s">
        <v>348</v>
      </c>
      <c r="H270" s="88">
        <v>43741</v>
      </c>
      <c r="I270" s="89"/>
      <c r="J270" s="89"/>
      <c r="K270" s="89"/>
      <c r="L270" s="89"/>
      <c r="M270" s="89"/>
      <c r="N270" s="89"/>
      <c r="O270" s="410">
        <v>1</v>
      </c>
      <c r="P270" s="90">
        <f t="shared" si="5"/>
        <v>1</v>
      </c>
      <c r="Q270" s="91">
        <v>1</v>
      </c>
      <c r="R270" s="87">
        <v>0</v>
      </c>
      <c r="S270" s="89" t="s">
        <v>349</v>
      </c>
      <c r="T270" s="92" t="s">
        <v>1366</v>
      </c>
    </row>
    <row r="271" spans="1:20" x14ac:dyDescent="0.2">
      <c r="A271" s="85"/>
      <c r="B271" s="86" t="s">
        <v>1367</v>
      </c>
      <c r="C271" s="86" t="s">
        <v>1368</v>
      </c>
      <c r="D271" s="85"/>
      <c r="E271" s="86" t="s">
        <v>1369</v>
      </c>
      <c r="F271" s="87" t="s">
        <v>515</v>
      </c>
      <c r="G271" s="87" t="s">
        <v>348</v>
      </c>
      <c r="H271" s="88">
        <v>43741</v>
      </c>
      <c r="I271" s="89"/>
      <c r="J271" s="89"/>
      <c r="K271" s="89"/>
      <c r="L271" s="89"/>
      <c r="M271" s="89"/>
      <c r="N271" s="89"/>
      <c r="O271" s="410">
        <v>1</v>
      </c>
      <c r="P271" s="90">
        <f t="shared" si="5"/>
        <v>1</v>
      </c>
      <c r="Q271" s="91">
        <v>1</v>
      </c>
      <c r="R271" s="87">
        <v>0</v>
      </c>
      <c r="S271" s="89" t="s">
        <v>349</v>
      </c>
      <c r="T271" s="92" t="s">
        <v>1370</v>
      </c>
    </row>
    <row r="272" spans="1:20" x14ac:dyDescent="0.2">
      <c r="A272" s="85"/>
      <c r="B272" s="86" t="s">
        <v>1371</v>
      </c>
      <c r="C272" s="86" t="s">
        <v>1372</v>
      </c>
      <c r="D272" s="85"/>
      <c r="E272" s="86" t="s">
        <v>1373</v>
      </c>
      <c r="F272" s="87" t="s">
        <v>515</v>
      </c>
      <c r="G272" s="87" t="s">
        <v>348</v>
      </c>
      <c r="H272" s="88">
        <v>43741</v>
      </c>
      <c r="I272" s="89"/>
      <c r="J272" s="89"/>
      <c r="K272" s="89"/>
      <c r="L272" s="89"/>
      <c r="M272" s="89"/>
      <c r="N272" s="89"/>
      <c r="O272" s="410">
        <v>1</v>
      </c>
      <c r="P272" s="90">
        <f t="shared" si="5"/>
        <v>1</v>
      </c>
      <c r="Q272" s="91">
        <v>1</v>
      </c>
      <c r="R272" s="87">
        <v>0</v>
      </c>
      <c r="S272" s="89" t="s">
        <v>349</v>
      </c>
      <c r="T272" s="92" t="s">
        <v>1374</v>
      </c>
    </row>
    <row r="273" spans="1:20" x14ac:dyDescent="0.2">
      <c r="A273" s="85"/>
      <c r="B273" s="86" t="s">
        <v>1375</v>
      </c>
      <c r="C273" s="86" t="s">
        <v>1376</v>
      </c>
      <c r="D273" s="85"/>
      <c r="E273" s="86" t="s">
        <v>1377</v>
      </c>
      <c r="F273" s="87" t="s">
        <v>515</v>
      </c>
      <c r="G273" s="87" t="s">
        <v>348</v>
      </c>
      <c r="H273" s="88">
        <v>43742</v>
      </c>
      <c r="I273" s="89"/>
      <c r="J273" s="89"/>
      <c r="K273" s="89"/>
      <c r="L273" s="89"/>
      <c r="M273" s="89"/>
      <c r="N273" s="89"/>
      <c r="O273" s="410">
        <v>1</v>
      </c>
      <c r="P273" s="90">
        <f t="shared" si="5"/>
        <v>1</v>
      </c>
      <c r="Q273" s="91">
        <v>1</v>
      </c>
      <c r="R273" s="87">
        <v>0</v>
      </c>
      <c r="S273" s="89" t="s">
        <v>349</v>
      </c>
      <c r="T273" s="92" t="s">
        <v>1378</v>
      </c>
    </row>
    <row r="274" spans="1:20" x14ac:dyDescent="0.2">
      <c r="A274" s="85"/>
      <c r="B274" s="86" t="s">
        <v>1379</v>
      </c>
      <c r="C274" s="86" t="s">
        <v>1380</v>
      </c>
      <c r="D274" s="85"/>
      <c r="E274" s="86" t="s">
        <v>1381</v>
      </c>
      <c r="F274" s="87" t="s">
        <v>515</v>
      </c>
      <c r="G274" s="87" t="s">
        <v>348</v>
      </c>
      <c r="H274" s="88">
        <v>43742</v>
      </c>
      <c r="I274" s="89"/>
      <c r="J274" s="89"/>
      <c r="K274" s="89"/>
      <c r="L274" s="89"/>
      <c r="M274" s="89"/>
      <c r="N274" s="89"/>
      <c r="O274" s="410">
        <v>1</v>
      </c>
      <c r="P274" s="90">
        <f t="shared" si="5"/>
        <v>1</v>
      </c>
      <c r="Q274" s="91">
        <v>1</v>
      </c>
      <c r="R274" s="87">
        <v>0</v>
      </c>
      <c r="S274" s="89" t="s">
        <v>349</v>
      </c>
      <c r="T274" s="92" t="s">
        <v>1382</v>
      </c>
    </row>
    <row r="275" spans="1:20" x14ac:dyDescent="0.2">
      <c r="A275" s="85"/>
      <c r="B275" s="86" t="s">
        <v>1067</v>
      </c>
      <c r="C275" s="86" t="s">
        <v>1068</v>
      </c>
      <c r="D275" s="85"/>
      <c r="E275" s="86" t="s">
        <v>1383</v>
      </c>
      <c r="F275" s="87" t="s">
        <v>515</v>
      </c>
      <c r="G275" s="87" t="s">
        <v>348</v>
      </c>
      <c r="H275" s="88">
        <v>43742</v>
      </c>
      <c r="I275" s="89"/>
      <c r="J275" s="89"/>
      <c r="K275" s="89"/>
      <c r="L275" s="89"/>
      <c r="M275" s="89"/>
      <c r="N275" s="89"/>
      <c r="O275" s="410">
        <v>1</v>
      </c>
      <c r="P275" s="90">
        <f t="shared" si="5"/>
        <v>1</v>
      </c>
      <c r="Q275" s="91">
        <v>1</v>
      </c>
      <c r="R275" s="87">
        <v>0</v>
      </c>
      <c r="S275" s="89" t="s">
        <v>349</v>
      </c>
      <c r="T275" s="92" t="s">
        <v>1384</v>
      </c>
    </row>
    <row r="276" spans="1:20" x14ac:dyDescent="0.2">
      <c r="A276" s="85"/>
      <c r="B276" s="86" t="s">
        <v>1385</v>
      </c>
      <c r="C276" s="86" t="s">
        <v>1386</v>
      </c>
      <c r="D276" s="85"/>
      <c r="E276" s="86" t="s">
        <v>1387</v>
      </c>
      <c r="F276" s="87" t="s">
        <v>515</v>
      </c>
      <c r="G276" s="87" t="s">
        <v>348</v>
      </c>
      <c r="H276" s="88">
        <v>43746</v>
      </c>
      <c r="I276" s="89"/>
      <c r="J276" s="89"/>
      <c r="K276" s="89"/>
      <c r="L276" s="89"/>
      <c r="M276" s="89"/>
      <c r="N276" s="89"/>
      <c r="O276" s="410">
        <v>1</v>
      </c>
      <c r="P276" s="90">
        <f t="shared" si="5"/>
        <v>1</v>
      </c>
      <c r="Q276" s="91">
        <v>1</v>
      </c>
      <c r="R276" s="87">
        <v>0</v>
      </c>
      <c r="S276" s="89" t="s">
        <v>349</v>
      </c>
      <c r="T276" s="92" t="s">
        <v>1388</v>
      </c>
    </row>
    <row r="277" spans="1:20" x14ac:dyDescent="0.2">
      <c r="A277" s="85"/>
      <c r="B277" s="86" t="s">
        <v>1389</v>
      </c>
      <c r="C277" s="86" t="s">
        <v>1390</v>
      </c>
      <c r="D277" s="85"/>
      <c r="E277" s="86" t="s">
        <v>1391</v>
      </c>
      <c r="F277" s="87" t="s">
        <v>515</v>
      </c>
      <c r="G277" s="87" t="s">
        <v>348</v>
      </c>
      <c r="H277" s="88">
        <v>43747</v>
      </c>
      <c r="I277" s="89"/>
      <c r="J277" s="89"/>
      <c r="K277" s="89"/>
      <c r="L277" s="89"/>
      <c r="M277" s="89"/>
      <c r="N277" s="89"/>
      <c r="O277" s="410">
        <v>1</v>
      </c>
      <c r="P277" s="90">
        <f t="shared" si="5"/>
        <v>1</v>
      </c>
      <c r="Q277" s="91">
        <v>1</v>
      </c>
      <c r="R277" s="87">
        <v>0</v>
      </c>
      <c r="S277" s="89" t="s">
        <v>349</v>
      </c>
      <c r="T277" s="92" t="s">
        <v>1392</v>
      </c>
    </row>
    <row r="278" spans="1:20" x14ac:dyDescent="0.2">
      <c r="A278" s="85"/>
      <c r="B278" s="86" t="s">
        <v>1393</v>
      </c>
      <c r="C278" s="86" t="s">
        <v>1394</v>
      </c>
      <c r="D278" s="85"/>
      <c r="E278" s="86" t="s">
        <v>1395</v>
      </c>
      <c r="F278" s="87" t="s">
        <v>515</v>
      </c>
      <c r="G278" s="87" t="s">
        <v>348</v>
      </c>
      <c r="H278" s="88">
        <v>43749</v>
      </c>
      <c r="I278" s="89"/>
      <c r="J278" s="89"/>
      <c r="K278" s="89"/>
      <c r="L278" s="89"/>
      <c r="M278" s="89"/>
      <c r="N278" s="89"/>
      <c r="O278" s="410">
        <v>1</v>
      </c>
      <c r="P278" s="90">
        <f t="shared" si="5"/>
        <v>1</v>
      </c>
      <c r="Q278" s="91">
        <v>1</v>
      </c>
      <c r="R278" s="87">
        <v>0</v>
      </c>
      <c r="S278" s="89" t="s">
        <v>349</v>
      </c>
      <c r="T278" s="92" t="s">
        <v>1396</v>
      </c>
    </row>
    <row r="279" spans="1:20" x14ac:dyDescent="0.2">
      <c r="A279" s="85"/>
      <c r="B279" s="86" t="s">
        <v>1397</v>
      </c>
      <c r="C279" s="86" t="s">
        <v>1398</v>
      </c>
      <c r="D279" s="85"/>
      <c r="E279" s="86" t="s">
        <v>1399</v>
      </c>
      <c r="F279" s="87" t="s">
        <v>515</v>
      </c>
      <c r="G279" s="87" t="s">
        <v>348</v>
      </c>
      <c r="H279" s="88">
        <v>43749</v>
      </c>
      <c r="I279" s="89"/>
      <c r="J279" s="89"/>
      <c r="K279" s="89"/>
      <c r="L279" s="89"/>
      <c r="M279" s="89"/>
      <c r="N279" s="89"/>
      <c r="O279" s="410">
        <v>1</v>
      </c>
      <c r="P279" s="90">
        <f t="shared" si="5"/>
        <v>1</v>
      </c>
      <c r="Q279" s="91">
        <v>1</v>
      </c>
      <c r="R279" s="87">
        <v>0</v>
      </c>
      <c r="S279" s="89" t="s">
        <v>349</v>
      </c>
      <c r="T279" s="92" t="s">
        <v>1400</v>
      </c>
    </row>
    <row r="280" spans="1:20" x14ac:dyDescent="0.2">
      <c r="A280" s="85"/>
      <c r="B280" s="86" t="s">
        <v>1401</v>
      </c>
      <c r="C280" s="86" t="s">
        <v>1402</v>
      </c>
      <c r="D280" s="85"/>
      <c r="E280" s="86" t="s">
        <v>1403</v>
      </c>
      <c r="F280" s="87" t="s">
        <v>515</v>
      </c>
      <c r="G280" s="87" t="s">
        <v>348</v>
      </c>
      <c r="H280" s="88">
        <v>43752</v>
      </c>
      <c r="I280" s="89"/>
      <c r="J280" s="89"/>
      <c r="K280" s="89"/>
      <c r="L280" s="89"/>
      <c r="M280" s="89"/>
      <c r="N280" s="89"/>
      <c r="O280" s="410">
        <v>1</v>
      </c>
      <c r="P280" s="90">
        <f t="shared" si="5"/>
        <v>1</v>
      </c>
      <c r="Q280" s="91">
        <v>1</v>
      </c>
      <c r="R280" s="87">
        <v>0</v>
      </c>
      <c r="S280" s="89" t="s">
        <v>349</v>
      </c>
      <c r="T280" s="92" t="s">
        <v>1404</v>
      </c>
    </row>
    <row r="281" spans="1:20" x14ac:dyDescent="0.2">
      <c r="A281" s="85"/>
      <c r="B281" s="86" t="s">
        <v>1405</v>
      </c>
      <c r="C281" s="86" t="s">
        <v>1406</v>
      </c>
      <c r="D281" s="85"/>
      <c r="E281" s="86" t="s">
        <v>1407</v>
      </c>
      <c r="F281" s="87" t="s">
        <v>515</v>
      </c>
      <c r="G281" s="87" t="s">
        <v>348</v>
      </c>
      <c r="H281" s="88">
        <v>43754</v>
      </c>
      <c r="I281" s="89"/>
      <c r="J281" s="89"/>
      <c r="K281" s="89"/>
      <c r="L281" s="89"/>
      <c r="M281" s="89"/>
      <c r="N281" s="89"/>
      <c r="O281" s="410">
        <v>1</v>
      </c>
      <c r="P281" s="90">
        <f t="shared" si="5"/>
        <v>1</v>
      </c>
      <c r="Q281" s="91">
        <v>1</v>
      </c>
      <c r="R281" s="87">
        <v>0</v>
      </c>
      <c r="S281" s="89" t="s">
        <v>349</v>
      </c>
      <c r="T281" s="92" t="s">
        <v>1408</v>
      </c>
    </row>
    <row r="282" spans="1:20" x14ac:dyDescent="0.2">
      <c r="A282" s="85"/>
      <c r="B282" s="86" t="s">
        <v>1409</v>
      </c>
      <c r="C282" s="86" t="s">
        <v>1410</v>
      </c>
      <c r="D282" s="85"/>
      <c r="E282" s="86" t="s">
        <v>1411</v>
      </c>
      <c r="F282" s="87" t="s">
        <v>515</v>
      </c>
      <c r="G282" s="87" t="s">
        <v>348</v>
      </c>
      <c r="H282" s="88">
        <v>43755</v>
      </c>
      <c r="I282" s="89"/>
      <c r="J282" s="89"/>
      <c r="K282" s="89"/>
      <c r="L282" s="89"/>
      <c r="M282" s="89"/>
      <c r="N282" s="89"/>
      <c r="O282" s="410">
        <v>1</v>
      </c>
      <c r="P282" s="90">
        <f t="shared" si="5"/>
        <v>1</v>
      </c>
      <c r="Q282" s="91">
        <v>1</v>
      </c>
      <c r="R282" s="87">
        <v>0</v>
      </c>
      <c r="S282" s="89" t="s">
        <v>349</v>
      </c>
      <c r="T282" s="92" t="s">
        <v>1412</v>
      </c>
    </row>
    <row r="283" spans="1:20" x14ac:dyDescent="0.2">
      <c r="A283" s="85"/>
      <c r="B283" s="86" t="s">
        <v>1413</v>
      </c>
      <c r="C283" s="86" t="s">
        <v>1414</v>
      </c>
      <c r="D283" s="85"/>
      <c r="E283" s="86" t="s">
        <v>1415</v>
      </c>
      <c r="F283" s="87" t="s">
        <v>515</v>
      </c>
      <c r="G283" s="87" t="s">
        <v>348</v>
      </c>
      <c r="H283" s="88">
        <v>43755</v>
      </c>
      <c r="I283" s="89"/>
      <c r="J283" s="89"/>
      <c r="K283" s="89"/>
      <c r="L283" s="89"/>
      <c r="M283" s="89"/>
      <c r="N283" s="89"/>
      <c r="O283" s="410">
        <v>1</v>
      </c>
      <c r="P283" s="90">
        <f t="shared" si="5"/>
        <v>1</v>
      </c>
      <c r="Q283" s="91">
        <v>1</v>
      </c>
      <c r="R283" s="87">
        <v>0</v>
      </c>
      <c r="S283" s="89" t="s">
        <v>349</v>
      </c>
      <c r="T283" s="92" t="s">
        <v>1416</v>
      </c>
    </row>
    <row r="284" spans="1:20" x14ac:dyDescent="0.2">
      <c r="A284" s="85"/>
      <c r="B284" s="86" t="s">
        <v>1417</v>
      </c>
      <c r="C284" s="86" t="s">
        <v>1418</v>
      </c>
      <c r="D284" s="85"/>
      <c r="E284" s="86" t="s">
        <v>1419</v>
      </c>
      <c r="F284" s="87" t="s">
        <v>515</v>
      </c>
      <c r="G284" s="87" t="s">
        <v>348</v>
      </c>
      <c r="H284" s="88">
        <v>43760</v>
      </c>
      <c r="I284" s="89"/>
      <c r="J284" s="89"/>
      <c r="K284" s="89"/>
      <c r="L284" s="89"/>
      <c r="M284" s="89"/>
      <c r="N284" s="89"/>
      <c r="O284" s="410">
        <v>1</v>
      </c>
      <c r="P284" s="90">
        <f t="shared" si="5"/>
        <v>1</v>
      </c>
      <c r="Q284" s="91">
        <v>1</v>
      </c>
      <c r="R284" s="87">
        <v>0</v>
      </c>
      <c r="S284" s="89" t="s">
        <v>349</v>
      </c>
      <c r="T284" s="92" t="s">
        <v>1420</v>
      </c>
    </row>
    <row r="285" spans="1:20" x14ac:dyDescent="0.2">
      <c r="A285" s="85"/>
      <c r="B285" s="86" t="s">
        <v>1421</v>
      </c>
      <c r="C285" s="86" t="s">
        <v>1422</v>
      </c>
      <c r="D285" s="85"/>
      <c r="E285" s="86" t="s">
        <v>1423</v>
      </c>
      <c r="F285" s="87" t="s">
        <v>515</v>
      </c>
      <c r="G285" s="87" t="s">
        <v>348</v>
      </c>
      <c r="H285" s="88">
        <v>43760</v>
      </c>
      <c r="I285" s="89"/>
      <c r="J285" s="89"/>
      <c r="K285" s="89"/>
      <c r="L285" s="89"/>
      <c r="M285" s="89"/>
      <c r="N285" s="89"/>
      <c r="O285" s="410">
        <v>1</v>
      </c>
      <c r="P285" s="90">
        <f t="shared" si="5"/>
        <v>1</v>
      </c>
      <c r="Q285" s="91">
        <v>1</v>
      </c>
      <c r="R285" s="87">
        <v>0</v>
      </c>
      <c r="S285" s="89" t="s">
        <v>349</v>
      </c>
      <c r="T285" s="92" t="s">
        <v>1424</v>
      </c>
    </row>
    <row r="286" spans="1:20" x14ac:dyDescent="0.2">
      <c r="A286" s="85"/>
      <c r="B286" s="86" t="s">
        <v>1425</v>
      </c>
      <c r="C286" s="86" t="s">
        <v>1426</v>
      </c>
      <c r="D286" s="85"/>
      <c r="E286" s="86" t="s">
        <v>1427</v>
      </c>
      <c r="F286" s="87" t="s">
        <v>515</v>
      </c>
      <c r="G286" s="87" t="s">
        <v>348</v>
      </c>
      <c r="H286" s="88">
        <v>43760</v>
      </c>
      <c r="I286" s="89"/>
      <c r="J286" s="89"/>
      <c r="K286" s="89"/>
      <c r="L286" s="89"/>
      <c r="M286" s="89"/>
      <c r="N286" s="89"/>
      <c r="O286" s="410">
        <v>1</v>
      </c>
      <c r="P286" s="90">
        <f t="shared" si="5"/>
        <v>1</v>
      </c>
      <c r="Q286" s="91">
        <v>1</v>
      </c>
      <c r="R286" s="87">
        <v>0</v>
      </c>
      <c r="S286" s="89" t="s">
        <v>349</v>
      </c>
      <c r="T286" s="92" t="s">
        <v>1428</v>
      </c>
    </row>
    <row r="287" spans="1:20" x14ac:dyDescent="0.2">
      <c r="A287" s="85"/>
      <c r="B287" s="86" t="s">
        <v>1429</v>
      </c>
      <c r="C287" s="86" t="s">
        <v>1430</v>
      </c>
      <c r="D287" s="85"/>
      <c r="E287" s="86" t="s">
        <v>1431</v>
      </c>
      <c r="F287" s="87" t="s">
        <v>515</v>
      </c>
      <c r="G287" s="87" t="s">
        <v>348</v>
      </c>
      <c r="H287" s="88">
        <v>43760</v>
      </c>
      <c r="I287" s="89"/>
      <c r="J287" s="89"/>
      <c r="K287" s="89"/>
      <c r="L287" s="89"/>
      <c r="M287" s="89"/>
      <c r="N287" s="89"/>
      <c r="O287" s="410">
        <v>1</v>
      </c>
      <c r="P287" s="90">
        <f t="shared" si="5"/>
        <v>1</v>
      </c>
      <c r="Q287" s="91">
        <v>1</v>
      </c>
      <c r="R287" s="87">
        <v>0</v>
      </c>
      <c r="S287" s="89" t="s">
        <v>349</v>
      </c>
      <c r="T287" s="92" t="s">
        <v>1432</v>
      </c>
    </row>
    <row r="288" spans="1:20" x14ac:dyDescent="0.2">
      <c r="A288" s="85"/>
      <c r="B288" s="86" t="s">
        <v>1433</v>
      </c>
      <c r="C288" s="86" t="s">
        <v>1434</v>
      </c>
      <c r="D288" s="85"/>
      <c r="E288" s="86" t="s">
        <v>1435</v>
      </c>
      <c r="F288" s="87" t="s">
        <v>515</v>
      </c>
      <c r="G288" s="87" t="s">
        <v>348</v>
      </c>
      <c r="H288" s="88">
        <v>43761</v>
      </c>
      <c r="I288" s="89"/>
      <c r="J288" s="89"/>
      <c r="K288" s="89"/>
      <c r="L288" s="89"/>
      <c r="M288" s="89"/>
      <c r="N288" s="89"/>
      <c r="O288" s="410">
        <v>1</v>
      </c>
      <c r="P288" s="90">
        <f t="shared" si="5"/>
        <v>1</v>
      </c>
      <c r="Q288" s="91">
        <v>1</v>
      </c>
      <c r="R288" s="87">
        <v>0</v>
      </c>
      <c r="S288" s="89" t="s">
        <v>349</v>
      </c>
      <c r="T288" s="92" t="s">
        <v>1436</v>
      </c>
    </row>
    <row r="289" spans="1:20" x14ac:dyDescent="0.2">
      <c r="A289" s="85"/>
      <c r="B289" s="86" t="s">
        <v>1437</v>
      </c>
      <c r="C289" s="86" t="s">
        <v>1438</v>
      </c>
      <c r="D289" s="85"/>
      <c r="E289" s="86" t="s">
        <v>1439</v>
      </c>
      <c r="F289" s="87" t="s">
        <v>515</v>
      </c>
      <c r="G289" s="87" t="s">
        <v>348</v>
      </c>
      <c r="H289" s="88">
        <v>43763</v>
      </c>
      <c r="I289" s="89"/>
      <c r="J289" s="89"/>
      <c r="K289" s="89"/>
      <c r="L289" s="89"/>
      <c r="M289" s="89"/>
      <c r="N289" s="89"/>
      <c r="O289" s="410">
        <v>1</v>
      </c>
      <c r="P289" s="90">
        <f t="shared" si="5"/>
        <v>1</v>
      </c>
      <c r="Q289" s="91">
        <v>1</v>
      </c>
      <c r="R289" s="87">
        <v>0</v>
      </c>
      <c r="S289" s="89" t="s">
        <v>349</v>
      </c>
      <c r="T289" s="92" t="s">
        <v>1440</v>
      </c>
    </row>
    <row r="290" spans="1:20" x14ac:dyDescent="0.2">
      <c r="A290" s="85"/>
      <c r="B290" s="86" t="s">
        <v>1441</v>
      </c>
      <c r="C290" s="86" t="s">
        <v>1442</v>
      </c>
      <c r="D290" s="85"/>
      <c r="E290" s="86" t="s">
        <v>1443</v>
      </c>
      <c r="F290" s="87" t="s">
        <v>515</v>
      </c>
      <c r="G290" s="87" t="s">
        <v>348</v>
      </c>
      <c r="H290" s="88">
        <v>43763</v>
      </c>
      <c r="I290" s="89"/>
      <c r="J290" s="89"/>
      <c r="K290" s="89"/>
      <c r="L290" s="89"/>
      <c r="M290" s="89"/>
      <c r="N290" s="89"/>
      <c r="O290" s="410">
        <v>1</v>
      </c>
      <c r="P290" s="90">
        <f t="shared" si="5"/>
        <v>1</v>
      </c>
      <c r="Q290" s="91">
        <v>1</v>
      </c>
      <c r="R290" s="87">
        <v>0</v>
      </c>
      <c r="S290" s="89" t="s">
        <v>349</v>
      </c>
      <c r="T290" s="92" t="s">
        <v>1444</v>
      </c>
    </row>
    <row r="291" spans="1:20" x14ac:dyDescent="0.2">
      <c r="A291" s="85"/>
      <c r="B291" s="86" t="s">
        <v>1445</v>
      </c>
      <c r="C291" s="86" t="s">
        <v>1446</v>
      </c>
      <c r="D291" s="85"/>
      <c r="E291" s="86" t="s">
        <v>1447</v>
      </c>
      <c r="F291" s="87" t="s">
        <v>515</v>
      </c>
      <c r="G291" s="87" t="s">
        <v>348</v>
      </c>
      <c r="H291" s="88">
        <v>43763</v>
      </c>
      <c r="I291" s="89"/>
      <c r="J291" s="89"/>
      <c r="K291" s="89"/>
      <c r="L291" s="89"/>
      <c r="M291" s="89"/>
      <c r="N291" s="89"/>
      <c r="O291" s="410">
        <v>1</v>
      </c>
      <c r="P291" s="90">
        <f t="shared" si="5"/>
        <v>1</v>
      </c>
      <c r="Q291" s="91">
        <v>1</v>
      </c>
      <c r="R291" s="87">
        <v>0</v>
      </c>
      <c r="S291" s="89" t="s">
        <v>349</v>
      </c>
      <c r="T291" s="92" t="s">
        <v>1448</v>
      </c>
    </row>
    <row r="292" spans="1:20" x14ac:dyDescent="0.2">
      <c r="A292" s="85"/>
      <c r="B292" s="86" t="s">
        <v>1449</v>
      </c>
      <c r="C292" s="86" t="s">
        <v>1450</v>
      </c>
      <c r="D292" s="85"/>
      <c r="E292" s="86" t="s">
        <v>1451</v>
      </c>
      <c r="F292" s="87" t="s">
        <v>515</v>
      </c>
      <c r="G292" s="87" t="s">
        <v>348</v>
      </c>
      <c r="H292" s="88">
        <v>43763</v>
      </c>
      <c r="I292" s="89"/>
      <c r="J292" s="89"/>
      <c r="K292" s="89"/>
      <c r="L292" s="89"/>
      <c r="M292" s="89"/>
      <c r="N292" s="89"/>
      <c r="O292" s="410">
        <v>1</v>
      </c>
      <c r="P292" s="90">
        <f t="shared" si="5"/>
        <v>1</v>
      </c>
      <c r="Q292" s="91">
        <v>1</v>
      </c>
      <c r="R292" s="87">
        <v>0</v>
      </c>
      <c r="S292" s="89" t="s">
        <v>349</v>
      </c>
      <c r="T292" s="92" t="s">
        <v>1452</v>
      </c>
    </row>
    <row r="293" spans="1:20" x14ac:dyDescent="0.2">
      <c r="A293" s="85"/>
      <c r="B293" s="86" t="s">
        <v>1453</v>
      </c>
      <c r="C293" s="86" t="s">
        <v>1454</v>
      </c>
      <c r="D293" s="85"/>
      <c r="E293" s="86" t="s">
        <v>1455</v>
      </c>
      <c r="F293" s="87" t="s">
        <v>515</v>
      </c>
      <c r="G293" s="87" t="s">
        <v>348</v>
      </c>
      <c r="H293" s="88">
        <v>43766</v>
      </c>
      <c r="I293" s="89"/>
      <c r="J293" s="89"/>
      <c r="K293" s="89"/>
      <c r="L293" s="89"/>
      <c r="M293" s="89"/>
      <c r="N293" s="89"/>
      <c r="O293" s="410">
        <v>1</v>
      </c>
      <c r="P293" s="90">
        <f t="shared" si="5"/>
        <v>1</v>
      </c>
      <c r="Q293" s="91">
        <v>1</v>
      </c>
      <c r="R293" s="87">
        <v>0</v>
      </c>
      <c r="S293" s="89" t="s">
        <v>349</v>
      </c>
      <c r="T293" s="92" t="s">
        <v>1456</v>
      </c>
    </row>
    <row r="294" spans="1:20" x14ac:dyDescent="0.2">
      <c r="A294" s="85"/>
      <c r="B294" s="86" t="s">
        <v>1457</v>
      </c>
      <c r="C294" s="86" t="s">
        <v>1458</v>
      </c>
      <c r="D294" s="85"/>
      <c r="E294" s="86" t="s">
        <v>1459</v>
      </c>
      <c r="F294" s="87" t="s">
        <v>515</v>
      </c>
      <c r="G294" s="87" t="s">
        <v>348</v>
      </c>
      <c r="H294" s="88">
        <v>43766</v>
      </c>
      <c r="I294" s="89"/>
      <c r="J294" s="89"/>
      <c r="K294" s="89"/>
      <c r="L294" s="89"/>
      <c r="M294" s="89"/>
      <c r="N294" s="89"/>
      <c r="O294" s="410">
        <v>1</v>
      </c>
      <c r="P294" s="90">
        <f t="shared" si="5"/>
        <v>1</v>
      </c>
      <c r="Q294" s="91">
        <v>1</v>
      </c>
      <c r="R294" s="87">
        <v>0</v>
      </c>
      <c r="S294" s="89" t="s">
        <v>349</v>
      </c>
      <c r="T294" s="92" t="s">
        <v>1460</v>
      </c>
    </row>
    <row r="295" spans="1:20" x14ac:dyDescent="0.2">
      <c r="A295" s="85"/>
      <c r="B295" s="86" t="s">
        <v>1461</v>
      </c>
      <c r="C295" s="86" t="s">
        <v>1462</v>
      </c>
      <c r="D295" s="85"/>
      <c r="E295" s="86" t="s">
        <v>1463</v>
      </c>
      <c r="F295" s="87" t="s">
        <v>515</v>
      </c>
      <c r="G295" s="87" t="s">
        <v>348</v>
      </c>
      <c r="H295" s="88">
        <v>43767</v>
      </c>
      <c r="I295" s="89"/>
      <c r="J295" s="89"/>
      <c r="K295" s="89"/>
      <c r="L295" s="89"/>
      <c r="M295" s="89"/>
      <c r="N295" s="89"/>
      <c r="O295" s="410">
        <v>1</v>
      </c>
      <c r="P295" s="90">
        <f t="shared" si="5"/>
        <v>1</v>
      </c>
      <c r="Q295" s="91">
        <v>1</v>
      </c>
      <c r="R295" s="87">
        <v>0</v>
      </c>
      <c r="S295" s="89" t="s">
        <v>349</v>
      </c>
      <c r="T295" s="92" t="s">
        <v>1464</v>
      </c>
    </row>
    <row r="296" spans="1:20" x14ac:dyDescent="0.2">
      <c r="A296" s="85"/>
      <c r="B296" s="86" t="s">
        <v>1465</v>
      </c>
      <c r="C296" s="86" t="s">
        <v>1466</v>
      </c>
      <c r="D296" s="85"/>
      <c r="E296" s="86" t="s">
        <v>1467</v>
      </c>
      <c r="F296" s="87" t="s">
        <v>515</v>
      </c>
      <c r="G296" s="87" t="s">
        <v>348</v>
      </c>
      <c r="H296" s="88">
        <v>43767</v>
      </c>
      <c r="I296" s="89"/>
      <c r="J296" s="89"/>
      <c r="K296" s="89"/>
      <c r="L296" s="89"/>
      <c r="M296" s="89"/>
      <c r="N296" s="89"/>
      <c r="O296" s="410">
        <v>1</v>
      </c>
      <c r="P296" s="90">
        <f t="shared" si="5"/>
        <v>1</v>
      </c>
      <c r="Q296" s="91">
        <v>1</v>
      </c>
      <c r="R296" s="87">
        <v>0</v>
      </c>
      <c r="S296" s="89" t="s">
        <v>349</v>
      </c>
      <c r="T296" s="92" t="s">
        <v>1468</v>
      </c>
    </row>
    <row r="297" spans="1:20" x14ac:dyDescent="0.2">
      <c r="A297" s="85"/>
      <c r="B297" s="86" t="s">
        <v>1469</v>
      </c>
      <c r="C297" s="86" t="s">
        <v>1470</v>
      </c>
      <c r="D297" s="85"/>
      <c r="E297" s="86" t="s">
        <v>1471</v>
      </c>
      <c r="F297" s="87" t="s">
        <v>515</v>
      </c>
      <c r="G297" s="87" t="s">
        <v>348</v>
      </c>
      <c r="H297" s="88">
        <v>43769</v>
      </c>
      <c r="I297" s="89"/>
      <c r="J297" s="89"/>
      <c r="K297" s="89"/>
      <c r="L297" s="89"/>
      <c r="M297" s="89"/>
      <c r="N297" s="89"/>
      <c r="O297" s="410">
        <v>1</v>
      </c>
      <c r="P297" s="90">
        <f t="shared" si="5"/>
        <v>1</v>
      </c>
      <c r="Q297" s="91">
        <v>1</v>
      </c>
      <c r="R297" s="87">
        <v>0</v>
      </c>
      <c r="S297" s="89" t="s">
        <v>349</v>
      </c>
      <c r="T297" s="92" t="s">
        <v>1472</v>
      </c>
    </row>
    <row r="298" spans="1:20" x14ac:dyDescent="0.2">
      <c r="A298" s="85"/>
      <c r="B298" s="86" t="s">
        <v>1473</v>
      </c>
      <c r="C298" s="86" t="s">
        <v>1474</v>
      </c>
      <c r="D298" s="85"/>
      <c r="E298" s="86" t="s">
        <v>1475</v>
      </c>
      <c r="F298" s="87" t="s">
        <v>515</v>
      </c>
      <c r="G298" s="87" t="s">
        <v>348</v>
      </c>
      <c r="H298" s="88">
        <v>43769</v>
      </c>
      <c r="I298" s="89"/>
      <c r="J298" s="89"/>
      <c r="K298" s="89"/>
      <c r="L298" s="89"/>
      <c r="M298" s="89"/>
      <c r="N298" s="89"/>
      <c r="O298" s="410">
        <v>1</v>
      </c>
      <c r="P298" s="90">
        <f t="shared" si="5"/>
        <v>1</v>
      </c>
      <c r="Q298" s="91">
        <v>1</v>
      </c>
      <c r="R298" s="87">
        <v>0</v>
      </c>
      <c r="S298" s="89" t="s">
        <v>349</v>
      </c>
      <c r="T298" s="92" t="s">
        <v>1476</v>
      </c>
    </row>
    <row r="299" spans="1:20" x14ac:dyDescent="0.2">
      <c r="A299" s="85"/>
      <c r="B299" s="86" t="s">
        <v>1477</v>
      </c>
      <c r="C299" s="86" t="s">
        <v>1478</v>
      </c>
      <c r="D299" s="85"/>
      <c r="E299" s="86" t="s">
        <v>1479</v>
      </c>
      <c r="F299" s="87" t="s">
        <v>515</v>
      </c>
      <c r="G299" s="87" t="s">
        <v>348</v>
      </c>
      <c r="H299" s="88">
        <v>43770</v>
      </c>
      <c r="I299" s="89"/>
      <c r="J299" s="89"/>
      <c r="K299" s="89"/>
      <c r="L299" s="89"/>
      <c r="M299" s="89"/>
      <c r="N299" s="89"/>
      <c r="O299" s="410">
        <v>1</v>
      </c>
      <c r="P299" s="90">
        <f t="shared" si="5"/>
        <v>1</v>
      </c>
      <c r="Q299" s="91">
        <v>1</v>
      </c>
      <c r="R299" s="87">
        <v>0</v>
      </c>
      <c r="S299" s="89" t="s">
        <v>349</v>
      </c>
      <c r="T299" s="92" t="s">
        <v>1480</v>
      </c>
    </row>
    <row r="300" spans="1:20" x14ac:dyDescent="0.2">
      <c r="A300" s="85"/>
      <c r="B300" s="86" t="s">
        <v>1481</v>
      </c>
      <c r="C300" s="86" t="s">
        <v>1482</v>
      </c>
      <c r="D300" s="85"/>
      <c r="E300" s="86" t="s">
        <v>1483</v>
      </c>
      <c r="F300" s="87" t="s">
        <v>515</v>
      </c>
      <c r="G300" s="87" t="s">
        <v>348</v>
      </c>
      <c r="H300" s="88">
        <v>43774</v>
      </c>
      <c r="I300" s="89"/>
      <c r="J300" s="89"/>
      <c r="K300" s="89"/>
      <c r="L300" s="89"/>
      <c r="M300" s="89"/>
      <c r="N300" s="89"/>
      <c r="O300" s="410">
        <v>1</v>
      </c>
      <c r="P300" s="90">
        <f t="shared" si="5"/>
        <v>1</v>
      </c>
      <c r="Q300" s="91">
        <v>1</v>
      </c>
      <c r="R300" s="87">
        <v>0</v>
      </c>
      <c r="S300" s="89" t="s">
        <v>349</v>
      </c>
      <c r="T300" s="92" t="s">
        <v>1484</v>
      </c>
    </row>
    <row r="301" spans="1:20" x14ac:dyDescent="0.2">
      <c r="A301" s="85"/>
      <c r="B301" s="86" t="s">
        <v>1485</v>
      </c>
      <c r="C301" s="86" t="s">
        <v>1486</v>
      </c>
      <c r="D301" s="85"/>
      <c r="E301" s="86" t="s">
        <v>1487</v>
      </c>
      <c r="F301" s="87" t="s">
        <v>515</v>
      </c>
      <c r="G301" s="87" t="s">
        <v>348</v>
      </c>
      <c r="H301" s="88">
        <v>43774</v>
      </c>
      <c r="I301" s="89"/>
      <c r="J301" s="89"/>
      <c r="K301" s="89"/>
      <c r="L301" s="89"/>
      <c r="M301" s="89"/>
      <c r="N301" s="89"/>
      <c r="O301" s="410">
        <v>1</v>
      </c>
      <c r="P301" s="90">
        <f t="shared" si="5"/>
        <v>1</v>
      </c>
      <c r="Q301" s="91">
        <v>1</v>
      </c>
      <c r="R301" s="87">
        <v>0</v>
      </c>
      <c r="S301" s="89" t="s">
        <v>349</v>
      </c>
      <c r="T301" s="92" t="s">
        <v>1488</v>
      </c>
    </row>
    <row r="302" spans="1:20" x14ac:dyDescent="0.2">
      <c r="A302" s="85"/>
      <c r="B302" s="86" t="s">
        <v>1489</v>
      </c>
      <c r="C302" s="86" t="s">
        <v>1490</v>
      </c>
      <c r="D302" s="85"/>
      <c r="E302" s="86" t="s">
        <v>1491</v>
      </c>
      <c r="F302" s="87" t="s">
        <v>515</v>
      </c>
      <c r="G302" s="87" t="s">
        <v>348</v>
      </c>
      <c r="H302" s="88">
        <v>43775</v>
      </c>
      <c r="I302" s="89"/>
      <c r="J302" s="89"/>
      <c r="K302" s="89"/>
      <c r="L302" s="89"/>
      <c r="M302" s="89"/>
      <c r="N302" s="89"/>
      <c r="O302" s="410">
        <v>1</v>
      </c>
      <c r="P302" s="90">
        <f t="shared" si="5"/>
        <v>1</v>
      </c>
      <c r="Q302" s="91">
        <v>1</v>
      </c>
      <c r="R302" s="87">
        <v>0</v>
      </c>
      <c r="S302" s="89" t="s">
        <v>349</v>
      </c>
      <c r="T302" s="92" t="s">
        <v>1492</v>
      </c>
    </row>
    <row r="303" spans="1:20" x14ac:dyDescent="0.2">
      <c r="A303" s="85"/>
      <c r="B303" s="86" t="s">
        <v>1493</v>
      </c>
      <c r="C303" s="86" t="s">
        <v>1494</v>
      </c>
      <c r="D303" s="85"/>
      <c r="E303" s="86" t="s">
        <v>1495</v>
      </c>
      <c r="F303" s="87" t="s">
        <v>515</v>
      </c>
      <c r="G303" s="87" t="s">
        <v>348</v>
      </c>
      <c r="H303" s="88">
        <v>43776</v>
      </c>
      <c r="I303" s="89"/>
      <c r="J303" s="89"/>
      <c r="K303" s="89"/>
      <c r="L303" s="89"/>
      <c r="M303" s="89"/>
      <c r="N303" s="89"/>
      <c r="O303" s="410">
        <v>1</v>
      </c>
      <c r="P303" s="90">
        <f t="shared" si="5"/>
        <v>1</v>
      </c>
      <c r="Q303" s="91">
        <v>1</v>
      </c>
      <c r="R303" s="87">
        <v>0</v>
      </c>
      <c r="S303" s="89" t="s">
        <v>349</v>
      </c>
      <c r="T303" s="92" t="s">
        <v>1496</v>
      </c>
    </row>
    <row r="304" spans="1:20" x14ac:dyDescent="0.2">
      <c r="A304" s="85"/>
      <c r="B304" s="86" t="s">
        <v>1497</v>
      </c>
      <c r="C304" s="86" t="s">
        <v>1498</v>
      </c>
      <c r="D304" s="85"/>
      <c r="E304" s="86" t="s">
        <v>1499</v>
      </c>
      <c r="F304" s="87" t="s">
        <v>515</v>
      </c>
      <c r="G304" s="87" t="s">
        <v>348</v>
      </c>
      <c r="H304" s="88">
        <v>43776</v>
      </c>
      <c r="I304" s="89"/>
      <c r="J304" s="89"/>
      <c r="K304" s="89"/>
      <c r="L304" s="89"/>
      <c r="M304" s="89"/>
      <c r="N304" s="89"/>
      <c r="O304" s="410">
        <v>1</v>
      </c>
      <c r="P304" s="90">
        <f t="shared" si="5"/>
        <v>1</v>
      </c>
      <c r="Q304" s="91">
        <v>1</v>
      </c>
      <c r="R304" s="87">
        <v>0</v>
      </c>
      <c r="S304" s="89" t="s">
        <v>349</v>
      </c>
      <c r="T304" s="92" t="s">
        <v>1500</v>
      </c>
    </row>
    <row r="305" spans="1:20" x14ac:dyDescent="0.2">
      <c r="A305" s="85"/>
      <c r="B305" s="86" t="s">
        <v>1501</v>
      </c>
      <c r="C305" s="86" t="s">
        <v>1502</v>
      </c>
      <c r="D305" s="85"/>
      <c r="E305" s="86" t="s">
        <v>1503</v>
      </c>
      <c r="F305" s="87" t="s">
        <v>515</v>
      </c>
      <c r="G305" s="87" t="s">
        <v>348</v>
      </c>
      <c r="H305" s="88">
        <v>43776</v>
      </c>
      <c r="I305" s="89"/>
      <c r="J305" s="89"/>
      <c r="K305" s="89"/>
      <c r="L305" s="89"/>
      <c r="M305" s="89"/>
      <c r="N305" s="89"/>
      <c r="O305" s="410">
        <v>1</v>
      </c>
      <c r="P305" s="90">
        <f t="shared" si="5"/>
        <v>1</v>
      </c>
      <c r="Q305" s="91">
        <v>1</v>
      </c>
      <c r="R305" s="87">
        <v>0</v>
      </c>
      <c r="S305" s="89" t="s">
        <v>349</v>
      </c>
      <c r="T305" s="92" t="s">
        <v>1504</v>
      </c>
    </row>
    <row r="306" spans="1:20" x14ac:dyDescent="0.2">
      <c r="A306" s="85"/>
      <c r="B306" s="86" t="s">
        <v>1505</v>
      </c>
      <c r="C306" s="86" t="s">
        <v>1506</v>
      </c>
      <c r="D306" s="85"/>
      <c r="E306" s="86" t="s">
        <v>1507</v>
      </c>
      <c r="F306" s="87" t="s">
        <v>515</v>
      </c>
      <c r="G306" s="87" t="s">
        <v>348</v>
      </c>
      <c r="H306" s="88">
        <v>43776</v>
      </c>
      <c r="I306" s="89"/>
      <c r="J306" s="89"/>
      <c r="K306" s="89"/>
      <c r="L306" s="89"/>
      <c r="M306" s="89"/>
      <c r="N306" s="89"/>
      <c r="O306" s="410">
        <v>1</v>
      </c>
      <c r="P306" s="90">
        <f t="shared" si="5"/>
        <v>1</v>
      </c>
      <c r="Q306" s="91">
        <v>1</v>
      </c>
      <c r="R306" s="87">
        <v>0</v>
      </c>
      <c r="S306" s="89" t="s">
        <v>349</v>
      </c>
      <c r="T306" s="92" t="s">
        <v>1508</v>
      </c>
    </row>
    <row r="307" spans="1:20" x14ac:dyDescent="0.2">
      <c r="A307" s="85"/>
      <c r="B307" s="86" t="s">
        <v>1509</v>
      </c>
      <c r="C307" s="86" t="s">
        <v>1510</v>
      </c>
      <c r="D307" s="85"/>
      <c r="E307" s="86" t="s">
        <v>1511</v>
      </c>
      <c r="F307" s="87" t="s">
        <v>515</v>
      </c>
      <c r="G307" s="87" t="s">
        <v>348</v>
      </c>
      <c r="H307" s="88">
        <v>43776</v>
      </c>
      <c r="I307" s="89"/>
      <c r="J307" s="89"/>
      <c r="K307" s="89"/>
      <c r="L307" s="89"/>
      <c r="M307" s="89"/>
      <c r="N307" s="89"/>
      <c r="O307" s="410">
        <v>1</v>
      </c>
      <c r="P307" s="90">
        <f t="shared" si="5"/>
        <v>1</v>
      </c>
      <c r="Q307" s="91">
        <v>1</v>
      </c>
      <c r="R307" s="87">
        <v>0</v>
      </c>
      <c r="S307" s="89" t="s">
        <v>349</v>
      </c>
      <c r="T307" s="92" t="s">
        <v>1512</v>
      </c>
    </row>
    <row r="308" spans="1:20" x14ac:dyDescent="0.2">
      <c r="A308" s="85"/>
      <c r="B308" s="86" t="s">
        <v>1513</v>
      </c>
      <c r="C308" s="86" t="s">
        <v>1514</v>
      </c>
      <c r="D308" s="85"/>
      <c r="E308" s="86" t="s">
        <v>1515</v>
      </c>
      <c r="F308" s="87" t="s">
        <v>515</v>
      </c>
      <c r="G308" s="87" t="s">
        <v>348</v>
      </c>
      <c r="H308" s="88">
        <v>43777</v>
      </c>
      <c r="I308" s="89"/>
      <c r="J308" s="89"/>
      <c r="K308" s="89"/>
      <c r="L308" s="89"/>
      <c r="M308" s="89"/>
      <c r="N308" s="89"/>
      <c r="O308" s="410">
        <v>1</v>
      </c>
      <c r="P308" s="90">
        <f t="shared" si="5"/>
        <v>1</v>
      </c>
      <c r="Q308" s="91">
        <v>1</v>
      </c>
      <c r="R308" s="87">
        <v>0</v>
      </c>
      <c r="S308" s="89" t="s">
        <v>349</v>
      </c>
      <c r="T308" s="92" t="s">
        <v>1516</v>
      </c>
    </row>
    <row r="309" spans="1:20" x14ac:dyDescent="0.2">
      <c r="A309" s="85"/>
      <c r="B309" s="86" t="s">
        <v>1517</v>
      </c>
      <c r="C309" s="86" t="s">
        <v>1518</v>
      </c>
      <c r="D309" s="85"/>
      <c r="E309" s="86" t="s">
        <v>1519</v>
      </c>
      <c r="F309" s="87" t="s">
        <v>515</v>
      </c>
      <c r="G309" s="87" t="s">
        <v>348</v>
      </c>
      <c r="H309" s="88">
        <v>43777</v>
      </c>
      <c r="I309" s="89"/>
      <c r="J309" s="89"/>
      <c r="K309" s="89"/>
      <c r="L309" s="89"/>
      <c r="M309" s="89"/>
      <c r="N309" s="89"/>
      <c r="O309" s="410">
        <v>1</v>
      </c>
      <c r="P309" s="90">
        <f t="shared" si="5"/>
        <v>1</v>
      </c>
      <c r="Q309" s="91">
        <v>1</v>
      </c>
      <c r="R309" s="87">
        <v>0</v>
      </c>
      <c r="S309" s="89" t="s">
        <v>349</v>
      </c>
      <c r="T309" s="92" t="s">
        <v>1520</v>
      </c>
    </row>
    <row r="310" spans="1:20" x14ac:dyDescent="0.2">
      <c r="A310" s="85"/>
      <c r="B310" s="86" t="s">
        <v>1521</v>
      </c>
      <c r="C310" s="86" t="s">
        <v>1522</v>
      </c>
      <c r="D310" s="85"/>
      <c r="E310" s="86" t="s">
        <v>1523</v>
      </c>
      <c r="F310" s="87" t="s">
        <v>515</v>
      </c>
      <c r="G310" s="87" t="s">
        <v>348</v>
      </c>
      <c r="H310" s="88">
        <v>43777</v>
      </c>
      <c r="I310" s="89"/>
      <c r="J310" s="89"/>
      <c r="K310" s="89"/>
      <c r="L310" s="89"/>
      <c r="M310" s="89"/>
      <c r="N310" s="89"/>
      <c r="O310" s="410">
        <v>1</v>
      </c>
      <c r="P310" s="90">
        <f t="shared" si="5"/>
        <v>1</v>
      </c>
      <c r="Q310" s="91">
        <v>1</v>
      </c>
      <c r="R310" s="87">
        <v>0</v>
      </c>
      <c r="S310" s="89" t="s">
        <v>349</v>
      </c>
      <c r="T310" s="92" t="s">
        <v>1524</v>
      </c>
    </row>
    <row r="311" spans="1:20" x14ac:dyDescent="0.2">
      <c r="A311" s="85"/>
      <c r="B311" s="86" t="s">
        <v>1525</v>
      </c>
      <c r="C311" s="86" t="s">
        <v>1526</v>
      </c>
      <c r="D311" s="85"/>
      <c r="E311" s="86" t="s">
        <v>1527</v>
      </c>
      <c r="F311" s="87" t="s">
        <v>515</v>
      </c>
      <c r="G311" s="87" t="s">
        <v>348</v>
      </c>
      <c r="H311" s="88">
        <v>43781</v>
      </c>
      <c r="I311" s="89"/>
      <c r="J311" s="89"/>
      <c r="K311" s="89"/>
      <c r="L311" s="89"/>
      <c r="M311" s="89"/>
      <c r="N311" s="89"/>
      <c r="O311" s="410">
        <v>1</v>
      </c>
      <c r="P311" s="90">
        <f t="shared" si="5"/>
        <v>1</v>
      </c>
      <c r="Q311" s="91">
        <v>1</v>
      </c>
      <c r="R311" s="87">
        <v>0</v>
      </c>
      <c r="S311" s="89" t="s">
        <v>349</v>
      </c>
      <c r="T311" s="92" t="s">
        <v>1528</v>
      </c>
    </row>
    <row r="312" spans="1:20" x14ac:dyDescent="0.2">
      <c r="A312" s="85"/>
      <c r="B312" s="86" t="s">
        <v>1529</v>
      </c>
      <c r="C312" s="86" t="s">
        <v>1530</v>
      </c>
      <c r="D312" s="85"/>
      <c r="E312" s="86" t="s">
        <v>1531</v>
      </c>
      <c r="F312" s="87" t="s">
        <v>515</v>
      </c>
      <c r="G312" s="87" t="s">
        <v>348</v>
      </c>
      <c r="H312" s="88">
        <v>43782</v>
      </c>
      <c r="I312" s="89"/>
      <c r="J312" s="89"/>
      <c r="K312" s="89"/>
      <c r="L312" s="89"/>
      <c r="M312" s="89"/>
      <c r="N312" s="89"/>
      <c r="O312" s="410">
        <v>1</v>
      </c>
      <c r="P312" s="90">
        <f t="shared" si="5"/>
        <v>1</v>
      </c>
      <c r="Q312" s="91">
        <v>1</v>
      </c>
      <c r="R312" s="87">
        <v>0</v>
      </c>
      <c r="S312" s="89" t="s">
        <v>349</v>
      </c>
      <c r="T312" s="92" t="s">
        <v>1532</v>
      </c>
    </row>
    <row r="313" spans="1:20" x14ac:dyDescent="0.2">
      <c r="A313" s="85"/>
      <c r="B313" s="86" t="s">
        <v>1533</v>
      </c>
      <c r="C313" s="86" t="s">
        <v>1534</v>
      </c>
      <c r="D313" s="85"/>
      <c r="E313" s="86" t="s">
        <v>1535</v>
      </c>
      <c r="F313" s="87" t="s">
        <v>515</v>
      </c>
      <c r="G313" s="87" t="s">
        <v>348</v>
      </c>
      <c r="H313" s="88">
        <v>43782</v>
      </c>
      <c r="I313" s="89"/>
      <c r="J313" s="89"/>
      <c r="K313" s="89"/>
      <c r="L313" s="89"/>
      <c r="M313" s="89"/>
      <c r="N313" s="89"/>
      <c r="O313" s="410">
        <v>1</v>
      </c>
      <c r="P313" s="90">
        <f t="shared" si="5"/>
        <v>1</v>
      </c>
      <c r="Q313" s="91">
        <v>1</v>
      </c>
      <c r="R313" s="87">
        <v>0</v>
      </c>
      <c r="S313" s="89" t="s">
        <v>349</v>
      </c>
      <c r="T313" s="92" t="s">
        <v>1536</v>
      </c>
    </row>
    <row r="314" spans="1:20" x14ac:dyDescent="0.2">
      <c r="A314" s="85"/>
      <c r="B314" s="86" t="s">
        <v>1537</v>
      </c>
      <c r="C314" s="86" t="s">
        <v>1538</v>
      </c>
      <c r="D314" s="85"/>
      <c r="E314" s="86" t="s">
        <v>1539</v>
      </c>
      <c r="F314" s="87" t="s">
        <v>515</v>
      </c>
      <c r="G314" s="87" t="s">
        <v>348</v>
      </c>
      <c r="H314" s="88">
        <v>43783</v>
      </c>
      <c r="I314" s="89"/>
      <c r="J314" s="89"/>
      <c r="K314" s="89"/>
      <c r="L314" s="89"/>
      <c r="M314" s="89"/>
      <c r="N314" s="89"/>
      <c r="O314" s="410">
        <v>1</v>
      </c>
      <c r="P314" s="90">
        <f t="shared" si="5"/>
        <v>1</v>
      </c>
      <c r="Q314" s="91">
        <v>1</v>
      </c>
      <c r="R314" s="87">
        <v>0</v>
      </c>
      <c r="S314" s="89" t="s">
        <v>349</v>
      </c>
      <c r="T314" s="92" t="s">
        <v>1540</v>
      </c>
    </row>
    <row r="315" spans="1:20" x14ac:dyDescent="0.2">
      <c r="A315" s="85"/>
      <c r="B315" s="86" t="s">
        <v>1541</v>
      </c>
      <c r="C315" s="86" t="s">
        <v>1542</v>
      </c>
      <c r="D315" s="85"/>
      <c r="E315" s="86" t="s">
        <v>1543</v>
      </c>
      <c r="F315" s="87" t="s">
        <v>515</v>
      </c>
      <c r="G315" s="87" t="s">
        <v>348</v>
      </c>
      <c r="H315" s="88">
        <v>43783</v>
      </c>
      <c r="I315" s="89"/>
      <c r="J315" s="89"/>
      <c r="K315" s="89"/>
      <c r="L315" s="89"/>
      <c r="M315" s="89"/>
      <c r="N315" s="89"/>
      <c r="O315" s="410">
        <v>1</v>
      </c>
      <c r="P315" s="90">
        <f t="shared" si="5"/>
        <v>1</v>
      </c>
      <c r="Q315" s="91">
        <v>1</v>
      </c>
      <c r="R315" s="87">
        <v>0</v>
      </c>
      <c r="S315" s="89" t="s">
        <v>349</v>
      </c>
      <c r="T315" s="92" t="s">
        <v>1544</v>
      </c>
    </row>
    <row r="316" spans="1:20" x14ac:dyDescent="0.2">
      <c r="A316" s="85"/>
      <c r="B316" s="86" t="s">
        <v>1545</v>
      </c>
      <c r="C316" s="86" t="s">
        <v>1546</v>
      </c>
      <c r="D316" s="85"/>
      <c r="E316" s="86" t="s">
        <v>1547</v>
      </c>
      <c r="F316" s="87" t="s">
        <v>515</v>
      </c>
      <c r="G316" s="87" t="s">
        <v>348</v>
      </c>
      <c r="H316" s="88">
        <v>43788</v>
      </c>
      <c r="I316" s="89"/>
      <c r="J316" s="89"/>
      <c r="K316" s="89"/>
      <c r="L316" s="89"/>
      <c r="M316" s="89"/>
      <c r="N316" s="89"/>
      <c r="O316" s="410">
        <v>1</v>
      </c>
      <c r="P316" s="90">
        <f t="shared" si="5"/>
        <v>1</v>
      </c>
      <c r="Q316" s="91">
        <v>1</v>
      </c>
      <c r="R316" s="87">
        <v>0</v>
      </c>
      <c r="S316" s="89" t="s">
        <v>349</v>
      </c>
      <c r="T316" s="92" t="s">
        <v>1548</v>
      </c>
    </row>
    <row r="317" spans="1:20" x14ac:dyDescent="0.2">
      <c r="A317" s="85"/>
      <c r="B317" s="86" t="s">
        <v>1549</v>
      </c>
      <c r="C317" s="86" t="s">
        <v>1550</v>
      </c>
      <c r="D317" s="85"/>
      <c r="E317" s="86" t="s">
        <v>1551</v>
      </c>
      <c r="F317" s="87" t="s">
        <v>515</v>
      </c>
      <c r="G317" s="87" t="s">
        <v>348</v>
      </c>
      <c r="H317" s="88">
        <v>43789</v>
      </c>
      <c r="I317" s="89"/>
      <c r="J317" s="89"/>
      <c r="K317" s="89"/>
      <c r="L317" s="89"/>
      <c r="M317" s="89"/>
      <c r="N317" s="89"/>
      <c r="O317" s="410">
        <v>1</v>
      </c>
      <c r="P317" s="90">
        <f t="shared" si="5"/>
        <v>1</v>
      </c>
      <c r="Q317" s="91">
        <v>1</v>
      </c>
      <c r="R317" s="87">
        <v>0</v>
      </c>
      <c r="S317" s="89" t="s">
        <v>349</v>
      </c>
      <c r="T317" s="92" t="s">
        <v>1552</v>
      </c>
    </row>
    <row r="318" spans="1:20" x14ac:dyDescent="0.2">
      <c r="A318" s="85"/>
      <c r="B318" s="86" t="s">
        <v>1553</v>
      </c>
      <c r="C318" s="86" t="s">
        <v>1554</v>
      </c>
      <c r="D318" s="85"/>
      <c r="E318" s="86" t="s">
        <v>1555</v>
      </c>
      <c r="F318" s="87" t="s">
        <v>515</v>
      </c>
      <c r="G318" s="87" t="s">
        <v>348</v>
      </c>
      <c r="H318" s="88">
        <v>43789</v>
      </c>
      <c r="I318" s="89"/>
      <c r="J318" s="89"/>
      <c r="K318" s="89"/>
      <c r="L318" s="89"/>
      <c r="M318" s="89"/>
      <c r="N318" s="89"/>
      <c r="O318" s="410">
        <v>1</v>
      </c>
      <c r="P318" s="90">
        <f t="shared" si="5"/>
        <v>1</v>
      </c>
      <c r="Q318" s="91">
        <v>1</v>
      </c>
      <c r="R318" s="87">
        <v>0</v>
      </c>
      <c r="S318" s="89" t="s">
        <v>349</v>
      </c>
      <c r="T318" s="92" t="s">
        <v>1556</v>
      </c>
    </row>
    <row r="319" spans="1:20" x14ac:dyDescent="0.2">
      <c r="A319" s="85"/>
      <c r="B319" s="86" t="s">
        <v>1557</v>
      </c>
      <c r="C319" s="86" t="s">
        <v>1558</v>
      </c>
      <c r="D319" s="85"/>
      <c r="E319" s="86" t="s">
        <v>1559</v>
      </c>
      <c r="F319" s="87" t="s">
        <v>515</v>
      </c>
      <c r="G319" s="87" t="s">
        <v>348</v>
      </c>
      <c r="H319" s="88">
        <v>43790</v>
      </c>
      <c r="I319" s="89"/>
      <c r="J319" s="89"/>
      <c r="K319" s="89"/>
      <c r="L319" s="89"/>
      <c r="M319" s="89"/>
      <c r="N319" s="89"/>
      <c r="O319" s="410">
        <v>1</v>
      </c>
      <c r="P319" s="90">
        <f t="shared" si="5"/>
        <v>1</v>
      </c>
      <c r="Q319" s="91">
        <v>1</v>
      </c>
      <c r="R319" s="87">
        <v>0</v>
      </c>
      <c r="S319" s="89" t="s">
        <v>349</v>
      </c>
      <c r="T319" s="92" t="s">
        <v>1560</v>
      </c>
    </row>
    <row r="320" spans="1:20" x14ac:dyDescent="0.2">
      <c r="A320" s="85"/>
      <c r="B320" s="86" t="s">
        <v>1561</v>
      </c>
      <c r="C320" s="86" t="s">
        <v>1562</v>
      </c>
      <c r="D320" s="85"/>
      <c r="E320" s="86" t="s">
        <v>1563</v>
      </c>
      <c r="F320" s="87" t="s">
        <v>515</v>
      </c>
      <c r="G320" s="87" t="s">
        <v>348</v>
      </c>
      <c r="H320" s="88">
        <v>43790</v>
      </c>
      <c r="I320" s="89"/>
      <c r="J320" s="89"/>
      <c r="K320" s="89"/>
      <c r="L320" s="89"/>
      <c r="M320" s="89"/>
      <c r="N320" s="89"/>
      <c r="O320" s="410">
        <v>1</v>
      </c>
      <c r="P320" s="90">
        <f t="shared" si="5"/>
        <v>1</v>
      </c>
      <c r="Q320" s="91">
        <v>1</v>
      </c>
      <c r="R320" s="87">
        <v>0</v>
      </c>
      <c r="S320" s="89" t="s">
        <v>349</v>
      </c>
      <c r="T320" s="92" t="s">
        <v>1564</v>
      </c>
    </row>
    <row r="321" spans="1:20" x14ac:dyDescent="0.2">
      <c r="A321" s="85"/>
      <c r="B321" s="86" t="s">
        <v>1565</v>
      </c>
      <c r="C321" s="86" t="s">
        <v>1566</v>
      </c>
      <c r="D321" s="85"/>
      <c r="E321" s="86" t="s">
        <v>1567</v>
      </c>
      <c r="F321" s="87" t="s">
        <v>515</v>
      </c>
      <c r="G321" s="87" t="s">
        <v>348</v>
      </c>
      <c r="H321" s="88">
        <v>43791</v>
      </c>
      <c r="I321" s="89"/>
      <c r="J321" s="89"/>
      <c r="K321" s="89"/>
      <c r="L321" s="89"/>
      <c r="M321" s="89"/>
      <c r="N321" s="89"/>
      <c r="O321" s="410">
        <v>1</v>
      </c>
      <c r="P321" s="90">
        <f t="shared" si="5"/>
        <v>1</v>
      </c>
      <c r="Q321" s="91">
        <v>1</v>
      </c>
      <c r="R321" s="87">
        <v>0</v>
      </c>
      <c r="S321" s="89" t="s">
        <v>349</v>
      </c>
      <c r="T321" s="92" t="s">
        <v>1568</v>
      </c>
    </row>
    <row r="322" spans="1:20" x14ac:dyDescent="0.2">
      <c r="A322" s="85"/>
      <c r="B322" s="86" t="s">
        <v>1569</v>
      </c>
      <c r="C322" s="86" t="s">
        <v>1570</v>
      </c>
      <c r="D322" s="85"/>
      <c r="E322" s="86" t="s">
        <v>1571</v>
      </c>
      <c r="F322" s="87" t="s">
        <v>515</v>
      </c>
      <c r="G322" s="87" t="s">
        <v>348</v>
      </c>
      <c r="H322" s="88">
        <v>43794</v>
      </c>
      <c r="I322" s="89"/>
      <c r="J322" s="89"/>
      <c r="K322" s="89"/>
      <c r="L322" s="89"/>
      <c r="M322" s="89"/>
      <c r="N322" s="89"/>
      <c r="O322" s="410">
        <v>1</v>
      </c>
      <c r="P322" s="90">
        <f t="shared" si="5"/>
        <v>1</v>
      </c>
      <c r="Q322" s="91">
        <v>1</v>
      </c>
      <c r="R322" s="87">
        <v>0</v>
      </c>
      <c r="S322" s="89" t="s">
        <v>349</v>
      </c>
      <c r="T322" s="92" t="s">
        <v>1572</v>
      </c>
    </row>
    <row r="323" spans="1:20" x14ac:dyDescent="0.2">
      <c r="A323" s="85"/>
      <c r="B323" s="86" t="s">
        <v>1573</v>
      </c>
      <c r="C323" s="86" t="s">
        <v>1574</v>
      </c>
      <c r="D323" s="85"/>
      <c r="E323" s="86" t="s">
        <v>1575</v>
      </c>
      <c r="F323" s="87" t="s">
        <v>515</v>
      </c>
      <c r="G323" s="87" t="s">
        <v>348</v>
      </c>
      <c r="H323" s="88">
        <v>43794</v>
      </c>
      <c r="I323" s="89"/>
      <c r="J323" s="89"/>
      <c r="K323" s="89"/>
      <c r="L323" s="89"/>
      <c r="M323" s="89"/>
      <c r="N323" s="89"/>
      <c r="O323" s="410">
        <v>1</v>
      </c>
      <c r="P323" s="90">
        <f t="shared" si="5"/>
        <v>1</v>
      </c>
      <c r="Q323" s="91">
        <v>1</v>
      </c>
      <c r="R323" s="87">
        <v>0</v>
      </c>
      <c r="S323" s="89" t="s">
        <v>349</v>
      </c>
      <c r="T323" s="92" t="s">
        <v>1576</v>
      </c>
    </row>
    <row r="324" spans="1:20" x14ac:dyDescent="0.2">
      <c r="A324" s="85"/>
      <c r="B324" s="86" t="s">
        <v>1577</v>
      </c>
      <c r="C324" s="86" t="s">
        <v>1578</v>
      </c>
      <c r="D324" s="85"/>
      <c r="E324" s="86" t="s">
        <v>1579</v>
      </c>
      <c r="F324" s="87" t="s">
        <v>515</v>
      </c>
      <c r="G324" s="87" t="s">
        <v>348</v>
      </c>
      <c r="H324" s="88">
        <v>43794</v>
      </c>
      <c r="I324" s="89"/>
      <c r="J324" s="89"/>
      <c r="K324" s="89"/>
      <c r="L324" s="89"/>
      <c r="M324" s="89"/>
      <c r="N324" s="89"/>
      <c r="O324" s="410">
        <v>1</v>
      </c>
      <c r="P324" s="90">
        <f t="shared" si="5"/>
        <v>1</v>
      </c>
      <c r="Q324" s="91">
        <v>1</v>
      </c>
      <c r="R324" s="87">
        <v>0</v>
      </c>
      <c r="S324" s="89" t="s">
        <v>349</v>
      </c>
      <c r="T324" s="92" t="s">
        <v>1580</v>
      </c>
    </row>
    <row r="325" spans="1:20" x14ac:dyDescent="0.2">
      <c r="A325" s="85"/>
      <c r="B325" s="86" t="s">
        <v>1581</v>
      </c>
      <c r="C325" s="86" t="s">
        <v>1582</v>
      </c>
      <c r="D325" s="85"/>
      <c r="E325" s="86" t="s">
        <v>1583</v>
      </c>
      <c r="F325" s="87" t="s">
        <v>515</v>
      </c>
      <c r="G325" s="87" t="s">
        <v>348</v>
      </c>
      <c r="H325" s="88">
        <v>43794</v>
      </c>
      <c r="I325" s="89"/>
      <c r="J325" s="89"/>
      <c r="K325" s="89"/>
      <c r="L325" s="89"/>
      <c r="M325" s="89"/>
      <c r="N325" s="89"/>
      <c r="O325" s="410">
        <v>1</v>
      </c>
      <c r="P325" s="90">
        <f t="shared" si="5"/>
        <v>1</v>
      </c>
      <c r="Q325" s="91">
        <v>1</v>
      </c>
      <c r="R325" s="87">
        <v>0</v>
      </c>
      <c r="S325" s="89" t="s">
        <v>349</v>
      </c>
      <c r="T325" s="92" t="s">
        <v>1584</v>
      </c>
    </row>
    <row r="326" spans="1:20" x14ac:dyDescent="0.2">
      <c r="A326" s="85"/>
      <c r="B326" s="86" t="s">
        <v>1585</v>
      </c>
      <c r="C326" s="86" t="s">
        <v>1586</v>
      </c>
      <c r="D326" s="85"/>
      <c r="E326" s="86" t="s">
        <v>1587</v>
      </c>
      <c r="F326" s="87" t="s">
        <v>515</v>
      </c>
      <c r="G326" s="87" t="s">
        <v>348</v>
      </c>
      <c r="H326" s="88">
        <v>43802</v>
      </c>
      <c r="I326" s="89"/>
      <c r="J326" s="89"/>
      <c r="K326" s="89"/>
      <c r="L326" s="89"/>
      <c r="M326" s="89"/>
      <c r="N326" s="89"/>
      <c r="O326" s="410">
        <v>1</v>
      </c>
      <c r="P326" s="90">
        <f t="shared" si="5"/>
        <v>1</v>
      </c>
      <c r="Q326" s="91">
        <v>1</v>
      </c>
      <c r="R326" s="87">
        <v>0</v>
      </c>
      <c r="S326" s="89" t="s">
        <v>349</v>
      </c>
      <c r="T326" s="92" t="s">
        <v>1588</v>
      </c>
    </row>
    <row r="327" spans="1:20" x14ac:dyDescent="0.2">
      <c r="A327" s="85"/>
      <c r="B327" s="86" t="s">
        <v>1589</v>
      </c>
      <c r="C327" s="86" t="s">
        <v>1590</v>
      </c>
      <c r="D327" s="85"/>
      <c r="E327" s="86" t="s">
        <v>1591</v>
      </c>
      <c r="F327" s="87" t="s">
        <v>515</v>
      </c>
      <c r="G327" s="87" t="s">
        <v>348</v>
      </c>
      <c r="H327" s="88">
        <v>43803</v>
      </c>
      <c r="I327" s="89"/>
      <c r="J327" s="89"/>
      <c r="K327" s="89"/>
      <c r="L327" s="89"/>
      <c r="M327" s="89"/>
      <c r="N327" s="89"/>
      <c r="O327" s="410">
        <v>1</v>
      </c>
      <c r="P327" s="90">
        <f t="shared" si="5"/>
        <v>1</v>
      </c>
      <c r="Q327" s="91">
        <v>1</v>
      </c>
      <c r="R327" s="87">
        <v>0</v>
      </c>
      <c r="S327" s="89" t="s">
        <v>349</v>
      </c>
      <c r="T327" s="92" t="s">
        <v>1592</v>
      </c>
    </row>
    <row r="328" spans="1:20" x14ac:dyDescent="0.2">
      <c r="A328" s="85"/>
      <c r="B328" s="86" t="s">
        <v>1593</v>
      </c>
      <c r="C328" s="86" t="s">
        <v>1594</v>
      </c>
      <c r="D328" s="85"/>
      <c r="E328" s="86" t="s">
        <v>1595</v>
      </c>
      <c r="F328" s="87" t="s">
        <v>515</v>
      </c>
      <c r="G328" s="87" t="s">
        <v>348</v>
      </c>
      <c r="H328" s="88">
        <v>43804</v>
      </c>
      <c r="I328" s="89"/>
      <c r="J328" s="89"/>
      <c r="K328" s="89"/>
      <c r="L328" s="89"/>
      <c r="M328" s="89"/>
      <c r="N328" s="89"/>
      <c r="O328" s="410">
        <v>1</v>
      </c>
      <c r="P328" s="90">
        <f t="shared" si="5"/>
        <v>1</v>
      </c>
      <c r="Q328" s="91">
        <v>1</v>
      </c>
      <c r="R328" s="87">
        <v>0</v>
      </c>
      <c r="S328" s="89" t="s">
        <v>349</v>
      </c>
      <c r="T328" s="92" t="s">
        <v>1596</v>
      </c>
    </row>
    <row r="329" spans="1:20" x14ac:dyDescent="0.2">
      <c r="A329" s="85"/>
      <c r="B329" s="86" t="s">
        <v>1597</v>
      </c>
      <c r="C329" s="86" t="s">
        <v>1598</v>
      </c>
      <c r="D329" s="85"/>
      <c r="E329" s="86" t="s">
        <v>1599</v>
      </c>
      <c r="F329" s="87" t="s">
        <v>515</v>
      </c>
      <c r="G329" s="87" t="s">
        <v>348</v>
      </c>
      <c r="H329" s="88">
        <v>43808</v>
      </c>
      <c r="I329" s="89"/>
      <c r="J329" s="89"/>
      <c r="K329" s="89"/>
      <c r="L329" s="89"/>
      <c r="M329" s="89"/>
      <c r="N329" s="89"/>
      <c r="O329" s="410">
        <v>1</v>
      </c>
      <c r="P329" s="90">
        <f t="shared" si="5"/>
        <v>1</v>
      </c>
      <c r="Q329" s="91">
        <v>1</v>
      </c>
      <c r="R329" s="87">
        <v>0</v>
      </c>
      <c r="S329" s="89" t="s">
        <v>349</v>
      </c>
      <c r="T329" s="92" t="s">
        <v>1600</v>
      </c>
    </row>
    <row r="330" spans="1:20" x14ac:dyDescent="0.2">
      <c r="A330" s="85"/>
      <c r="B330" s="86" t="s">
        <v>1601</v>
      </c>
      <c r="C330" s="86" t="s">
        <v>1602</v>
      </c>
      <c r="D330" s="85"/>
      <c r="E330" s="86" t="s">
        <v>1603</v>
      </c>
      <c r="F330" s="87" t="s">
        <v>515</v>
      </c>
      <c r="G330" s="87" t="s">
        <v>348</v>
      </c>
      <c r="H330" s="88">
        <v>43809</v>
      </c>
      <c r="I330" s="89"/>
      <c r="J330" s="89"/>
      <c r="K330" s="89"/>
      <c r="L330" s="89"/>
      <c r="M330" s="89"/>
      <c r="N330" s="89"/>
      <c r="O330" s="410">
        <v>1</v>
      </c>
      <c r="P330" s="90">
        <f t="shared" si="5"/>
        <v>1</v>
      </c>
      <c r="Q330" s="91">
        <v>1</v>
      </c>
      <c r="R330" s="87">
        <v>0</v>
      </c>
      <c r="S330" s="89" t="s">
        <v>349</v>
      </c>
      <c r="T330" s="92" t="s">
        <v>1604</v>
      </c>
    </row>
    <row r="331" spans="1:20" x14ac:dyDescent="0.2">
      <c r="A331" s="85"/>
      <c r="B331" s="86" t="s">
        <v>1605</v>
      </c>
      <c r="C331" s="86" t="s">
        <v>1606</v>
      </c>
      <c r="D331" s="85"/>
      <c r="E331" s="86" t="s">
        <v>1607</v>
      </c>
      <c r="F331" s="87" t="s">
        <v>515</v>
      </c>
      <c r="G331" s="87" t="s">
        <v>348</v>
      </c>
      <c r="H331" s="88">
        <v>43811</v>
      </c>
      <c r="I331" s="89"/>
      <c r="J331" s="89"/>
      <c r="K331" s="89"/>
      <c r="L331" s="89"/>
      <c r="M331" s="89"/>
      <c r="N331" s="89"/>
      <c r="O331" s="410">
        <v>1</v>
      </c>
      <c r="P331" s="90">
        <f t="shared" si="5"/>
        <v>1</v>
      </c>
      <c r="Q331" s="91">
        <v>1</v>
      </c>
      <c r="R331" s="87">
        <v>0</v>
      </c>
      <c r="S331" s="89" t="s">
        <v>349</v>
      </c>
      <c r="T331" s="92" t="s">
        <v>1608</v>
      </c>
    </row>
    <row r="332" spans="1:20" x14ac:dyDescent="0.2">
      <c r="A332" s="85"/>
      <c r="B332" s="86" t="s">
        <v>1609</v>
      </c>
      <c r="C332" s="86" t="s">
        <v>1610</v>
      </c>
      <c r="D332" s="85"/>
      <c r="E332" s="86" t="s">
        <v>1611</v>
      </c>
      <c r="F332" s="87" t="s">
        <v>515</v>
      </c>
      <c r="G332" s="87" t="s">
        <v>348</v>
      </c>
      <c r="H332" s="88">
        <v>43812</v>
      </c>
      <c r="I332" s="89"/>
      <c r="J332" s="89"/>
      <c r="K332" s="89"/>
      <c r="L332" s="89"/>
      <c r="M332" s="89"/>
      <c r="N332" s="89"/>
      <c r="O332" s="410">
        <v>1</v>
      </c>
      <c r="P332" s="90">
        <f t="shared" si="5"/>
        <v>1</v>
      </c>
      <c r="Q332" s="91">
        <v>1</v>
      </c>
      <c r="R332" s="87">
        <v>0</v>
      </c>
      <c r="S332" s="89" t="s">
        <v>349</v>
      </c>
      <c r="T332" s="92" t="s">
        <v>1612</v>
      </c>
    </row>
    <row r="333" spans="1:20" x14ac:dyDescent="0.2">
      <c r="A333" s="85"/>
      <c r="B333" s="86" t="s">
        <v>1613</v>
      </c>
      <c r="C333" s="86" t="s">
        <v>1614</v>
      </c>
      <c r="D333" s="85"/>
      <c r="E333" s="86" t="s">
        <v>1615</v>
      </c>
      <c r="F333" s="87" t="s">
        <v>515</v>
      </c>
      <c r="G333" s="87" t="s">
        <v>348</v>
      </c>
      <c r="H333" s="88">
        <v>43812</v>
      </c>
      <c r="I333" s="89"/>
      <c r="J333" s="89"/>
      <c r="K333" s="89"/>
      <c r="L333" s="89"/>
      <c r="M333" s="89"/>
      <c r="N333" s="89"/>
      <c r="O333" s="410">
        <v>1</v>
      </c>
      <c r="P333" s="90">
        <f t="shared" ref="P333:P365" si="6">SUM($I333:$O333)</f>
        <v>1</v>
      </c>
      <c r="Q333" s="91">
        <v>1</v>
      </c>
      <c r="R333" s="87">
        <v>0</v>
      </c>
      <c r="S333" s="89" t="s">
        <v>349</v>
      </c>
      <c r="T333" s="92" t="s">
        <v>1616</v>
      </c>
    </row>
    <row r="334" spans="1:20" x14ac:dyDescent="0.2">
      <c r="A334" s="85"/>
      <c r="B334" s="86" t="s">
        <v>1617</v>
      </c>
      <c r="C334" s="86" t="s">
        <v>1618</v>
      </c>
      <c r="D334" s="85"/>
      <c r="E334" s="86" t="s">
        <v>1619</v>
      </c>
      <c r="F334" s="87" t="s">
        <v>515</v>
      </c>
      <c r="G334" s="87" t="s">
        <v>348</v>
      </c>
      <c r="H334" s="88">
        <v>43815</v>
      </c>
      <c r="I334" s="89"/>
      <c r="J334" s="89"/>
      <c r="K334" s="89"/>
      <c r="L334" s="89"/>
      <c r="M334" s="89"/>
      <c r="N334" s="89"/>
      <c r="O334" s="410">
        <v>1</v>
      </c>
      <c r="P334" s="90">
        <f t="shared" si="6"/>
        <v>1</v>
      </c>
      <c r="Q334" s="91">
        <v>1</v>
      </c>
      <c r="R334" s="87">
        <v>0</v>
      </c>
      <c r="S334" s="89" t="s">
        <v>349</v>
      </c>
      <c r="T334" s="92" t="s">
        <v>1620</v>
      </c>
    </row>
    <row r="335" spans="1:20" x14ac:dyDescent="0.2">
      <c r="A335" s="85"/>
      <c r="B335" s="86" t="s">
        <v>1621</v>
      </c>
      <c r="C335" s="86" t="s">
        <v>1622</v>
      </c>
      <c r="D335" s="85"/>
      <c r="E335" s="86" t="s">
        <v>1623</v>
      </c>
      <c r="F335" s="87" t="s">
        <v>515</v>
      </c>
      <c r="G335" s="87" t="s">
        <v>348</v>
      </c>
      <c r="H335" s="88">
        <v>43816</v>
      </c>
      <c r="I335" s="89"/>
      <c r="J335" s="89"/>
      <c r="K335" s="89"/>
      <c r="L335" s="89"/>
      <c r="M335" s="89"/>
      <c r="N335" s="89"/>
      <c r="O335" s="410">
        <v>1</v>
      </c>
      <c r="P335" s="90">
        <f t="shared" si="6"/>
        <v>1</v>
      </c>
      <c r="Q335" s="91">
        <v>1</v>
      </c>
      <c r="R335" s="87">
        <v>0</v>
      </c>
      <c r="S335" s="89" t="s">
        <v>349</v>
      </c>
      <c r="T335" s="92" t="s">
        <v>1624</v>
      </c>
    </row>
    <row r="336" spans="1:20" x14ac:dyDescent="0.2">
      <c r="A336" s="85"/>
      <c r="B336" s="86" t="s">
        <v>1625</v>
      </c>
      <c r="C336" s="86" t="s">
        <v>1626</v>
      </c>
      <c r="D336" s="85"/>
      <c r="E336" s="86" t="s">
        <v>1627</v>
      </c>
      <c r="F336" s="87" t="s">
        <v>515</v>
      </c>
      <c r="G336" s="87" t="s">
        <v>348</v>
      </c>
      <c r="H336" s="88">
        <v>43817</v>
      </c>
      <c r="I336" s="89"/>
      <c r="J336" s="89"/>
      <c r="K336" s="89"/>
      <c r="L336" s="89"/>
      <c r="M336" s="89"/>
      <c r="N336" s="89"/>
      <c r="O336" s="410">
        <v>1</v>
      </c>
      <c r="P336" s="90">
        <f t="shared" si="6"/>
        <v>1</v>
      </c>
      <c r="Q336" s="91">
        <v>1</v>
      </c>
      <c r="R336" s="87">
        <v>0</v>
      </c>
      <c r="S336" s="89" t="s">
        <v>349</v>
      </c>
      <c r="T336" s="92" t="s">
        <v>1628</v>
      </c>
    </row>
    <row r="337" spans="1:20" x14ac:dyDescent="0.2">
      <c r="A337" s="85"/>
      <c r="B337" s="86" t="s">
        <v>1629</v>
      </c>
      <c r="C337" s="86" t="s">
        <v>1630</v>
      </c>
      <c r="D337" s="85"/>
      <c r="E337" s="86" t="s">
        <v>1631</v>
      </c>
      <c r="F337" s="87" t="s">
        <v>515</v>
      </c>
      <c r="G337" s="87" t="s">
        <v>348</v>
      </c>
      <c r="H337" s="88">
        <v>43817</v>
      </c>
      <c r="I337" s="89"/>
      <c r="J337" s="89"/>
      <c r="K337" s="89"/>
      <c r="L337" s="89"/>
      <c r="M337" s="89"/>
      <c r="N337" s="89"/>
      <c r="O337" s="410">
        <v>1</v>
      </c>
      <c r="P337" s="90">
        <f t="shared" si="6"/>
        <v>1</v>
      </c>
      <c r="Q337" s="91">
        <v>1</v>
      </c>
      <c r="R337" s="87">
        <v>0</v>
      </c>
      <c r="S337" s="89" t="s">
        <v>349</v>
      </c>
      <c r="T337" s="92" t="s">
        <v>1632</v>
      </c>
    </row>
    <row r="338" spans="1:20" x14ac:dyDescent="0.2">
      <c r="A338" s="85"/>
      <c r="B338" s="86" t="s">
        <v>1633</v>
      </c>
      <c r="C338" s="86" t="s">
        <v>1634</v>
      </c>
      <c r="D338" s="85"/>
      <c r="E338" s="86" t="s">
        <v>1635</v>
      </c>
      <c r="F338" s="87" t="s">
        <v>515</v>
      </c>
      <c r="G338" s="87" t="s">
        <v>348</v>
      </c>
      <c r="H338" s="88">
        <v>43817</v>
      </c>
      <c r="I338" s="89"/>
      <c r="J338" s="89"/>
      <c r="K338" s="89"/>
      <c r="L338" s="89"/>
      <c r="M338" s="89"/>
      <c r="N338" s="89"/>
      <c r="O338" s="410">
        <v>1</v>
      </c>
      <c r="P338" s="90">
        <f t="shared" si="6"/>
        <v>1</v>
      </c>
      <c r="Q338" s="91">
        <v>1</v>
      </c>
      <c r="R338" s="87">
        <v>0</v>
      </c>
      <c r="S338" s="89" t="s">
        <v>349</v>
      </c>
      <c r="T338" s="92" t="s">
        <v>1636</v>
      </c>
    </row>
    <row r="339" spans="1:20" x14ac:dyDescent="0.2">
      <c r="A339" s="85"/>
      <c r="B339" s="86" t="s">
        <v>1637</v>
      </c>
      <c r="C339" s="86" t="s">
        <v>1638</v>
      </c>
      <c r="D339" s="85"/>
      <c r="E339" s="86" t="s">
        <v>1639</v>
      </c>
      <c r="F339" s="87" t="s">
        <v>515</v>
      </c>
      <c r="G339" s="87" t="s">
        <v>348</v>
      </c>
      <c r="H339" s="88">
        <v>43817</v>
      </c>
      <c r="I339" s="89"/>
      <c r="J339" s="89"/>
      <c r="K339" s="89"/>
      <c r="L339" s="89"/>
      <c r="M339" s="89"/>
      <c r="N339" s="89"/>
      <c r="O339" s="410">
        <v>1</v>
      </c>
      <c r="P339" s="90">
        <f t="shared" si="6"/>
        <v>1</v>
      </c>
      <c r="Q339" s="91">
        <v>1</v>
      </c>
      <c r="R339" s="87">
        <v>0</v>
      </c>
      <c r="S339" s="89" t="s">
        <v>349</v>
      </c>
      <c r="T339" s="92" t="s">
        <v>1640</v>
      </c>
    </row>
    <row r="340" spans="1:20" x14ac:dyDescent="0.2">
      <c r="A340" s="85"/>
      <c r="B340" s="86" t="s">
        <v>1641</v>
      </c>
      <c r="C340" s="86" t="s">
        <v>1642</v>
      </c>
      <c r="D340" s="85"/>
      <c r="E340" s="86" t="s">
        <v>1643</v>
      </c>
      <c r="F340" s="87" t="s">
        <v>515</v>
      </c>
      <c r="G340" s="87" t="s">
        <v>348</v>
      </c>
      <c r="H340" s="88">
        <v>43818</v>
      </c>
      <c r="I340" s="89"/>
      <c r="J340" s="89"/>
      <c r="K340" s="89"/>
      <c r="L340" s="89"/>
      <c r="M340" s="89"/>
      <c r="N340" s="89"/>
      <c r="O340" s="410">
        <v>1</v>
      </c>
      <c r="P340" s="90">
        <f t="shared" si="6"/>
        <v>1</v>
      </c>
      <c r="Q340" s="91">
        <v>1</v>
      </c>
      <c r="R340" s="87">
        <v>0</v>
      </c>
      <c r="S340" s="89" t="s">
        <v>349</v>
      </c>
      <c r="T340" s="92" t="s">
        <v>1644</v>
      </c>
    </row>
    <row r="341" spans="1:20" x14ac:dyDescent="0.2">
      <c r="A341" s="85"/>
      <c r="B341" s="86" t="s">
        <v>1645</v>
      </c>
      <c r="C341" s="86" t="s">
        <v>1646</v>
      </c>
      <c r="D341" s="85"/>
      <c r="E341" s="86" t="s">
        <v>1647</v>
      </c>
      <c r="F341" s="87" t="s">
        <v>515</v>
      </c>
      <c r="G341" s="87" t="s">
        <v>348</v>
      </c>
      <c r="H341" s="88">
        <v>43819</v>
      </c>
      <c r="I341" s="89"/>
      <c r="J341" s="89"/>
      <c r="K341" s="89"/>
      <c r="L341" s="89"/>
      <c r="M341" s="89"/>
      <c r="N341" s="89"/>
      <c r="O341" s="410">
        <v>1</v>
      </c>
      <c r="P341" s="90">
        <f t="shared" si="6"/>
        <v>1</v>
      </c>
      <c r="Q341" s="91">
        <v>1</v>
      </c>
      <c r="R341" s="87">
        <v>0</v>
      </c>
      <c r="S341" s="89" t="s">
        <v>349</v>
      </c>
      <c r="T341" s="92" t="s">
        <v>1648</v>
      </c>
    </row>
    <row r="342" spans="1:20" x14ac:dyDescent="0.2">
      <c r="A342" s="85"/>
      <c r="B342" s="86" t="s">
        <v>1649</v>
      </c>
      <c r="C342" s="86" t="s">
        <v>1650</v>
      </c>
      <c r="D342" s="85"/>
      <c r="E342" s="86" t="s">
        <v>1651</v>
      </c>
      <c r="F342" s="87" t="s">
        <v>515</v>
      </c>
      <c r="G342" s="87" t="s">
        <v>348</v>
      </c>
      <c r="H342" s="88">
        <v>43822</v>
      </c>
      <c r="I342" s="89"/>
      <c r="J342" s="89"/>
      <c r="K342" s="89"/>
      <c r="L342" s="89"/>
      <c r="M342" s="89"/>
      <c r="N342" s="89"/>
      <c r="O342" s="410">
        <v>1</v>
      </c>
      <c r="P342" s="90">
        <f t="shared" si="6"/>
        <v>1</v>
      </c>
      <c r="Q342" s="91">
        <v>1</v>
      </c>
      <c r="R342" s="87">
        <v>0</v>
      </c>
      <c r="S342" s="89" t="s">
        <v>349</v>
      </c>
      <c r="T342" s="92" t="s">
        <v>1652</v>
      </c>
    </row>
    <row r="343" spans="1:20" x14ac:dyDescent="0.2">
      <c r="A343" s="85"/>
      <c r="B343" s="86" t="s">
        <v>1653</v>
      </c>
      <c r="C343" s="86" t="s">
        <v>1654</v>
      </c>
      <c r="D343" s="85"/>
      <c r="E343" s="86" t="s">
        <v>1655</v>
      </c>
      <c r="F343" s="87" t="s">
        <v>515</v>
      </c>
      <c r="G343" s="87" t="s">
        <v>348</v>
      </c>
      <c r="H343" s="88">
        <v>43822</v>
      </c>
      <c r="I343" s="89"/>
      <c r="J343" s="89"/>
      <c r="K343" s="89"/>
      <c r="L343" s="89"/>
      <c r="M343" s="89"/>
      <c r="N343" s="89"/>
      <c r="O343" s="410">
        <v>1</v>
      </c>
      <c r="P343" s="90">
        <f t="shared" si="6"/>
        <v>1</v>
      </c>
      <c r="Q343" s="91">
        <v>1</v>
      </c>
      <c r="R343" s="87">
        <v>0</v>
      </c>
      <c r="S343" s="89" t="s">
        <v>349</v>
      </c>
      <c r="T343" s="92" t="s">
        <v>1656</v>
      </c>
    </row>
    <row r="344" spans="1:20" x14ac:dyDescent="0.2">
      <c r="A344" s="85"/>
      <c r="B344" s="86" t="s">
        <v>1657</v>
      </c>
      <c r="C344" s="86" t="s">
        <v>1658</v>
      </c>
      <c r="D344" s="85"/>
      <c r="E344" s="86" t="s">
        <v>1659</v>
      </c>
      <c r="F344" s="87" t="s">
        <v>515</v>
      </c>
      <c r="G344" s="87" t="s">
        <v>348</v>
      </c>
      <c r="H344" s="88">
        <v>43823</v>
      </c>
      <c r="I344" s="89"/>
      <c r="J344" s="89"/>
      <c r="K344" s="89"/>
      <c r="L344" s="89"/>
      <c r="M344" s="89"/>
      <c r="N344" s="89"/>
      <c r="O344" s="410">
        <v>1</v>
      </c>
      <c r="P344" s="90">
        <f t="shared" si="6"/>
        <v>1</v>
      </c>
      <c r="Q344" s="91">
        <v>1</v>
      </c>
      <c r="R344" s="87">
        <v>0</v>
      </c>
      <c r="S344" s="89" t="s">
        <v>349</v>
      </c>
      <c r="T344" s="92" t="s">
        <v>1660</v>
      </c>
    </row>
    <row r="345" spans="1:20" x14ac:dyDescent="0.2">
      <c r="A345" s="85"/>
      <c r="B345" s="86" t="s">
        <v>1661</v>
      </c>
      <c r="C345" s="86" t="s">
        <v>1662</v>
      </c>
      <c r="D345" s="85"/>
      <c r="E345" s="86" t="s">
        <v>1663</v>
      </c>
      <c r="F345" s="87" t="s">
        <v>515</v>
      </c>
      <c r="G345" s="87" t="s">
        <v>348</v>
      </c>
      <c r="H345" s="88">
        <v>43823</v>
      </c>
      <c r="I345" s="89"/>
      <c r="J345" s="89"/>
      <c r="K345" s="89"/>
      <c r="L345" s="89"/>
      <c r="M345" s="89"/>
      <c r="N345" s="89"/>
      <c r="O345" s="410">
        <v>1</v>
      </c>
      <c r="P345" s="90">
        <f t="shared" si="6"/>
        <v>1</v>
      </c>
      <c r="Q345" s="91">
        <v>1</v>
      </c>
      <c r="R345" s="87">
        <v>0</v>
      </c>
      <c r="S345" s="89" t="s">
        <v>349</v>
      </c>
      <c r="T345" s="92" t="s">
        <v>1664</v>
      </c>
    </row>
    <row r="346" spans="1:20" x14ac:dyDescent="0.2">
      <c r="A346" s="85"/>
      <c r="B346" s="86" t="s">
        <v>1665</v>
      </c>
      <c r="C346" s="86" t="s">
        <v>1666</v>
      </c>
      <c r="D346" s="85"/>
      <c r="E346" s="86" t="s">
        <v>1667</v>
      </c>
      <c r="F346" s="87" t="s">
        <v>515</v>
      </c>
      <c r="G346" s="87" t="s">
        <v>348</v>
      </c>
      <c r="H346" s="88">
        <v>43826</v>
      </c>
      <c r="I346" s="89"/>
      <c r="J346" s="89"/>
      <c r="K346" s="89"/>
      <c r="L346" s="89"/>
      <c r="M346" s="89"/>
      <c r="N346" s="89"/>
      <c r="O346" s="410">
        <v>1</v>
      </c>
      <c r="P346" s="90">
        <f t="shared" si="6"/>
        <v>1</v>
      </c>
      <c r="Q346" s="91">
        <v>1</v>
      </c>
      <c r="R346" s="87">
        <v>0</v>
      </c>
      <c r="S346" s="89" t="s">
        <v>349</v>
      </c>
      <c r="T346" s="92" t="s">
        <v>1668</v>
      </c>
    </row>
    <row r="347" spans="1:20" x14ac:dyDescent="0.2">
      <c r="A347" s="85"/>
      <c r="B347" s="86" t="s">
        <v>1669</v>
      </c>
      <c r="C347" s="86" t="s">
        <v>1670</v>
      </c>
      <c r="D347" s="85"/>
      <c r="E347" s="86" t="s">
        <v>1671</v>
      </c>
      <c r="F347" s="87" t="s">
        <v>515</v>
      </c>
      <c r="G347" s="87" t="s">
        <v>348</v>
      </c>
      <c r="H347" s="88">
        <v>43826</v>
      </c>
      <c r="I347" s="89"/>
      <c r="J347" s="89"/>
      <c r="K347" s="89"/>
      <c r="L347" s="89"/>
      <c r="M347" s="89"/>
      <c r="N347" s="89"/>
      <c r="O347" s="410">
        <v>1</v>
      </c>
      <c r="P347" s="90">
        <f t="shared" si="6"/>
        <v>1</v>
      </c>
      <c r="Q347" s="91">
        <v>1</v>
      </c>
      <c r="R347" s="87">
        <v>0</v>
      </c>
      <c r="S347" s="89" t="s">
        <v>349</v>
      </c>
      <c r="T347" s="92" t="s">
        <v>1672</v>
      </c>
    </row>
    <row r="348" spans="1:20" x14ac:dyDescent="0.2">
      <c r="A348" s="85"/>
      <c r="B348" s="86" t="s">
        <v>1673</v>
      </c>
      <c r="C348" s="86" t="s">
        <v>1674</v>
      </c>
      <c r="D348" s="85"/>
      <c r="E348" s="86" t="s">
        <v>1675</v>
      </c>
      <c r="F348" s="87" t="s">
        <v>515</v>
      </c>
      <c r="G348" s="87" t="s">
        <v>348</v>
      </c>
      <c r="H348" s="88">
        <v>43829</v>
      </c>
      <c r="I348" s="89"/>
      <c r="J348" s="89"/>
      <c r="K348" s="89"/>
      <c r="L348" s="89"/>
      <c r="M348" s="89"/>
      <c r="N348" s="89"/>
      <c r="O348" s="410">
        <v>1</v>
      </c>
      <c r="P348" s="90">
        <f t="shared" si="6"/>
        <v>1</v>
      </c>
      <c r="Q348" s="91">
        <v>1</v>
      </c>
      <c r="R348" s="87">
        <v>0</v>
      </c>
      <c r="S348" s="89" t="s">
        <v>349</v>
      </c>
      <c r="T348" s="92" t="s">
        <v>1676</v>
      </c>
    </row>
    <row r="349" spans="1:20" x14ac:dyDescent="0.2">
      <c r="A349" s="85"/>
      <c r="B349" s="86" t="s">
        <v>1677</v>
      </c>
      <c r="C349" s="86" t="s">
        <v>1678</v>
      </c>
      <c r="D349" s="85"/>
      <c r="E349" s="86" t="s">
        <v>1679</v>
      </c>
      <c r="F349" s="87" t="s">
        <v>515</v>
      </c>
      <c r="G349" s="87" t="s">
        <v>348</v>
      </c>
      <c r="H349" s="88">
        <v>43830</v>
      </c>
      <c r="I349" s="89"/>
      <c r="J349" s="89"/>
      <c r="K349" s="89"/>
      <c r="L349" s="89"/>
      <c r="M349" s="89"/>
      <c r="N349" s="89"/>
      <c r="O349" s="410">
        <v>1</v>
      </c>
      <c r="P349" s="90">
        <f t="shared" si="6"/>
        <v>1</v>
      </c>
      <c r="Q349" s="91">
        <v>1</v>
      </c>
      <c r="R349" s="87">
        <v>0</v>
      </c>
      <c r="S349" s="89" t="s">
        <v>349</v>
      </c>
      <c r="T349" s="92" t="s">
        <v>1680</v>
      </c>
    </row>
    <row r="350" spans="1:20" x14ac:dyDescent="0.2">
      <c r="A350" s="85"/>
      <c r="B350" s="86" t="s">
        <v>1681</v>
      </c>
      <c r="C350" s="86" t="s">
        <v>1682</v>
      </c>
      <c r="D350" s="85"/>
      <c r="E350" s="86" t="s">
        <v>1683</v>
      </c>
      <c r="F350" s="87" t="s">
        <v>515</v>
      </c>
      <c r="G350" s="87" t="s">
        <v>348</v>
      </c>
      <c r="H350" s="88">
        <v>43830</v>
      </c>
      <c r="I350" s="89"/>
      <c r="J350" s="89"/>
      <c r="K350" s="89"/>
      <c r="L350" s="89"/>
      <c r="M350" s="89"/>
      <c r="N350" s="89"/>
      <c r="O350" s="410">
        <v>1</v>
      </c>
      <c r="P350" s="90">
        <f t="shared" si="6"/>
        <v>1</v>
      </c>
      <c r="Q350" s="91">
        <v>1</v>
      </c>
      <c r="R350" s="87">
        <v>0</v>
      </c>
      <c r="S350" s="89" t="s">
        <v>349</v>
      </c>
      <c r="T350" s="92" t="s">
        <v>1684</v>
      </c>
    </row>
    <row r="351" spans="1:20" x14ac:dyDescent="0.2">
      <c r="A351" s="85"/>
      <c r="B351" s="86" t="s">
        <v>1685</v>
      </c>
      <c r="C351" s="86" t="s">
        <v>1686</v>
      </c>
      <c r="D351" s="85"/>
      <c r="E351" s="86" t="s">
        <v>1687</v>
      </c>
      <c r="F351" s="87" t="s">
        <v>515</v>
      </c>
      <c r="G351" s="87" t="s">
        <v>348</v>
      </c>
      <c r="H351" s="88">
        <v>43830</v>
      </c>
      <c r="I351" s="89"/>
      <c r="J351" s="89"/>
      <c r="K351" s="89"/>
      <c r="L351" s="89"/>
      <c r="M351" s="89"/>
      <c r="N351" s="89"/>
      <c r="O351" s="410">
        <v>1</v>
      </c>
      <c r="P351" s="90">
        <f t="shared" si="6"/>
        <v>1</v>
      </c>
      <c r="Q351" s="91">
        <v>1</v>
      </c>
      <c r="R351" s="87">
        <v>0</v>
      </c>
      <c r="S351" s="89" t="s">
        <v>349</v>
      </c>
      <c r="T351" s="92" t="s">
        <v>1688</v>
      </c>
    </row>
    <row r="352" spans="1:20" x14ac:dyDescent="0.2">
      <c r="A352" s="85"/>
      <c r="B352" s="86" t="s">
        <v>1689</v>
      </c>
      <c r="C352" s="86" t="s">
        <v>1690</v>
      </c>
      <c r="D352" s="85"/>
      <c r="E352" s="86" t="s">
        <v>1691</v>
      </c>
      <c r="F352" s="87" t="s">
        <v>515</v>
      </c>
      <c r="G352" s="87" t="s">
        <v>348</v>
      </c>
      <c r="H352" s="88">
        <v>43830</v>
      </c>
      <c r="I352" s="89"/>
      <c r="J352" s="89"/>
      <c r="K352" s="89"/>
      <c r="L352" s="89"/>
      <c r="M352" s="89"/>
      <c r="N352" s="89"/>
      <c r="O352" s="410">
        <v>1</v>
      </c>
      <c r="P352" s="90">
        <f t="shared" si="6"/>
        <v>1</v>
      </c>
      <c r="Q352" s="91">
        <v>1</v>
      </c>
      <c r="R352" s="87">
        <v>0</v>
      </c>
      <c r="S352" s="89" t="s">
        <v>349</v>
      </c>
      <c r="T352" s="92" t="s">
        <v>1692</v>
      </c>
    </row>
    <row r="353" spans="1:20" x14ac:dyDescent="0.2">
      <c r="A353" s="85"/>
      <c r="B353" s="86" t="s">
        <v>1693</v>
      </c>
      <c r="C353" s="86" t="s">
        <v>1694</v>
      </c>
      <c r="D353" s="85"/>
      <c r="E353" s="86" t="s">
        <v>1695</v>
      </c>
      <c r="F353" s="87" t="s">
        <v>515</v>
      </c>
      <c r="G353" s="87" t="s">
        <v>348</v>
      </c>
      <c r="H353" s="88">
        <v>43524</v>
      </c>
      <c r="I353" s="89"/>
      <c r="J353" s="89"/>
      <c r="K353" s="89"/>
      <c r="L353" s="89"/>
      <c r="M353" s="89"/>
      <c r="N353" s="89"/>
      <c r="O353" s="410">
        <v>1</v>
      </c>
      <c r="P353" s="90">
        <f t="shared" si="6"/>
        <v>1</v>
      </c>
      <c r="Q353" s="91"/>
      <c r="R353" s="87"/>
      <c r="S353" s="89" t="s">
        <v>349</v>
      </c>
      <c r="T353" s="92" t="s">
        <v>1696</v>
      </c>
    </row>
    <row r="354" spans="1:20" x14ac:dyDescent="0.2">
      <c r="A354" s="85"/>
      <c r="B354" s="86" t="s">
        <v>1697</v>
      </c>
      <c r="C354" s="86" t="s">
        <v>1698</v>
      </c>
      <c r="D354" s="85"/>
      <c r="E354" s="86" t="s">
        <v>1699</v>
      </c>
      <c r="F354" s="87" t="s">
        <v>515</v>
      </c>
      <c r="G354" s="87" t="s">
        <v>348</v>
      </c>
      <c r="H354" s="88">
        <v>43530</v>
      </c>
      <c r="I354" s="89"/>
      <c r="J354" s="89"/>
      <c r="K354" s="89"/>
      <c r="L354" s="89"/>
      <c r="M354" s="89"/>
      <c r="N354" s="89"/>
      <c r="O354" s="410">
        <v>1</v>
      </c>
      <c r="P354" s="90">
        <f t="shared" si="6"/>
        <v>1</v>
      </c>
      <c r="Q354" s="91"/>
      <c r="R354" s="87"/>
      <c r="S354" s="89" t="s">
        <v>349</v>
      </c>
      <c r="T354" s="92" t="s">
        <v>1700</v>
      </c>
    </row>
    <row r="355" spans="1:20" x14ac:dyDescent="0.2">
      <c r="A355" s="85"/>
      <c r="B355" s="86" t="s">
        <v>1091</v>
      </c>
      <c r="C355" s="86" t="s">
        <v>1092</v>
      </c>
      <c r="D355" s="85"/>
      <c r="E355" s="86" t="s">
        <v>1701</v>
      </c>
      <c r="F355" s="87" t="s">
        <v>515</v>
      </c>
      <c r="G355" s="87" t="s">
        <v>348</v>
      </c>
      <c r="H355" s="88">
        <v>43658</v>
      </c>
      <c r="I355" s="89"/>
      <c r="J355" s="89"/>
      <c r="K355" s="89"/>
      <c r="L355" s="89"/>
      <c r="M355" s="89"/>
      <c r="N355" s="89"/>
      <c r="O355" s="410">
        <v>1</v>
      </c>
      <c r="P355" s="90">
        <f t="shared" si="6"/>
        <v>1</v>
      </c>
      <c r="Q355" s="91"/>
      <c r="R355" s="87"/>
      <c r="S355" s="89" t="s">
        <v>349</v>
      </c>
      <c r="T355" s="92" t="s">
        <v>1702</v>
      </c>
    </row>
    <row r="356" spans="1:20" x14ac:dyDescent="0.2">
      <c r="A356" s="85"/>
      <c r="B356" s="86" t="s">
        <v>1703</v>
      </c>
      <c r="C356" s="86" t="s">
        <v>1704</v>
      </c>
      <c r="D356" s="85"/>
      <c r="E356" s="86" t="s">
        <v>1705</v>
      </c>
      <c r="F356" s="87" t="s">
        <v>515</v>
      </c>
      <c r="G356" s="87" t="s">
        <v>348</v>
      </c>
      <c r="H356" s="88">
        <v>43739</v>
      </c>
      <c r="I356" s="89"/>
      <c r="J356" s="89"/>
      <c r="K356" s="89"/>
      <c r="L356" s="89"/>
      <c r="M356" s="89"/>
      <c r="N356" s="89"/>
      <c r="O356" s="410">
        <v>1</v>
      </c>
      <c r="P356" s="90">
        <f t="shared" si="6"/>
        <v>1</v>
      </c>
      <c r="Q356" s="91"/>
      <c r="R356" s="87"/>
      <c r="S356" s="89" t="s">
        <v>349</v>
      </c>
      <c r="T356" s="92" t="s">
        <v>1706</v>
      </c>
    </row>
    <row r="357" spans="1:20" x14ac:dyDescent="0.2">
      <c r="A357" s="85"/>
      <c r="B357" s="86" t="s">
        <v>1707</v>
      </c>
      <c r="C357" s="86" t="s">
        <v>1708</v>
      </c>
      <c r="D357" s="85"/>
      <c r="E357" s="86" t="s">
        <v>1709</v>
      </c>
      <c r="F357" s="87" t="s">
        <v>515</v>
      </c>
      <c r="G357" s="87" t="s">
        <v>348</v>
      </c>
      <c r="H357" s="88">
        <v>43805</v>
      </c>
      <c r="I357" s="89"/>
      <c r="J357" s="89"/>
      <c r="K357" s="89"/>
      <c r="L357" s="89"/>
      <c r="M357" s="89"/>
      <c r="N357" s="89"/>
      <c r="O357" s="410">
        <v>1</v>
      </c>
      <c r="P357" s="90">
        <f t="shared" si="6"/>
        <v>1</v>
      </c>
      <c r="Q357" s="91"/>
      <c r="R357" s="87"/>
      <c r="S357" s="89" t="s">
        <v>349</v>
      </c>
      <c r="T357" s="92" t="s">
        <v>1710</v>
      </c>
    </row>
    <row r="358" spans="1:20" x14ac:dyDescent="0.2">
      <c r="A358" s="85"/>
      <c r="B358" s="86" t="s">
        <v>1711</v>
      </c>
      <c r="C358" s="86" t="s">
        <v>1712</v>
      </c>
      <c r="D358" s="85"/>
      <c r="E358" s="86" t="s">
        <v>1713</v>
      </c>
      <c r="F358" s="87" t="s">
        <v>1714</v>
      </c>
      <c r="G358" s="87" t="s">
        <v>358</v>
      </c>
      <c r="H358" s="88">
        <v>43692</v>
      </c>
      <c r="I358" s="89"/>
      <c r="J358" s="89"/>
      <c r="K358" s="89"/>
      <c r="L358" s="89"/>
      <c r="M358" s="89"/>
      <c r="N358" s="89"/>
      <c r="O358" s="410">
        <v>1</v>
      </c>
      <c r="P358" s="90">
        <f t="shared" si="6"/>
        <v>1</v>
      </c>
      <c r="Q358" s="91">
        <v>1</v>
      </c>
      <c r="R358" s="87">
        <v>0</v>
      </c>
      <c r="S358" s="89" t="s">
        <v>349</v>
      </c>
      <c r="T358" s="92" t="s">
        <v>1715</v>
      </c>
    </row>
    <row r="359" spans="1:20" x14ac:dyDescent="0.2">
      <c r="A359" s="85"/>
      <c r="B359" s="86" t="s">
        <v>1716</v>
      </c>
      <c r="C359" s="86" t="s">
        <v>1717</v>
      </c>
      <c r="D359" s="85"/>
      <c r="E359" s="86" t="s">
        <v>1718</v>
      </c>
      <c r="F359" s="87" t="s">
        <v>464</v>
      </c>
      <c r="G359" s="87" t="s">
        <v>358</v>
      </c>
      <c r="H359" s="88">
        <v>43761</v>
      </c>
      <c r="I359" s="89"/>
      <c r="J359" s="89"/>
      <c r="K359" s="89"/>
      <c r="L359" s="89"/>
      <c r="M359" s="89"/>
      <c r="N359" s="89"/>
      <c r="O359" s="410">
        <v>1</v>
      </c>
      <c r="P359" s="90">
        <f t="shared" si="6"/>
        <v>1</v>
      </c>
      <c r="Q359" s="91"/>
      <c r="R359" s="87"/>
      <c r="S359" s="89" t="s">
        <v>349</v>
      </c>
      <c r="T359" s="92" t="s">
        <v>1719</v>
      </c>
    </row>
    <row r="360" spans="1:20" x14ac:dyDescent="0.2">
      <c r="A360" s="85"/>
      <c r="B360" s="86" t="s">
        <v>1720</v>
      </c>
      <c r="C360" s="86" t="s">
        <v>1721</v>
      </c>
      <c r="D360" s="85"/>
      <c r="E360" s="86" t="s">
        <v>1722</v>
      </c>
      <c r="F360" s="87" t="s">
        <v>464</v>
      </c>
      <c r="G360" s="87" t="s">
        <v>358</v>
      </c>
      <c r="H360" s="88">
        <v>43748</v>
      </c>
      <c r="I360" s="89"/>
      <c r="J360" s="89"/>
      <c r="K360" s="89"/>
      <c r="L360" s="89"/>
      <c r="M360" s="89"/>
      <c r="N360" s="89"/>
      <c r="O360" s="410">
        <v>1</v>
      </c>
      <c r="P360" s="90">
        <f t="shared" si="6"/>
        <v>1</v>
      </c>
      <c r="Q360" s="91"/>
      <c r="R360" s="87"/>
      <c r="S360" s="89" t="s">
        <v>349</v>
      </c>
      <c r="T360" s="92" t="s">
        <v>1723</v>
      </c>
    </row>
    <row r="361" spans="1:20" x14ac:dyDescent="0.2">
      <c r="A361" s="85"/>
      <c r="B361" s="86" t="s">
        <v>1724</v>
      </c>
      <c r="C361" s="86" t="s">
        <v>1725</v>
      </c>
      <c r="D361" s="85"/>
      <c r="E361" s="86" t="s">
        <v>1726</v>
      </c>
      <c r="F361" s="87" t="s">
        <v>464</v>
      </c>
      <c r="G361" s="87" t="s">
        <v>358</v>
      </c>
      <c r="H361" s="88">
        <v>43628</v>
      </c>
      <c r="I361" s="89"/>
      <c r="J361" s="89"/>
      <c r="K361" s="89"/>
      <c r="L361" s="89"/>
      <c r="M361" s="89"/>
      <c r="N361" s="89"/>
      <c r="O361" s="410">
        <v>1</v>
      </c>
      <c r="P361" s="90">
        <f t="shared" si="6"/>
        <v>1</v>
      </c>
      <c r="Q361" s="91"/>
      <c r="R361" s="87"/>
      <c r="S361" s="89" t="s">
        <v>349</v>
      </c>
      <c r="T361" s="92" t="s">
        <v>1727</v>
      </c>
    </row>
    <row r="362" spans="1:20" x14ac:dyDescent="0.2">
      <c r="A362" s="85"/>
      <c r="B362" s="86" t="s">
        <v>1728</v>
      </c>
      <c r="C362" s="86" t="s">
        <v>1729</v>
      </c>
      <c r="D362" s="85"/>
      <c r="E362" s="86" t="s">
        <v>1730</v>
      </c>
      <c r="F362" s="87" t="s">
        <v>515</v>
      </c>
      <c r="G362" s="87" t="s">
        <v>348</v>
      </c>
      <c r="H362" s="88">
        <v>43708</v>
      </c>
      <c r="I362" s="89"/>
      <c r="J362" s="89"/>
      <c r="K362" s="89"/>
      <c r="L362" s="89"/>
      <c r="M362" s="89"/>
      <c r="N362" s="89"/>
      <c r="O362" s="410">
        <v>1</v>
      </c>
      <c r="P362" s="90">
        <f t="shared" si="6"/>
        <v>1</v>
      </c>
      <c r="Q362" s="91"/>
      <c r="R362" s="87"/>
      <c r="S362" s="89" t="s">
        <v>349</v>
      </c>
      <c r="T362" s="92" t="s">
        <v>1731</v>
      </c>
    </row>
    <row r="363" spans="1:20" x14ac:dyDescent="0.2">
      <c r="A363" s="85"/>
      <c r="B363" s="86" t="s">
        <v>1728</v>
      </c>
      <c r="C363" s="86" t="s">
        <v>1729</v>
      </c>
      <c r="D363" s="85"/>
      <c r="E363" s="86" t="s">
        <v>1730</v>
      </c>
      <c r="F363" s="87" t="s">
        <v>515</v>
      </c>
      <c r="G363" s="87" t="s">
        <v>348</v>
      </c>
      <c r="H363" s="88">
        <v>43708</v>
      </c>
      <c r="I363" s="89"/>
      <c r="J363" s="89"/>
      <c r="K363" s="89"/>
      <c r="L363" s="89"/>
      <c r="M363" s="89"/>
      <c r="N363" s="89"/>
      <c r="O363" s="410">
        <v>1</v>
      </c>
      <c r="P363" s="90">
        <f t="shared" si="6"/>
        <v>1</v>
      </c>
      <c r="Q363" s="91"/>
      <c r="R363" s="87"/>
      <c r="S363" s="89" t="s">
        <v>349</v>
      </c>
      <c r="T363" s="92" t="s">
        <v>1731</v>
      </c>
    </row>
    <row r="364" spans="1:20" x14ac:dyDescent="0.2">
      <c r="A364" s="85"/>
      <c r="B364" s="86" t="s">
        <v>1732</v>
      </c>
      <c r="C364" s="86" t="s">
        <v>1733</v>
      </c>
      <c r="D364" s="85"/>
      <c r="E364" s="86" t="s">
        <v>1734</v>
      </c>
      <c r="F364" s="87" t="s">
        <v>464</v>
      </c>
      <c r="G364" s="87" t="s">
        <v>358</v>
      </c>
      <c r="H364" s="88">
        <v>43708</v>
      </c>
      <c r="I364" s="89"/>
      <c r="J364" s="89"/>
      <c r="K364" s="89"/>
      <c r="L364" s="89"/>
      <c r="M364" s="89"/>
      <c r="N364" s="89"/>
      <c r="O364" s="410">
        <v>1</v>
      </c>
      <c r="P364" s="90">
        <f t="shared" si="6"/>
        <v>1</v>
      </c>
      <c r="Q364" s="91"/>
      <c r="R364" s="87"/>
      <c r="S364" s="89" t="s">
        <v>349</v>
      </c>
      <c r="T364" s="92" t="s">
        <v>1735</v>
      </c>
    </row>
    <row r="365" spans="1:20" s="98" customFormat="1" ht="12.75" x14ac:dyDescent="0.2">
      <c r="A365" s="87"/>
      <c r="B365" s="86" t="s">
        <v>1736</v>
      </c>
      <c r="C365" s="86" t="s">
        <v>1737</v>
      </c>
      <c r="D365" s="87"/>
      <c r="E365" s="86" t="s">
        <v>1738</v>
      </c>
      <c r="F365" s="87" t="s">
        <v>464</v>
      </c>
      <c r="G365" s="87" t="s">
        <v>358</v>
      </c>
      <c r="H365" s="88">
        <v>43546</v>
      </c>
      <c r="I365" s="89"/>
      <c r="J365" s="89"/>
      <c r="K365" s="89"/>
      <c r="L365" s="89"/>
      <c r="M365" s="89"/>
      <c r="N365" s="89"/>
      <c r="O365" s="410">
        <v>1</v>
      </c>
      <c r="P365" s="97">
        <f t="shared" si="6"/>
        <v>1</v>
      </c>
      <c r="Q365" s="91"/>
      <c r="R365" s="87"/>
      <c r="S365" s="89" t="s">
        <v>349</v>
      </c>
      <c r="T365" s="92" t="s">
        <v>1739</v>
      </c>
    </row>
  </sheetData>
  <mergeCells count="9">
    <mergeCell ref="A10:E10"/>
    <mergeCell ref="I10:O10"/>
    <mergeCell ref="L2:O2"/>
    <mergeCell ref="A3:T3"/>
    <mergeCell ref="A7:T7"/>
    <mergeCell ref="A8:T8"/>
    <mergeCell ref="A9:E9"/>
    <mergeCell ref="F9:G9"/>
    <mergeCell ref="I9:P9"/>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B1023"/>
  <sheetViews>
    <sheetView zoomScale="70" zoomScaleNormal="70" workbookViewId="0">
      <pane ySplit="12" topLeftCell="A13" activePane="bottomLeft" state="frozen"/>
      <selection pane="bottomLeft" activeCell="A12" sqref="A12:XFD12"/>
    </sheetView>
  </sheetViews>
  <sheetFormatPr defaultColWidth="0" defaultRowHeight="14.25" x14ac:dyDescent="0.2"/>
  <cols>
    <col min="1" max="1" width="16.7109375" style="31" customWidth="1"/>
    <col min="2" max="2" width="16.7109375" style="126" customWidth="1"/>
    <col min="3" max="3" width="48.7109375" style="126" bestFit="1" customWidth="1"/>
    <col min="4" max="4" width="18" style="31" customWidth="1"/>
    <col min="5" max="5" width="17.7109375" style="71" customWidth="1"/>
    <col min="6" max="6" width="15" style="125" customWidth="1"/>
    <col min="7" max="7" width="12.7109375" style="125" customWidth="1"/>
    <col min="8" max="8" width="14.85546875" style="195" customWidth="1"/>
    <col min="9" max="9" width="14.5703125" style="195" customWidth="1"/>
    <col min="10" max="10" width="14.140625" style="195" customWidth="1"/>
    <col min="11" max="11" width="14.42578125" style="195" customWidth="1"/>
    <col min="12" max="12" width="13.85546875" style="195" customWidth="1"/>
    <col min="13" max="13" width="14.85546875" style="195" customWidth="1"/>
    <col min="14" max="14" width="14.42578125" style="195" customWidth="1"/>
    <col min="15" max="15" width="16.28515625" style="196" customWidth="1"/>
    <col min="16" max="16" width="17" style="220" customWidth="1"/>
    <col min="17" max="17" width="13.28515625" style="218" customWidth="1"/>
    <col min="18" max="18" width="14.42578125" style="218" customWidth="1"/>
    <col min="19" max="19" width="13.7109375" style="218" customWidth="1"/>
    <col min="20" max="20" width="13.42578125" style="218" customWidth="1"/>
    <col min="21" max="21" width="13.85546875" style="218" customWidth="1"/>
    <col min="22" max="22" width="14.85546875" style="218" customWidth="1"/>
    <col min="23" max="23" width="14.42578125" style="218" customWidth="1"/>
    <col min="24" max="24" width="17.7109375" style="197" customWidth="1"/>
    <col min="25" max="25" width="19.140625" style="112" customWidth="1"/>
    <col min="26" max="27" width="13.5703125" style="195" bestFit="1" customWidth="1"/>
    <col min="28" max="30" width="12.7109375" style="195" customWidth="1"/>
    <col min="31" max="31" width="14.85546875" style="195" customWidth="1"/>
    <col min="32" max="32" width="14.42578125" style="195" customWidth="1"/>
    <col min="33" max="33" width="21.42578125" style="197" customWidth="1"/>
    <col min="34" max="34" width="15.28515625" style="112" bestFit="1" customWidth="1"/>
    <col min="35" max="35" width="15.28515625" style="232" customWidth="1"/>
    <col min="36" max="36" width="18.42578125" style="125" customWidth="1"/>
    <col min="37" max="37" width="16.28515625" style="125" customWidth="1"/>
    <col min="38" max="38" width="25.140625" style="126" customWidth="1"/>
    <col min="39" max="39" width="18.42578125" style="31" customWidth="1"/>
    <col min="40" max="40" width="28.42578125" style="126" customWidth="1"/>
    <col min="41" max="41" width="22.42578125" style="31" customWidth="1"/>
    <col min="42" max="42" width="15.7109375" style="31" customWidth="1"/>
    <col min="43" max="43" width="15.28515625" style="31" customWidth="1"/>
    <col min="44" max="44" width="14.5703125" style="125" customWidth="1"/>
    <col min="45" max="45" width="20.140625" style="127" customWidth="1"/>
    <col min="46" max="46" width="27.42578125" style="31" hidden="1" customWidth="1"/>
    <col min="47" max="16384" width="9.140625" style="31" hidden="1"/>
  </cols>
  <sheetData>
    <row r="1" spans="1:132" ht="22.9" customHeight="1" x14ac:dyDescent="0.35">
      <c r="A1" s="57" t="s">
        <v>288</v>
      </c>
      <c r="B1" s="58" t="s">
        <v>271</v>
      </c>
      <c r="C1" s="118"/>
      <c r="D1" s="119"/>
      <c r="E1" s="198"/>
      <c r="F1" s="60"/>
      <c r="G1" s="60"/>
      <c r="H1" s="120"/>
      <c r="I1" s="120" t="s">
        <v>289</v>
      </c>
      <c r="J1" s="120"/>
      <c r="K1" s="120"/>
      <c r="L1" s="120"/>
      <c r="M1" s="120"/>
      <c r="N1" s="120"/>
      <c r="O1" s="121"/>
      <c r="P1" s="237"/>
      <c r="Q1" s="202"/>
      <c r="R1" s="470" t="s">
        <v>290</v>
      </c>
      <c r="S1" s="471"/>
      <c r="T1" s="471"/>
      <c r="U1" s="472"/>
      <c r="V1" s="203"/>
      <c r="W1" s="203"/>
      <c r="X1" s="123"/>
      <c r="Y1" s="203"/>
      <c r="Z1" s="122"/>
      <c r="AA1" s="122"/>
      <c r="AB1" s="122"/>
      <c r="AC1" s="122"/>
      <c r="AD1" s="122"/>
      <c r="AE1" s="122"/>
      <c r="AF1" s="122"/>
      <c r="AG1" s="123"/>
      <c r="AH1" s="203"/>
      <c r="AI1" s="224"/>
      <c r="AJ1" s="124"/>
    </row>
    <row r="2" spans="1:132" ht="22.9" customHeight="1" x14ac:dyDescent="0.35">
      <c r="A2" s="67" t="s">
        <v>291</v>
      </c>
      <c r="B2" s="68">
        <v>2019</v>
      </c>
      <c r="C2" s="128" t="s">
        <v>1740</v>
      </c>
      <c r="D2" s="119"/>
      <c r="E2" s="198"/>
      <c r="F2" s="60"/>
      <c r="G2" s="60"/>
      <c r="H2" s="120"/>
      <c r="I2" s="120" t="s">
        <v>292</v>
      </c>
      <c r="J2" s="120"/>
      <c r="K2" s="120"/>
      <c r="L2" s="120"/>
      <c r="M2" s="120"/>
      <c r="N2" s="120"/>
      <c r="O2" s="121"/>
      <c r="P2" s="237"/>
      <c r="Q2" s="202"/>
      <c r="R2" s="204" t="s">
        <v>293</v>
      </c>
      <c r="S2" s="205"/>
      <c r="T2" s="205"/>
      <c r="U2" s="206"/>
      <c r="V2" s="207"/>
      <c r="W2" s="207"/>
      <c r="X2" s="130"/>
      <c r="Y2" s="207"/>
      <c r="Z2" s="129"/>
      <c r="AA2" s="129"/>
      <c r="AB2" s="129"/>
      <c r="AC2" s="129"/>
      <c r="AD2" s="129"/>
      <c r="AE2" s="129"/>
      <c r="AF2" s="129"/>
      <c r="AG2" s="130"/>
      <c r="AH2" s="207"/>
      <c r="AI2" s="225"/>
      <c r="AJ2" s="131"/>
    </row>
    <row r="3" spans="1:132" ht="15" x14ac:dyDescent="0.2">
      <c r="A3" s="458" t="s">
        <v>294</v>
      </c>
      <c r="B3" s="458"/>
      <c r="C3" s="458"/>
      <c r="D3" s="458"/>
      <c r="E3" s="458"/>
      <c r="F3" s="458"/>
      <c r="G3" s="458"/>
      <c r="H3" s="458"/>
      <c r="I3" s="458"/>
      <c r="J3" s="458"/>
      <c r="K3" s="458"/>
      <c r="L3" s="458"/>
      <c r="M3" s="458"/>
      <c r="N3" s="458"/>
      <c r="O3" s="458"/>
      <c r="P3" s="458"/>
      <c r="Q3" s="458"/>
      <c r="R3" s="458"/>
      <c r="S3" s="458"/>
      <c r="T3" s="458"/>
      <c r="U3" s="208"/>
      <c r="V3" s="208"/>
      <c r="W3" s="208"/>
      <c r="X3" s="133"/>
      <c r="Y3" s="208"/>
      <c r="Z3" s="132"/>
      <c r="AA3" s="132"/>
      <c r="AB3" s="132"/>
      <c r="AC3" s="132"/>
      <c r="AD3" s="132"/>
      <c r="AE3" s="132"/>
      <c r="AF3" s="132"/>
      <c r="AG3" s="133"/>
      <c r="AH3" s="208"/>
      <c r="AI3" s="226"/>
      <c r="AJ3" s="116"/>
    </row>
    <row r="4" spans="1:132" s="71" customFormat="1" ht="7.15" hidden="1" customHeight="1" x14ac:dyDescent="0.2">
      <c r="B4" s="134"/>
      <c r="C4" s="134"/>
      <c r="F4" s="75"/>
      <c r="G4" s="75"/>
      <c r="H4" s="73"/>
      <c r="I4" s="73"/>
      <c r="J4" s="73"/>
      <c r="K4" s="73"/>
      <c r="L4" s="73"/>
      <c r="M4" s="73"/>
      <c r="N4" s="73"/>
      <c r="O4" s="72"/>
      <c r="P4" s="219"/>
      <c r="Q4" s="209"/>
      <c r="R4" s="209"/>
      <c r="S4" s="209"/>
      <c r="T4" s="209"/>
      <c r="U4" s="209"/>
      <c r="V4" s="209"/>
      <c r="W4" s="209"/>
      <c r="X4" s="135"/>
      <c r="Y4" s="221"/>
      <c r="Z4" s="73"/>
      <c r="AA4" s="73"/>
      <c r="AB4" s="73"/>
      <c r="AC4" s="73"/>
      <c r="AD4" s="73"/>
      <c r="AE4" s="73"/>
      <c r="AF4" s="73"/>
      <c r="AG4" s="135"/>
      <c r="AH4" s="221"/>
      <c r="AI4" s="227"/>
      <c r="AJ4" s="75"/>
      <c r="AK4" s="75"/>
      <c r="AL4" s="134"/>
      <c r="AN4" s="134"/>
      <c r="AR4" s="75"/>
      <c r="AS4" s="136"/>
    </row>
    <row r="5" spans="1:132" s="71" customFormat="1" ht="2.4500000000000002" hidden="1" customHeight="1" x14ac:dyDescent="0.2">
      <c r="B5" s="134"/>
      <c r="C5" s="134"/>
      <c r="F5" s="75"/>
      <c r="G5" s="75"/>
      <c r="H5" s="73"/>
      <c r="I5" s="73"/>
      <c r="J5" s="73"/>
      <c r="K5" s="73"/>
      <c r="L5" s="73"/>
      <c r="M5" s="73"/>
      <c r="N5" s="73"/>
      <c r="O5" s="72"/>
      <c r="P5" s="219"/>
      <c r="Q5" s="209"/>
      <c r="R5" s="209"/>
      <c r="S5" s="209"/>
      <c r="T5" s="209"/>
      <c r="U5" s="209"/>
      <c r="V5" s="209"/>
      <c r="W5" s="209"/>
      <c r="X5" s="135"/>
      <c r="Y5" s="221"/>
      <c r="Z5" s="73"/>
      <c r="AA5" s="73"/>
      <c r="AB5" s="73"/>
      <c r="AC5" s="73"/>
      <c r="AD5" s="73"/>
      <c r="AE5" s="73"/>
      <c r="AF5" s="73"/>
      <c r="AG5" s="135"/>
      <c r="AH5" s="221"/>
      <c r="AI5" s="227"/>
      <c r="AJ5" s="75"/>
      <c r="AK5" s="75"/>
      <c r="AL5" s="134"/>
      <c r="AN5" s="134"/>
      <c r="AR5" s="75"/>
      <c r="AS5" s="136"/>
    </row>
    <row r="6" spans="1:132" s="77" customFormat="1" ht="12.75" hidden="1" x14ac:dyDescent="0.2">
      <c r="A6" s="77" t="s">
        <v>1741</v>
      </c>
      <c r="B6" s="137" t="s">
        <v>1742</v>
      </c>
      <c r="C6" s="137" t="s">
        <v>1743</v>
      </c>
      <c r="D6" s="77" t="s">
        <v>1744</v>
      </c>
      <c r="E6" s="199" t="s">
        <v>1745</v>
      </c>
      <c r="F6" s="77" t="s">
        <v>1746</v>
      </c>
      <c r="G6" s="77" t="s">
        <v>1747</v>
      </c>
      <c r="H6" s="79" t="s">
        <v>1748</v>
      </c>
      <c r="I6" s="79" t="s">
        <v>1749</v>
      </c>
      <c r="J6" s="79" t="s">
        <v>1750</v>
      </c>
      <c r="K6" s="79" t="s">
        <v>1751</v>
      </c>
      <c r="L6" s="79" t="s">
        <v>1752</v>
      </c>
      <c r="M6" s="79" t="s">
        <v>1753</v>
      </c>
      <c r="N6" s="79" t="s">
        <v>1754</v>
      </c>
      <c r="O6" s="78" t="s">
        <v>1755</v>
      </c>
      <c r="P6" s="79" t="s">
        <v>1756</v>
      </c>
      <c r="Q6" s="210" t="s">
        <v>1757</v>
      </c>
      <c r="R6" s="210" t="s">
        <v>1758</v>
      </c>
      <c r="S6" s="210" t="s">
        <v>1759</v>
      </c>
      <c r="T6" s="210" t="s">
        <v>1760</v>
      </c>
      <c r="U6" s="210" t="s">
        <v>1761</v>
      </c>
      <c r="V6" s="210" t="s">
        <v>1762</v>
      </c>
      <c r="W6" s="210" t="s">
        <v>1763</v>
      </c>
      <c r="X6" s="138" t="s">
        <v>1764</v>
      </c>
      <c r="Y6" s="210" t="s">
        <v>1765</v>
      </c>
      <c r="Z6" s="79" t="s">
        <v>1766</v>
      </c>
      <c r="AA6" s="79" t="s">
        <v>1767</v>
      </c>
      <c r="AB6" s="79" t="s">
        <v>1768</v>
      </c>
      <c r="AC6" s="79" t="s">
        <v>1769</v>
      </c>
      <c r="AD6" s="79" t="s">
        <v>1770</v>
      </c>
      <c r="AE6" s="79" t="s">
        <v>1771</v>
      </c>
      <c r="AF6" s="79" t="s">
        <v>1772</v>
      </c>
      <c r="AG6" s="138" t="s">
        <v>1773</v>
      </c>
      <c r="AH6" s="210" t="s">
        <v>1774</v>
      </c>
      <c r="AI6" s="210" t="s">
        <v>1775</v>
      </c>
      <c r="AJ6" s="77" t="s">
        <v>1776</v>
      </c>
      <c r="AK6" s="77" t="s">
        <v>1777</v>
      </c>
      <c r="AL6" s="137" t="s">
        <v>1778</v>
      </c>
      <c r="AM6" s="77" t="s">
        <v>1779</v>
      </c>
      <c r="AN6" s="137" t="s">
        <v>1780</v>
      </c>
      <c r="AO6" s="77" t="s">
        <v>1781</v>
      </c>
      <c r="AP6" s="77" t="s">
        <v>1782</v>
      </c>
      <c r="AQ6" s="77" t="s">
        <v>1783</v>
      </c>
      <c r="AR6" s="77" t="s">
        <v>1784</v>
      </c>
      <c r="AS6" s="137" t="s">
        <v>1785</v>
      </c>
    </row>
    <row r="7" spans="1:132" s="146" customFormat="1" ht="23.25" customHeight="1" x14ac:dyDescent="0.25">
      <c r="A7" s="139"/>
      <c r="B7" s="140"/>
      <c r="C7" s="140"/>
      <c r="D7" s="117"/>
      <c r="E7" s="200"/>
      <c r="F7" s="117"/>
      <c r="G7" s="117"/>
      <c r="H7" s="141"/>
      <c r="I7" s="141"/>
      <c r="J7" s="142" t="s">
        <v>1786</v>
      </c>
      <c r="K7" s="141"/>
      <c r="L7" s="141"/>
      <c r="M7" s="141"/>
      <c r="N7" s="141"/>
      <c r="O7" s="143"/>
      <c r="P7" s="141"/>
      <c r="Q7" s="211"/>
      <c r="R7" s="211"/>
      <c r="S7" s="211"/>
      <c r="T7" s="211"/>
      <c r="U7" s="211"/>
      <c r="V7" s="211"/>
      <c r="W7" s="211"/>
      <c r="X7" s="144"/>
      <c r="Y7" s="211"/>
      <c r="Z7" s="141"/>
      <c r="AA7" s="141"/>
      <c r="AB7" s="141"/>
      <c r="AC7" s="141"/>
      <c r="AD7" s="141"/>
      <c r="AE7" s="141"/>
      <c r="AF7" s="141"/>
      <c r="AG7" s="144"/>
      <c r="AH7" s="211"/>
      <c r="AI7" s="228"/>
      <c r="AJ7" s="117"/>
      <c r="AK7" s="117"/>
      <c r="AL7" s="140"/>
      <c r="AM7" s="117"/>
      <c r="AN7" s="140"/>
      <c r="AO7" s="117"/>
      <c r="AP7" s="117"/>
      <c r="AQ7" s="117"/>
      <c r="AR7" s="117"/>
      <c r="AS7" s="145"/>
      <c r="AT7" s="31"/>
    </row>
    <row r="8" spans="1:132" s="155" customFormat="1" ht="23.25" customHeight="1" x14ac:dyDescent="0.25">
      <c r="A8" s="147"/>
      <c r="B8" s="148"/>
      <c r="C8" s="148"/>
      <c r="D8" s="149"/>
      <c r="E8" s="201"/>
      <c r="F8" s="149"/>
      <c r="G8" s="149"/>
      <c r="H8" s="150"/>
      <c r="I8" s="150"/>
      <c r="J8" s="151" t="s">
        <v>1787</v>
      </c>
      <c r="K8" s="150"/>
      <c r="L8" s="150"/>
      <c r="M8" s="150"/>
      <c r="N8" s="150"/>
      <c r="O8" s="152"/>
      <c r="P8" s="150"/>
      <c r="Q8" s="212"/>
      <c r="R8" s="212"/>
      <c r="S8" s="212"/>
      <c r="T8" s="212"/>
      <c r="U8" s="212"/>
      <c r="V8" s="212"/>
      <c r="W8" s="212"/>
      <c r="X8" s="153"/>
      <c r="Y8" s="212"/>
      <c r="Z8" s="150"/>
      <c r="AA8" s="150"/>
      <c r="AB8" s="150"/>
      <c r="AC8" s="150"/>
      <c r="AD8" s="150"/>
      <c r="AE8" s="150"/>
      <c r="AF8" s="150"/>
      <c r="AG8" s="153"/>
      <c r="AH8" s="212"/>
      <c r="AI8" s="229"/>
      <c r="AJ8" s="149"/>
      <c r="AK8" s="149"/>
      <c r="AL8" s="148"/>
      <c r="AM8" s="149"/>
      <c r="AN8" s="148"/>
      <c r="AO8" s="149"/>
      <c r="AP8" s="149"/>
      <c r="AQ8" s="149"/>
      <c r="AR8" s="149"/>
      <c r="AS8" s="154"/>
      <c r="AT8" s="31"/>
    </row>
    <row r="9" spans="1:132" s="432" customFormat="1" ht="51.75" customHeight="1" x14ac:dyDescent="0.25">
      <c r="A9" s="465" t="s">
        <v>317</v>
      </c>
      <c r="B9" s="468"/>
      <c r="C9" s="468"/>
      <c r="D9" s="468"/>
      <c r="E9" s="469"/>
      <c r="F9" s="465" t="s">
        <v>318</v>
      </c>
      <c r="G9" s="469"/>
      <c r="H9" s="465" t="s">
        <v>1788</v>
      </c>
      <c r="I9" s="468"/>
      <c r="J9" s="468"/>
      <c r="K9" s="468"/>
      <c r="L9" s="468"/>
      <c r="M9" s="468"/>
      <c r="N9" s="468"/>
      <c r="O9" s="469"/>
      <c r="P9" s="418"/>
      <c r="Q9" s="473" t="s">
        <v>1789</v>
      </c>
      <c r="R9" s="474"/>
      <c r="S9" s="474"/>
      <c r="T9" s="474"/>
      <c r="U9" s="474"/>
      <c r="V9" s="474"/>
      <c r="W9" s="475"/>
      <c r="X9" s="419"/>
      <c r="Y9" s="420"/>
      <c r="Z9" s="465" t="s">
        <v>1790</v>
      </c>
      <c r="AA9" s="468"/>
      <c r="AB9" s="468"/>
      <c r="AC9" s="468"/>
      <c r="AD9" s="468"/>
      <c r="AE9" s="468"/>
      <c r="AF9" s="468"/>
      <c r="AG9" s="468"/>
      <c r="AH9" s="469"/>
      <c r="AI9" s="421"/>
      <c r="AJ9" s="412" t="s">
        <v>323</v>
      </c>
      <c r="AK9" s="412" t="s">
        <v>1791</v>
      </c>
      <c r="AL9" s="465" t="s">
        <v>1792</v>
      </c>
      <c r="AM9" s="469"/>
      <c r="AN9" s="412" t="s">
        <v>1793</v>
      </c>
      <c r="AO9" s="412" t="s">
        <v>1794</v>
      </c>
      <c r="AP9" s="465" t="s">
        <v>1795</v>
      </c>
      <c r="AQ9" s="468"/>
      <c r="AR9" s="469"/>
      <c r="AS9" s="431" t="s">
        <v>324</v>
      </c>
    </row>
    <row r="10" spans="1:132" s="430" customFormat="1" ht="23.25" customHeight="1" x14ac:dyDescent="0.25">
      <c r="A10" s="476">
        <v>1</v>
      </c>
      <c r="B10" s="477"/>
      <c r="C10" s="477"/>
      <c r="D10" s="477"/>
      <c r="E10" s="478"/>
      <c r="F10" s="422">
        <v>2</v>
      </c>
      <c r="G10" s="422">
        <v>3</v>
      </c>
      <c r="H10" s="476">
        <v>4</v>
      </c>
      <c r="I10" s="477"/>
      <c r="J10" s="477"/>
      <c r="K10" s="477"/>
      <c r="L10" s="477"/>
      <c r="M10" s="477"/>
      <c r="N10" s="478"/>
      <c r="O10" s="422">
        <v>5</v>
      </c>
      <c r="P10" s="423">
        <v>6</v>
      </c>
      <c r="Q10" s="476">
        <v>7</v>
      </c>
      <c r="R10" s="477"/>
      <c r="S10" s="477"/>
      <c r="T10" s="477"/>
      <c r="U10" s="477"/>
      <c r="V10" s="477"/>
      <c r="W10" s="478"/>
      <c r="X10" s="422">
        <v>8</v>
      </c>
      <c r="Y10" s="422">
        <v>9</v>
      </c>
      <c r="Z10" s="476">
        <v>10</v>
      </c>
      <c r="AA10" s="477"/>
      <c r="AB10" s="477"/>
      <c r="AC10" s="477"/>
      <c r="AD10" s="477"/>
      <c r="AE10" s="477"/>
      <c r="AF10" s="478"/>
      <c r="AG10" s="422">
        <v>11</v>
      </c>
      <c r="AH10" s="424">
        <v>12</v>
      </c>
      <c r="AI10" s="425">
        <v>13</v>
      </c>
      <c r="AJ10" s="422">
        <v>14</v>
      </c>
      <c r="AK10" s="422">
        <v>15</v>
      </c>
      <c r="AL10" s="422">
        <v>16</v>
      </c>
      <c r="AM10" s="422">
        <v>17</v>
      </c>
      <c r="AN10" s="426">
        <v>18</v>
      </c>
      <c r="AO10" s="426">
        <v>19</v>
      </c>
      <c r="AP10" s="427"/>
      <c r="AQ10" s="428">
        <v>20</v>
      </c>
      <c r="AR10" s="429"/>
      <c r="AS10" s="433">
        <v>21</v>
      </c>
    </row>
    <row r="11" spans="1:132" s="162" customFormat="1" ht="147" customHeight="1" thickBot="1" x14ac:dyDescent="0.3">
      <c r="A11" s="80" t="s">
        <v>325</v>
      </c>
      <c r="B11" s="80" t="s">
        <v>326</v>
      </c>
      <c r="C11" s="156" t="s">
        <v>284</v>
      </c>
      <c r="D11" s="80" t="s">
        <v>327</v>
      </c>
      <c r="E11" s="80" t="s">
        <v>328</v>
      </c>
      <c r="F11" s="80" t="s">
        <v>1796</v>
      </c>
      <c r="G11" s="80" t="s">
        <v>330</v>
      </c>
      <c r="H11" s="157" t="s">
        <v>1797</v>
      </c>
      <c r="I11" s="157" t="s">
        <v>1798</v>
      </c>
      <c r="J11" s="157" t="s">
        <v>1799</v>
      </c>
      <c r="K11" s="157" t="s">
        <v>1800</v>
      </c>
      <c r="L11" s="157" t="s">
        <v>1801</v>
      </c>
      <c r="M11" s="157" t="s">
        <v>1802</v>
      </c>
      <c r="N11" s="157" t="s">
        <v>337</v>
      </c>
      <c r="O11" s="158" t="s">
        <v>1803</v>
      </c>
      <c r="P11" s="157" t="s">
        <v>1804</v>
      </c>
      <c r="Q11" s="213" t="s">
        <v>1797</v>
      </c>
      <c r="R11" s="213" t="s">
        <v>1798</v>
      </c>
      <c r="S11" s="213" t="s">
        <v>1799</v>
      </c>
      <c r="T11" s="213" t="s">
        <v>1800</v>
      </c>
      <c r="U11" s="213" t="s">
        <v>1801</v>
      </c>
      <c r="V11" s="213" t="s">
        <v>1802</v>
      </c>
      <c r="W11" s="213" t="s">
        <v>337</v>
      </c>
      <c r="X11" s="159" t="s">
        <v>1805</v>
      </c>
      <c r="Y11" s="213" t="s">
        <v>1806</v>
      </c>
      <c r="Z11" s="160" t="s">
        <v>1797</v>
      </c>
      <c r="AA11" s="160" t="s">
        <v>1798</v>
      </c>
      <c r="AB11" s="160" t="s">
        <v>1799</v>
      </c>
      <c r="AC11" s="160" t="s">
        <v>1800</v>
      </c>
      <c r="AD11" s="160" t="s">
        <v>1801</v>
      </c>
      <c r="AE11" s="160" t="s">
        <v>1802</v>
      </c>
      <c r="AF11" s="160" t="s">
        <v>337</v>
      </c>
      <c r="AG11" s="161" t="s">
        <v>1807</v>
      </c>
      <c r="AH11" s="241" t="s">
        <v>1808</v>
      </c>
      <c r="AI11" s="230" t="s">
        <v>1809</v>
      </c>
      <c r="AJ11" s="80" t="s">
        <v>1810</v>
      </c>
      <c r="AK11" s="80" t="s">
        <v>1811</v>
      </c>
      <c r="AL11" s="156" t="s">
        <v>1812</v>
      </c>
      <c r="AM11" s="80" t="s">
        <v>1813</v>
      </c>
      <c r="AN11" s="156" t="s">
        <v>1814</v>
      </c>
      <c r="AO11" s="80" t="s">
        <v>1815</v>
      </c>
      <c r="AP11" s="80" t="s">
        <v>1816</v>
      </c>
      <c r="AQ11" s="80" t="s">
        <v>1817</v>
      </c>
      <c r="AR11" s="80" t="s">
        <v>1818</v>
      </c>
      <c r="AS11" s="156" t="s">
        <v>342</v>
      </c>
    </row>
    <row r="12" spans="1:132" s="583" customFormat="1" ht="15" customHeight="1" thickTop="1" x14ac:dyDescent="0.25">
      <c r="A12" s="576" t="s">
        <v>343</v>
      </c>
      <c r="B12" s="577"/>
      <c r="C12" s="577"/>
      <c r="D12" s="578"/>
      <c r="E12" s="579"/>
      <c r="F12" s="577"/>
      <c r="G12" s="577"/>
      <c r="H12" s="578">
        <f>SUM(H13:H1048576)</f>
        <v>520</v>
      </c>
      <c r="I12" s="578">
        <f>SUM(I13:I1048576)</f>
        <v>0</v>
      </c>
      <c r="J12" s="578">
        <f>SUM(J13:J1048576)</f>
        <v>203</v>
      </c>
      <c r="K12" s="578">
        <f>SUM(K13:K1048576)</f>
        <v>0</v>
      </c>
      <c r="L12" s="578">
        <f>SUM(L13:L1048576)</f>
        <v>0</v>
      </c>
      <c r="M12" s="578">
        <f>SUM(M13:M1048576)</f>
        <v>10</v>
      </c>
      <c r="N12" s="578">
        <f>SUM(N13:N1048576)</f>
        <v>4619</v>
      </c>
      <c r="O12" s="578"/>
      <c r="P12" s="578">
        <f>SUM(P13:P1048576)</f>
        <v>5352</v>
      </c>
      <c r="Q12" s="578">
        <f>SUM(Q13:Q1048576)</f>
        <v>120</v>
      </c>
      <c r="R12" s="578">
        <f>SUM(R13:R1048576)</f>
        <v>0</v>
      </c>
      <c r="S12" s="578">
        <f>SUM(S13:S1048576)</f>
        <v>307</v>
      </c>
      <c r="T12" s="578">
        <f>SUM(T13:T1048576)</f>
        <v>0</v>
      </c>
      <c r="U12" s="578">
        <f>SUM(U13:U1048576)</f>
        <v>9</v>
      </c>
      <c r="V12" s="578">
        <f>SUM(V13:V1048576)</f>
        <v>0</v>
      </c>
      <c r="W12" s="578">
        <f>SUM(W13:W1048576)</f>
        <v>1727</v>
      </c>
      <c r="X12" s="578"/>
      <c r="Y12" s="578">
        <f>SUM(Y13:Y1048576)</f>
        <v>2163</v>
      </c>
      <c r="Z12" s="578">
        <f>SUM(Z13:Z1048576)</f>
        <v>4</v>
      </c>
      <c r="AA12" s="578">
        <f>SUM(AA13:AA1048576)</f>
        <v>0</v>
      </c>
      <c r="AB12" s="578">
        <f>SUM(AB13:AB1048576)</f>
        <v>0</v>
      </c>
      <c r="AC12" s="578">
        <f>SUM(AC13:AC1048576)</f>
        <v>0</v>
      </c>
      <c r="AD12" s="578">
        <f>SUM(AD13:AD1048576)</f>
        <v>0</v>
      </c>
      <c r="AE12" s="578">
        <f>SUM(AE13:AE1048576)</f>
        <v>0</v>
      </c>
      <c r="AF12" s="578">
        <f>SUM(AF13:AF1048576)</f>
        <v>883</v>
      </c>
      <c r="AG12" s="578"/>
      <c r="AH12" s="578">
        <f>SUM(AH13:AH1048576)</f>
        <v>887</v>
      </c>
      <c r="AI12" s="578">
        <f>SUM(AI13:AI1048576)</f>
        <v>274</v>
      </c>
      <c r="AJ12" s="580">
        <f>COUNTIF(AJ13:AJ985,"Y")</f>
        <v>1</v>
      </c>
      <c r="AK12" s="580"/>
      <c r="AL12" s="580"/>
      <c r="AM12" s="580"/>
      <c r="AN12" s="580"/>
      <c r="AO12" s="580"/>
      <c r="AP12" s="581">
        <f>SUM(AP13:AP985)</f>
        <v>0</v>
      </c>
      <c r="AQ12" s="581">
        <f>SUM(AQ13:AQ985)</f>
        <v>0</v>
      </c>
      <c r="AR12" s="581">
        <f>SUM(AR13:AR985)</f>
        <v>0</v>
      </c>
      <c r="AS12" s="582"/>
    </row>
    <row r="13" spans="1:132" s="71" customFormat="1" x14ac:dyDescent="0.2">
      <c r="A13" s="94"/>
      <c r="B13" s="95" t="s">
        <v>1841</v>
      </c>
      <c r="C13" s="95" t="s">
        <v>1842</v>
      </c>
      <c r="D13" s="94"/>
      <c r="E13" s="95" t="s">
        <v>1843</v>
      </c>
      <c r="F13" s="94" t="s">
        <v>347</v>
      </c>
      <c r="G13" s="94" t="s">
        <v>348</v>
      </c>
      <c r="H13" s="411">
        <v>50</v>
      </c>
      <c r="I13" s="411"/>
      <c r="J13" s="411">
        <v>8</v>
      </c>
      <c r="K13" s="411"/>
      <c r="L13" s="411"/>
      <c r="M13" s="411">
        <v>1</v>
      </c>
      <c r="N13" s="411"/>
      <c r="O13" s="164">
        <v>43739</v>
      </c>
      <c r="P13" s="238">
        <f>SUM($H13:$N13)</f>
        <v>59</v>
      </c>
      <c r="Q13" s="214"/>
      <c r="R13" s="214"/>
      <c r="S13" s="214"/>
      <c r="T13" s="214"/>
      <c r="U13" s="214"/>
      <c r="V13" s="214"/>
      <c r="W13" s="214"/>
      <c r="X13" s="165"/>
      <c r="Y13" s="222">
        <f>SUM($Q13:$W13)</f>
        <v>0</v>
      </c>
      <c r="Z13" s="163"/>
      <c r="AA13" s="163"/>
      <c r="AB13" s="163"/>
      <c r="AC13" s="163"/>
      <c r="AD13" s="163"/>
      <c r="AE13" s="163"/>
      <c r="AF13" s="163"/>
      <c r="AG13" s="165"/>
      <c r="AH13" s="222">
        <f>SUM($Z13:$AF13)</f>
        <v>0</v>
      </c>
      <c r="AI13" s="214">
        <v>15</v>
      </c>
      <c r="AJ13" s="94" t="s">
        <v>1822</v>
      </c>
      <c r="AK13" s="94" t="s">
        <v>1823</v>
      </c>
      <c r="AL13" s="95" t="s">
        <v>1844</v>
      </c>
      <c r="AM13" s="94" t="s">
        <v>1830</v>
      </c>
      <c r="AN13" s="95" t="s">
        <v>1831</v>
      </c>
      <c r="AO13" s="94">
        <v>55</v>
      </c>
      <c r="AP13" s="94"/>
      <c r="AQ13" s="94"/>
      <c r="AR13" s="95"/>
      <c r="AS13" s="95" t="s">
        <v>1832</v>
      </c>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row>
    <row r="14" spans="1:132" s="71" customFormat="1" x14ac:dyDescent="0.2">
      <c r="A14" s="94"/>
      <c r="B14" s="95" t="s">
        <v>1826</v>
      </c>
      <c r="C14" s="95" t="s">
        <v>1827</v>
      </c>
      <c r="D14" s="94"/>
      <c r="E14" s="95" t="s">
        <v>1828</v>
      </c>
      <c r="F14" s="94" t="s">
        <v>347</v>
      </c>
      <c r="G14" s="94" t="s">
        <v>348</v>
      </c>
      <c r="H14" s="411">
        <v>59</v>
      </c>
      <c r="I14" s="411"/>
      <c r="J14" s="411">
        <v>19</v>
      </c>
      <c r="K14" s="411"/>
      <c r="L14" s="411"/>
      <c r="M14" s="411">
        <v>1</v>
      </c>
      <c r="N14" s="411"/>
      <c r="O14" s="164">
        <v>43739</v>
      </c>
      <c r="P14" s="238">
        <f>SUM($H14:$N14)</f>
        <v>79</v>
      </c>
      <c r="Q14" s="214"/>
      <c r="R14" s="214"/>
      <c r="S14" s="214"/>
      <c r="T14" s="214"/>
      <c r="U14" s="214"/>
      <c r="V14" s="214"/>
      <c r="W14" s="214"/>
      <c r="X14" s="165"/>
      <c r="Y14" s="222">
        <f>SUM($Q14:$W14)</f>
        <v>0</v>
      </c>
      <c r="Z14" s="163"/>
      <c r="AA14" s="163"/>
      <c r="AB14" s="163"/>
      <c r="AC14" s="163"/>
      <c r="AD14" s="163"/>
      <c r="AE14" s="163"/>
      <c r="AF14" s="163"/>
      <c r="AG14" s="165"/>
      <c r="AH14" s="222">
        <f>SUM($Z14:$AF14)</f>
        <v>0</v>
      </c>
      <c r="AI14" s="214">
        <v>39</v>
      </c>
      <c r="AJ14" s="94" t="s">
        <v>1822</v>
      </c>
      <c r="AK14" s="94" t="s">
        <v>1823</v>
      </c>
      <c r="AL14" s="95" t="s">
        <v>1829</v>
      </c>
      <c r="AM14" s="94" t="s">
        <v>1830</v>
      </c>
      <c r="AN14" s="95" t="s">
        <v>1831</v>
      </c>
      <c r="AO14" s="94">
        <v>55</v>
      </c>
      <c r="AP14" s="94"/>
      <c r="AQ14" s="94"/>
      <c r="AR14" s="95"/>
      <c r="AS14" s="95" t="s">
        <v>1832</v>
      </c>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row>
    <row r="15" spans="1:132" s="71" customFormat="1" x14ac:dyDescent="0.2">
      <c r="A15" s="94"/>
      <c r="B15" s="95" t="s">
        <v>1837</v>
      </c>
      <c r="C15" s="95" t="s">
        <v>1838</v>
      </c>
      <c r="D15" s="94"/>
      <c r="E15" s="95" t="s">
        <v>1839</v>
      </c>
      <c r="F15" s="94" t="s">
        <v>347</v>
      </c>
      <c r="G15" s="94" t="s">
        <v>358</v>
      </c>
      <c r="H15" s="411">
        <v>54</v>
      </c>
      <c r="I15" s="411"/>
      <c r="J15" s="411">
        <v>22</v>
      </c>
      <c r="K15" s="411"/>
      <c r="L15" s="411"/>
      <c r="M15" s="411">
        <v>1</v>
      </c>
      <c r="N15" s="411"/>
      <c r="O15" s="164">
        <v>43467</v>
      </c>
      <c r="P15" s="238">
        <f>SUM($H15:$N15)</f>
        <v>77</v>
      </c>
      <c r="Q15" s="214"/>
      <c r="R15" s="214"/>
      <c r="S15" s="214"/>
      <c r="T15" s="214"/>
      <c r="U15" s="214"/>
      <c r="V15" s="214"/>
      <c r="W15" s="214"/>
      <c r="X15" s="165"/>
      <c r="Y15" s="222">
        <f>SUM($Q15:$W15)</f>
        <v>0</v>
      </c>
      <c r="Z15" s="163"/>
      <c r="AA15" s="163"/>
      <c r="AB15" s="163"/>
      <c r="AC15" s="163"/>
      <c r="AD15" s="163"/>
      <c r="AE15" s="163"/>
      <c r="AF15" s="163"/>
      <c r="AG15" s="165"/>
      <c r="AH15" s="222">
        <f>SUM($Z15:$AF15)</f>
        <v>0</v>
      </c>
      <c r="AI15" s="214">
        <v>31</v>
      </c>
      <c r="AJ15" s="94" t="s">
        <v>1822</v>
      </c>
      <c r="AK15" s="94" t="s">
        <v>1823</v>
      </c>
      <c r="AL15" s="95" t="s">
        <v>1840</v>
      </c>
      <c r="AM15" s="94" t="s">
        <v>1830</v>
      </c>
      <c r="AN15" s="95" t="s">
        <v>1831</v>
      </c>
      <c r="AO15" s="94">
        <v>55</v>
      </c>
      <c r="AP15" s="94"/>
      <c r="AQ15" s="94"/>
      <c r="AR15" s="95"/>
      <c r="AS15" s="95" t="s">
        <v>1832</v>
      </c>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row>
    <row r="16" spans="1:132" s="71" customFormat="1" x14ac:dyDescent="0.2">
      <c r="A16" s="94"/>
      <c r="B16" s="95" t="s">
        <v>1833</v>
      </c>
      <c r="C16" s="95" t="s">
        <v>1834</v>
      </c>
      <c r="D16" s="94"/>
      <c r="E16" s="95" t="s">
        <v>1835</v>
      </c>
      <c r="F16" s="94" t="s">
        <v>347</v>
      </c>
      <c r="G16" s="94" t="s">
        <v>348</v>
      </c>
      <c r="H16" s="411">
        <v>58</v>
      </c>
      <c r="I16" s="411"/>
      <c r="J16" s="411"/>
      <c r="K16" s="411"/>
      <c r="L16" s="411"/>
      <c r="M16" s="411">
        <v>1</v>
      </c>
      <c r="N16" s="411"/>
      <c r="O16" s="164">
        <v>43693</v>
      </c>
      <c r="P16" s="238">
        <f>SUM($H16:$N16)</f>
        <v>59</v>
      </c>
      <c r="Q16" s="214"/>
      <c r="R16" s="214"/>
      <c r="S16" s="214"/>
      <c r="T16" s="214"/>
      <c r="U16" s="214"/>
      <c r="V16" s="214"/>
      <c r="W16" s="214"/>
      <c r="X16" s="165"/>
      <c r="Y16" s="222">
        <f>SUM($Q16:$W16)</f>
        <v>0</v>
      </c>
      <c r="Z16" s="163"/>
      <c r="AA16" s="163"/>
      <c r="AB16" s="163"/>
      <c r="AC16" s="163"/>
      <c r="AD16" s="163"/>
      <c r="AE16" s="163"/>
      <c r="AF16" s="163"/>
      <c r="AG16" s="165"/>
      <c r="AH16" s="222">
        <f>SUM($Z16:$AF16)</f>
        <v>0</v>
      </c>
      <c r="AI16" s="214">
        <v>25</v>
      </c>
      <c r="AJ16" s="94" t="s">
        <v>1822</v>
      </c>
      <c r="AK16" s="94" t="s">
        <v>1823</v>
      </c>
      <c r="AL16" s="95" t="s">
        <v>1836</v>
      </c>
      <c r="AM16" s="94" t="s">
        <v>1830</v>
      </c>
      <c r="AN16" s="95" t="s">
        <v>1831</v>
      </c>
      <c r="AO16" s="94">
        <v>55</v>
      </c>
      <c r="AP16" s="94"/>
      <c r="AQ16" s="94"/>
      <c r="AR16" s="95"/>
      <c r="AS16" s="95" t="s">
        <v>1832</v>
      </c>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row>
    <row r="17" spans="1:132" s="71" customFormat="1" ht="12.75" x14ac:dyDescent="0.2">
      <c r="A17" s="94"/>
      <c r="B17" s="95" t="s">
        <v>2327</v>
      </c>
      <c r="C17" s="95" t="s">
        <v>2328</v>
      </c>
      <c r="D17" s="584" t="s">
        <v>4727</v>
      </c>
      <c r="E17" s="173" t="s">
        <v>2329</v>
      </c>
      <c r="F17" s="94" t="s">
        <v>347</v>
      </c>
      <c r="G17" s="94" t="s">
        <v>348</v>
      </c>
      <c r="H17" s="163"/>
      <c r="I17" s="163"/>
      <c r="J17" s="163"/>
      <c r="K17" s="163"/>
      <c r="L17" s="163"/>
      <c r="M17" s="163"/>
      <c r="N17" s="163"/>
      <c r="O17" s="164"/>
      <c r="P17" s="238">
        <f>SUM($H17:$N17)</f>
        <v>0</v>
      </c>
      <c r="Q17" s="215">
        <v>33</v>
      </c>
      <c r="R17" s="215"/>
      <c r="S17" s="215">
        <v>288</v>
      </c>
      <c r="T17" s="215"/>
      <c r="U17" s="215"/>
      <c r="V17" s="215"/>
      <c r="W17" s="215">
        <v>3</v>
      </c>
      <c r="X17" s="174">
        <v>43480</v>
      </c>
      <c r="Y17" s="222">
        <f>SUM($Q17:$W17)</f>
        <v>324</v>
      </c>
      <c r="Z17" s="163"/>
      <c r="AA17" s="163"/>
      <c r="AB17" s="163"/>
      <c r="AC17" s="163"/>
      <c r="AD17" s="163"/>
      <c r="AE17" s="163"/>
      <c r="AF17" s="163"/>
      <c r="AG17" s="165"/>
      <c r="AH17" s="222">
        <f>SUM($Z17:$AF17)</f>
        <v>0</v>
      </c>
      <c r="AI17" s="214"/>
      <c r="AJ17" s="94" t="s">
        <v>1822</v>
      </c>
      <c r="AK17" s="94" t="s">
        <v>1823</v>
      </c>
      <c r="AL17" s="95" t="s">
        <v>4728</v>
      </c>
      <c r="AM17" s="94" t="s">
        <v>1830</v>
      </c>
      <c r="AN17" s="95"/>
      <c r="AO17" s="94"/>
      <c r="AP17" s="94"/>
      <c r="AQ17" s="94"/>
      <c r="AR17" s="94"/>
      <c r="AS17" s="95" t="s">
        <v>4729</v>
      </c>
    </row>
    <row r="18" spans="1:132" s="71" customFormat="1" x14ac:dyDescent="0.2">
      <c r="A18" s="94"/>
      <c r="B18" s="95" t="s">
        <v>1859</v>
      </c>
      <c r="C18" s="95" t="s">
        <v>1860</v>
      </c>
      <c r="D18" s="94"/>
      <c r="E18" s="95" t="s">
        <v>1861</v>
      </c>
      <c r="F18" s="94" t="s">
        <v>347</v>
      </c>
      <c r="G18" s="94" t="s">
        <v>348</v>
      </c>
      <c r="H18" s="411">
        <v>38</v>
      </c>
      <c r="I18" s="411"/>
      <c r="J18" s="411">
        <v>38</v>
      </c>
      <c r="K18" s="411"/>
      <c r="L18" s="411"/>
      <c r="M18" s="411">
        <v>1</v>
      </c>
      <c r="N18" s="411"/>
      <c r="O18" s="164">
        <v>43733</v>
      </c>
      <c r="P18" s="238">
        <f>SUM($H18:$N18)</f>
        <v>77</v>
      </c>
      <c r="Q18" s="214"/>
      <c r="R18" s="214"/>
      <c r="S18" s="214"/>
      <c r="T18" s="214"/>
      <c r="U18" s="214"/>
      <c r="V18" s="214"/>
      <c r="W18" s="214"/>
      <c r="X18" s="165"/>
      <c r="Y18" s="222">
        <f>SUM($Q18:$W18)</f>
        <v>0</v>
      </c>
      <c r="Z18" s="163"/>
      <c r="AA18" s="163"/>
      <c r="AB18" s="163"/>
      <c r="AC18" s="163"/>
      <c r="AD18" s="163"/>
      <c r="AE18" s="163"/>
      <c r="AF18" s="163"/>
      <c r="AG18" s="165"/>
      <c r="AH18" s="222">
        <f>SUM($Z18:$AF18)</f>
        <v>0</v>
      </c>
      <c r="AI18" s="214">
        <v>19</v>
      </c>
      <c r="AJ18" s="94" t="s">
        <v>1822</v>
      </c>
      <c r="AK18" s="94" t="s">
        <v>1823</v>
      </c>
      <c r="AL18" s="95" t="s">
        <v>1862</v>
      </c>
      <c r="AM18" s="94" t="s">
        <v>1830</v>
      </c>
      <c r="AN18" s="95" t="s">
        <v>1831</v>
      </c>
      <c r="AO18" s="94">
        <v>55</v>
      </c>
      <c r="AP18" s="94"/>
      <c r="AQ18" s="94"/>
      <c r="AR18" s="95"/>
      <c r="AS18" s="95" t="s">
        <v>1863</v>
      </c>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row>
    <row r="19" spans="1:132" s="71" customFormat="1" ht="13.9" customHeight="1" x14ac:dyDescent="0.2">
      <c r="A19" s="94"/>
      <c r="B19" s="95" t="s">
        <v>2317</v>
      </c>
      <c r="C19" s="95" t="s">
        <v>2318</v>
      </c>
      <c r="D19" s="94" t="s">
        <v>2319</v>
      </c>
      <c r="E19" s="173" t="s">
        <v>2320</v>
      </c>
      <c r="F19" s="94" t="s">
        <v>347</v>
      </c>
      <c r="G19" s="94" t="s">
        <v>348</v>
      </c>
      <c r="H19" s="163"/>
      <c r="I19" s="163"/>
      <c r="J19" s="163"/>
      <c r="K19" s="163"/>
      <c r="L19" s="163"/>
      <c r="M19" s="163"/>
      <c r="N19" s="163"/>
      <c r="O19" s="164"/>
      <c r="P19" s="238">
        <f>SUM($H19:$N19)</f>
        <v>0</v>
      </c>
      <c r="Q19" s="215">
        <v>56</v>
      </c>
      <c r="R19" s="215"/>
      <c r="S19" s="215"/>
      <c r="T19" s="215"/>
      <c r="U19" s="215"/>
      <c r="V19" s="215"/>
      <c r="W19" s="215">
        <v>1</v>
      </c>
      <c r="X19" s="174">
        <v>43805</v>
      </c>
      <c r="Y19" s="222">
        <f>SUM($Q19:$W19)</f>
        <v>57</v>
      </c>
      <c r="Z19" s="163"/>
      <c r="AA19" s="163"/>
      <c r="AB19" s="163"/>
      <c r="AC19" s="163"/>
      <c r="AD19" s="163"/>
      <c r="AE19" s="163"/>
      <c r="AF19" s="163"/>
      <c r="AG19" s="165"/>
      <c r="AH19" s="222">
        <f>SUM($Z19:$AF19)</f>
        <v>0</v>
      </c>
      <c r="AI19" s="214">
        <v>56</v>
      </c>
      <c r="AJ19" s="94" t="s">
        <v>1822</v>
      </c>
      <c r="AK19" s="94" t="s">
        <v>1823</v>
      </c>
      <c r="AL19" s="95" t="s">
        <v>2321</v>
      </c>
      <c r="AM19" s="94" t="s">
        <v>1830</v>
      </c>
      <c r="AN19" s="95"/>
      <c r="AO19" s="94">
        <v>55</v>
      </c>
      <c r="AP19" s="94"/>
      <c r="AQ19" s="94"/>
      <c r="AR19" s="94"/>
      <c r="AS19" s="95" t="s">
        <v>2322</v>
      </c>
      <c r="AT19" s="93"/>
      <c r="AU19" s="93"/>
      <c r="AV19" s="93"/>
      <c r="AW19" s="93"/>
      <c r="AX19" s="93"/>
      <c r="AY19" s="93"/>
      <c r="AZ19" s="93"/>
      <c r="BA19" s="93"/>
      <c r="BB19" s="93"/>
      <c r="BC19" s="93"/>
      <c r="BD19" s="93"/>
      <c r="BE19" s="93"/>
      <c r="BF19" s="93"/>
      <c r="BG19" s="93"/>
      <c r="BH19" s="93"/>
      <c r="BI19" s="93"/>
      <c r="BJ19" s="93"/>
      <c r="BK19" s="93"/>
      <c r="BL19" s="93"/>
      <c r="BM19" s="93"/>
      <c r="BN19" s="93"/>
      <c r="BO19" s="93"/>
      <c r="BP19" s="93"/>
      <c r="BQ19" s="93"/>
      <c r="BR19" s="93"/>
      <c r="BS19" s="93"/>
      <c r="BT19" s="93"/>
      <c r="BU19" s="93"/>
      <c r="BV19" s="93"/>
      <c r="BW19" s="93"/>
      <c r="BX19" s="93"/>
      <c r="BY19" s="93"/>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row>
    <row r="20" spans="1:132" s="71" customFormat="1" ht="13.15" customHeight="1" x14ac:dyDescent="0.2">
      <c r="A20" s="94"/>
      <c r="B20" s="95" t="s">
        <v>1845</v>
      </c>
      <c r="C20" s="95" t="s">
        <v>1846</v>
      </c>
      <c r="D20" s="94"/>
      <c r="E20" s="95" t="s">
        <v>1847</v>
      </c>
      <c r="F20" s="94" t="s">
        <v>347</v>
      </c>
      <c r="G20" s="94" t="s">
        <v>348</v>
      </c>
      <c r="H20" s="411">
        <v>49</v>
      </c>
      <c r="I20" s="411"/>
      <c r="J20" s="411"/>
      <c r="K20" s="411"/>
      <c r="L20" s="411"/>
      <c r="M20" s="411">
        <v>1</v>
      </c>
      <c r="N20" s="411"/>
      <c r="O20" s="164">
        <v>43472</v>
      </c>
      <c r="P20" s="238">
        <f>SUM($H20:$N20)</f>
        <v>50</v>
      </c>
      <c r="Q20" s="214"/>
      <c r="R20" s="214"/>
      <c r="S20" s="214"/>
      <c r="T20" s="214"/>
      <c r="U20" s="214"/>
      <c r="V20" s="214"/>
      <c r="W20" s="214"/>
      <c r="X20" s="165"/>
      <c r="Y20" s="222">
        <f>SUM($Q20:$W20)</f>
        <v>0</v>
      </c>
      <c r="Z20" s="163"/>
      <c r="AA20" s="163"/>
      <c r="AB20" s="163"/>
      <c r="AC20" s="163"/>
      <c r="AD20" s="163"/>
      <c r="AE20" s="163"/>
      <c r="AF20" s="163"/>
      <c r="AG20" s="165"/>
      <c r="AH20" s="222">
        <f>SUM($Z20:$AF20)</f>
        <v>0</v>
      </c>
      <c r="AI20" s="214">
        <v>15</v>
      </c>
      <c r="AJ20" s="94" t="s">
        <v>1822</v>
      </c>
      <c r="AK20" s="94" t="s">
        <v>1823</v>
      </c>
      <c r="AL20" s="95" t="s">
        <v>1848</v>
      </c>
      <c r="AM20" s="94" t="s">
        <v>1830</v>
      </c>
      <c r="AN20" s="95" t="s">
        <v>1831</v>
      </c>
      <c r="AO20" s="94">
        <v>55</v>
      </c>
      <c r="AP20" s="94"/>
      <c r="AQ20" s="94"/>
      <c r="AR20" s="95"/>
      <c r="AS20" s="95" t="s">
        <v>1849</v>
      </c>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row>
    <row r="21" spans="1:132" s="71" customFormat="1" x14ac:dyDescent="0.2">
      <c r="A21" s="94"/>
      <c r="B21" s="95" t="s">
        <v>1864</v>
      </c>
      <c r="C21" s="95" t="s">
        <v>2323</v>
      </c>
      <c r="D21" s="94" t="s">
        <v>2324</v>
      </c>
      <c r="E21" s="173" t="s">
        <v>2325</v>
      </c>
      <c r="F21" s="94" t="s">
        <v>347</v>
      </c>
      <c r="G21" s="94" t="s">
        <v>348</v>
      </c>
      <c r="H21" s="163"/>
      <c r="I21" s="163"/>
      <c r="J21" s="163"/>
      <c r="K21" s="163"/>
      <c r="L21" s="163"/>
      <c r="M21" s="163"/>
      <c r="N21" s="163"/>
      <c r="O21" s="164"/>
      <c r="P21" s="238">
        <f>SUM($H21:$N21)</f>
        <v>0</v>
      </c>
      <c r="Q21" s="215">
        <v>31</v>
      </c>
      <c r="R21" s="215"/>
      <c r="S21" s="215">
        <v>19</v>
      </c>
      <c r="T21" s="215"/>
      <c r="U21" s="215"/>
      <c r="V21" s="215"/>
      <c r="W21" s="215">
        <v>1</v>
      </c>
      <c r="X21" s="174">
        <v>43627</v>
      </c>
      <c r="Y21" s="222">
        <f>SUM($Q21:$W21)</f>
        <v>51</v>
      </c>
      <c r="Z21" s="163"/>
      <c r="AA21" s="163"/>
      <c r="AB21" s="163"/>
      <c r="AC21" s="163"/>
      <c r="AD21" s="163"/>
      <c r="AE21" s="163"/>
      <c r="AF21" s="163"/>
      <c r="AG21" s="165"/>
      <c r="AH21" s="222">
        <f>SUM($Z21:$AF21)</f>
        <v>0</v>
      </c>
      <c r="AI21" s="214">
        <v>13</v>
      </c>
      <c r="AJ21" s="94" t="s">
        <v>1822</v>
      </c>
      <c r="AK21" s="94" t="s">
        <v>1823</v>
      </c>
      <c r="AL21" s="95" t="s">
        <v>1867</v>
      </c>
      <c r="AM21" s="94"/>
      <c r="AN21" s="95"/>
      <c r="AO21" s="94">
        <v>55</v>
      </c>
      <c r="AP21" s="94"/>
      <c r="AQ21" s="94"/>
      <c r="AR21" s="94"/>
      <c r="AS21" s="95" t="s">
        <v>2326</v>
      </c>
      <c r="AT21" s="93"/>
      <c r="AU21" s="93"/>
      <c r="AV21" s="93"/>
      <c r="AW21" s="93"/>
      <c r="AX21" s="93"/>
      <c r="AY21" s="93"/>
      <c r="AZ21" s="93"/>
      <c r="BA21" s="93"/>
      <c r="BB21" s="93"/>
      <c r="BC21" s="93"/>
      <c r="BD21" s="93"/>
      <c r="BE21" s="93"/>
      <c r="BF21" s="93"/>
      <c r="BG21" s="93"/>
      <c r="BH21" s="93"/>
      <c r="BI21" s="93"/>
      <c r="BJ21" s="93"/>
      <c r="BK21" s="93"/>
      <c r="BL21" s="93"/>
      <c r="BM21" s="93"/>
      <c r="BN21" s="93"/>
      <c r="BO21" s="93"/>
      <c r="BP21" s="93"/>
      <c r="BQ21" s="93"/>
      <c r="BR21" s="93"/>
      <c r="BS21" s="93"/>
      <c r="BT21" s="93"/>
      <c r="BU21" s="93"/>
      <c r="BV21" s="93"/>
      <c r="BW21" s="93"/>
      <c r="BX21" s="93"/>
      <c r="BY21" s="93"/>
      <c r="BZ21" s="93"/>
      <c r="CA21" s="93"/>
      <c r="CB21" s="93"/>
      <c r="CC21" s="93"/>
      <c r="CD21" s="93"/>
      <c r="CE21" s="93"/>
      <c r="CF21" s="93"/>
      <c r="CG21" s="93"/>
      <c r="CH21" s="93"/>
      <c r="CI21" s="93"/>
      <c r="CJ21" s="93"/>
      <c r="CK21" s="93"/>
      <c r="CL21" s="93"/>
      <c r="CM21" s="93"/>
      <c r="CN21" s="93"/>
      <c r="CO21" s="93"/>
      <c r="CP21" s="93"/>
      <c r="CQ21" s="93"/>
      <c r="CR21" s="93"/>
      <c r="CS21" s="93"/>
      <c r="CT21" s="93"/>
      <c r="CU21" s="93"/>
      <c r="CV21" s="93"/>
      <c r="CW21" s="93"/>
      <c r="CX21" s="93"/>
      <c r="CY21" s="93"/>
      <c r="CZ21" s="93"/>
      <c r="DA21" s="93"/>
      <c r="DB21" s="93"/>
      <c r="DC21" s="93"/>
      <c r="DD21" s="93"/>
      <c r="DE21" s="93"/>
      <c r="DF21" s="93"/>
      <c r="DG21" s="93"/>
      <c r="DH21" s="93"/>
      <c r="DI21" s="93"/>
      <c r="DJ21" s="93"/>
      <c r="DK21" s="93"/>
      <c r="DL21" s="93"/>
      <c r="DM21" s="93"/>
      <c r="DN21" s="93"/>
      <c r="DO21" s="93"/>
      <c r="DP21" s="93"/>
      <c r="DQ21" s="93"/>
      <c r="DR21" s="93"/>
      <c r="DS21" s="93"/>
      <c r="DT21" s="93"/>
      <c r="DU21" s="93"/>
      <c r="DV21" s="93"/>
      <c r="DW21" s="93"/>
      <c r="DX21" s="93"/>
      <c r="DY21" s="93"/>
      <c r="DZ21" s="93"/>
      <c r="EA21" s="93"/>
      <c r="EB21" s="93"/>
    </row>
    <row r="22" spans="1:132" s="71" customFormat="1" ht="14.25" customHeight="1" x14ac:dyDescent="0.2">
      <c r="A22" s="94"/>
      <c r="B22" s="95" t="s">
        <v>1864</v>
      </c>
      <c r="C22" s="95" t="s">
        <v>1865</v>
      </c>
      <c r="D22" s="94"/>
      <c r="E22" s="95" t="s">
        <v>1866</v>
      </c>
      <c r="F22" s="94" t="s">
        <v>347</v>
      </c>
      <c r="G22" s="94" t="s">
        <v>348</v>
      </c>
      <c r="H22" s="411">
        <v>31</v>
      </c>
      <c r="I22" s="411"/>
      <c r="J22" s="411">
        <v>19</v>
      </c>
      <c r="K22" s="411"/>
      <c r="L22" s="411"/>
      <c r="M22" s="411">
        <v>1</v>
      </c>
      <c r="N22" s="411"/>
      <c r="O22" s="164">
        <v>43566</v>
      </c>
      <c r="P22" s="238">
        <f>SUM($H22:$N22)</f>
        <v>51</v>
      </c>
      <c r="Q22" s="214"/>
      <c r="R22" s="214"/>
      <c r="S22" s="214"/>
      <c r="T22" s="214"/>
      <c r="U22" s="214"/>
      <c r="V22" s="214"/>
      <c r="W22" s="214"/>
      <c r="X22" s="165"/>
      <c r="Y22" s="222">
        <f>SUM($Q22:$W22)</f>
        <v>0</v>
      </c>
      <c r="Z22" s="163"/>
      <c r="AA22" s="163"/>
      <c r="AB22" s="163"/>
      <c r="AC22" s="163"/>
      <c r="AD22" s="163"/>
      <c r="AE22" s="163"/>
      <c r="AF22" s="163"/>
      <c r="AG22" s="165"/>
      <c r="AH22" s="222">
        <f>SUM($Z22:$AF22)</f>
        <v>0</v>
      </c>
      <c r="AI22" s="214">
        <v>13</v>
      </c>
      <c r="AJ22" s="94" t="s">
        <v>1822</v>
      </c>
      <c r="AK22" s="94" t="s">
        <v>1823</v>
      </c>
      <c r="AL22" s="95" t="s">
        <v>1867</v>
      </c>
      <c r="AM22" s="94" t="s">
        <v>1830</v>
      </c>
      <c r="AN22" s="95" t="s">
        <v>1831</v>
      </c>
      <c r="AO22" s="94">
        <v>55</v>
      </c>
      <c r="AP22" s="94"/>
      <c r="AQ22" s="94"/>
      <c r="AR22" s="95"/>
      <c r="AS22" s="95" t="s">
        <v>1832</v>
      </c>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row>
    <row r="23" spans="1:132" s="71" customFormat="1" x14ac:dyDescent="0.2">
      <c r="A23" s="94"/>
      <c r="B23" s="95" t="s">
        <v>1854</v>
      </c>
      <c r="C23" s="95" t="s">
        <v>1855</v>
      </c>
      <c r="D23" s="94"/>
      <c r="E23" s="95" t="s">
        <v>1856</v>
      </c>
      <c r="F23" s="94" t="s">
        <v>347</v>
      </c>
      <c r="G23" s="94" t="s">
        <v>348</v>
      </c>
      <c r="H23" s="411">
        <v>43</v>
      </c>
      <c r="I23" s="411"/>
      <c r="J23" s="411">
        <v>47</v>
      </c>
      <c r="K23" s="411"/>
      <c r="L23" s="411"/>
      <c r="M23" s="411">
        <v>1</v>
      </c>
      <c r="N23" s="411">
        <v>269</v>
      </c>
      <c r="O23" s="164">
        <v>43739</v>
      </c>
      <c r="P23" s="238">
        <f>SUM($H23:$N23)</f>
        <v>360</v>
      </c>
      <c r="Q23" s="214"/>
      <c r="R23" s="214"/>
      <c r="S23" s="214"/>
      <c r="T23" s="214"/>
      <c r="U23" s="214"/>
      <c r="V23" s="214"/>
      <c r="W23" s="214"/>
      <c r="X23" s="165"/>
      <c r="Y23" s="222">
        <f>SUM($Q23:$W23)</f>
        <v>0</v>
      </c>
      <c r="Z23" s="163"/>
      <c r="AA23" s="163"/>
      <c r="AB23" s="163"/>
      <c r="AC23" s="163"/>
      <c r="AD23" s="163"/>
      <c r="AE23" s="163"/>
      <c r="AF23" s="163"/>
      <c r="AG23" s="165"/>
      <c r="AH23" s="222">
        <f>SUM($Z23:$AF23)</f>
        <v>0</v>
      </c>
      <c r="AI23" s="214">
        <v>29</v>
      </c>
      <c r="AJ23" s="94" t="s">
        <v>1822</v>
      </c>
      <c r="AK23" s="94" t="s">
        <v>1823</v>
      </c>
      <c r="AL23" s="95" t="s">
        <v>1857</v>
      </c>
      <c r="AM23" s="94" t="s">
        <v>1830</v>
      </c>
      <c r="AN23" s="95" t="s">
        <v>1831</v>
      </c>
      <c r="AO23" s="94">
        <v>55</v>
      </c>
      <c r="AP23" s="94"/>
      <c r="AQ23" s="94"/>
      <c r="AR23" s="95"/>
      <c r="AS23" s="95" t="s">
        <v>1858</v>
      </c>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row>
    <row r="24" spans="1:132" s="71" customFormat="1" x14ac:dyDescent="0.2">
      <c r="A24" s="94"/>
      <c r="B24" s="95" t="s">
        <v>2330</v>
      </c>
      <c r="C24" s="95" t="s">
        <v>2331</v>
      </c>
      <c r="D24" s="94"/>
      <c r="E24" s="173" t="s">
        <v>2332</v>
      </c>
      <c r="F24" s="94" t="s">
        <v>347</v>
      </c>
      <c r="G24" s="94" t="s">
        <v>348</v>
      </c>
      <c r="H24" s="163"/>
      <c r="I24" s="163"/>
      <c r="J24" s="163"/>
      <c r="K24" s="163"/>
      <c r="L24" s="163"/>
      <c r="M24" s="163"/>
      <c r="N24" s="163"/>
      <c r="O24" s="164"/>
      <c r="P24" s="238">
        <f>SUM($H24:$N24)</f>
        <v>0</v>
      </c>
      <c r="Q24" s="215"/>
      <c r="R24" s="215"/>
      <c r="S24" s="215"/>
      <c r="T24" s="215"/>
      <c r="U24" s="215"/>
      <c r="V24" s="215"/>
      <c r="W24" s="215">
        <v>241</v>
      </c>
      <c r="X24" s="174">
        <v>43706</v>
      </c>
      <c r="Y24" s="222">
        <f>SUM($Q24:$W24)</f>
        <v>241</v>
      </c>
      <c r="Z24" s="163"/>
      <c r="AA24" s="163"/>
      <c r="AB24" s="163"/>
      <c r="AC24" s="163"/>
      <c r="AD24" s="163"/>
      <c r="AE24" s="163"/>
      <c r="AF24" s="163"/>
      <c r="AG24" s="165"/>
      <c r="AH24" s="222">
        <f>SUM($Z24:$AF24)</f>
        <v>0</v>
      </c>
      <c r="AI24" s="214"/>
      <c r="AJ24" s="94" t="s">
        <v>1822</v>
      </c>
      <c r="AK24" s="94" t="s">
        <v>1823</v>
      </c>
      <c r="AL24" s="95"/>
      <c r="AM24" s="94"/>
      <c r="AN24" s="95"/>
      <c r="AO24" s="94"/>
      <c r="AP24" s="94"/>
      <c r="AQ24" s="94"/>
      <c r="AR24" s="94"/>
      <c r="AS24" s="95" t="s">
        <v>2333</v>
      </c>
      <c r="AT24" s="93"/>
      <c r="AU24" s="93"/>
      <c r="AV24" s="93"/>
      <c r="AW24" s="93"/>
      <c r="AX24" s="93"/>
      <c r="AY24" s="93"/>
      <c r="AZ24" s="93"/>
      <c r="BA24" s="93"/>
      <c r="BB24" s="93"/>
      <c r="BC24" s="93"/>
      <c r="BD24" s="93"/>
      <c r="BE24" s="93"/>
      <c r="BF24" s="93"/>
      <c r="BG24" s="93"/>
      <c r="BH24" s="93"/>
      <c r="BI24" s="93"/>
      <c r="BJ24" s="93"/>
      <c r="BK24" s="93"/>
      <c r="BL24" s="93"/>
      <c r="BM24" s="93"/>
      <c r="BN24" s="93"/>
      <c r="BO24" s="93"/>
      <c r="BP24" s="93"/>
      <c r="BQ24" s="93"/>
      <c r="BR24" s="93"/>
      <c r="BS24" s="93"/>
      <c r="BT24" s="93"/>
      <c r="BU24" s="93"/>
      <c r="BV24" s="93"/>
      <c r="BW24" s="93"/>
      <c r="BX24" s="93"/>
      <c r="BY24" s="93"/>
      <c r="BZ24" s="93"/>
      <c r="CA24" s="93"/>
      <c r="CB24" s="93"/>
      <c r="CC24" s="93"/>
      <c r="CD24" s="93"/>
      <c r="CE24" s="93"/>
      <c r="CF24" s="93"/>
      <c r="CG24" s="93"/>
      <c r="CH24" s="93"/>
      <c r="CI24" s="93"/>
      <c r="CJ24" s="93"/>
      <c r="CK24" s="93"/>
      <c r="CL24" s="93"/>
      <c r="CM24" s="93"/>
      <c r="CN24" s="93"/>
      <c r="CO24" s="93"/>
      <c r="CP24" s="93"/>
      <c r="CQ24" s="93"/>
      <c r="CR24" s="93"/>
      <c r="CS24" s="93"/>
      <c r="CT24" s="93"/>
      <c r="CU24" s="93"/>
      <c r="CV24" s="93"/>
      <c r="CW24" s="93"/>
      <c r="CX24" s="93"/>
      <c r="CY24" s="93"/>
      <c r="CZ24" s="93"/>
      <c r="DA24" s="93"/>
      <c r="DB24" s="93"/>
      <c r="DC24" s="93"/>
      <c r="DD24" s="93"/>
      <c r="DE24" s="93"/>
      <c r="DF24" s="93"/>
      <c r="DG24" s="93"/>
      <c r="DH24" s="93"/>
      <c r="DI24" s="93"/>
      <c r="DJ24" s="93"/>
      <c r="DK24" s="93"/>
      <c r="DL24" s="93"/>
      <c r="DM24" s="93"/>
      <c r="DN24" s="93"/>
      <c r="DO24" s="93"/>
      <c r="DP24" s="93"/>
      <c r="DQ24" s="93"/>
      <c r="DR24" s="93"/>
      <c r="DS24" s="93"/>
      <c r="DT24" s="93"/>
      <c r="DU24" s="93"/>
      <c r="DV24" s="93"/>
      <c r="DW24" s="93"/>
      <c r="DX24" s="93"/>
      <c r="DY24" s="93"/>
      <c r="DZ24" s="93"/>
      <c r="EA24" s="93"/>
      <c r="EB24" s="93"/>
    </row>
    <row r="25" spans="1:132" s="71" customFormat="1" x14ac:dyDescent="0.2">
      <c r="A25" s="94"/>
      <c r="B25" s="95" t="s">
        <v>2334</v>
      </c>
      <c r="C25" s="95" t="s">
        <v>2335</v>
      </c>
      <c r="D25" s="94"/>
      <c r="E25" s="173" t="s">
        <v>2336</v>
      </c>
      <c r="F25" s="94" t="s">
        <v>347</v>
      </c>
      <c r="G25" s="94" t="s">
        <v>348</v>
      </c>
      <c r="H25" s="163"/>
      <c r="I25" s="163"/>
      <c r="J25" s="163"/>
      <c r="K25" s="163"/>
      <c r="L25" s="163"/>
      <c r="M25" s="163"/>
      <c r="N25" s="163"/>
      <c r="O25" s="164"/>
      <c r="P25" s="238">
        <f>SUM($H25:$N25)</f>
        <v>0</v>
      </c>
      <c r="Q25" s="215"/>
      <c r="R25" s="215"/>
      <c r="S25" s="215"/>
      <c r="T25" s="215"/>
      <c r="U25" s="215"/>
      <c r="V25" s="215"/>
      <c r="W25" s="215">
        <v>223</v>
      </c>
      <c r="X25" s="174">
        <v>43767</v>
      </c>
      <c r="Y25" s="222">
        <f>SUM($Q25:$W25)</f>
        <v>223</v>
      </c>
      <c r="Z25" s="163"/>
      <c r="AA25" s="163"/>
      <c r="AB25" s="163"/>
      <c r="AC25" s="163"/>
      <c r="AD25" s="163"/>
      <c r="AE25" s="163"/>
      <c r="AF25" s="163"/>
      <c r="AG25" s="165"/>
      <c r="AH25" s="222">
        <f>SUM($Z25:$AF25)</f>
        <v>0</v>
      </c>
      <c r="AI25" s="214"/>
      <c r="AJ25" s="94" t="s">
        <v>1822</v>
      </c>
      <c r="AK25" s="94" t="s">
        <v>1823</v>
      </c>
      <c r="AL25" s="95"/>
      <c r="AM25" s="94"/>
      <c r="AN25" s="95"/>
      <c r="AO25" s="94"/>
      <c r="AP25" s="94"/>
      <c r="AQ25" s="94"/>
      <c r="AR25" s="94"/>
      <c r="AS25" s="95" t="s">
        <v>2337</v>
      </c>
      <c r="AT25" s="93"/>
      <c r="AU25" s="93"/>
      <c r="AV25" s="93"/>
      <c r="AW25" s="93"/>
      <c r="AX25" s="93"/>
      <c r="AY25" s="93"/>
      <c r="AZ25" s="93"/>
      <c r="BA25" s="93"/>
      <c r="BB25" s="93"/>
      <c r="BC25" s="93"/>
      <c r="BD25" s="93"/>
      <c r="BE25" s="93"/>
      <c r="BF25" s="93"/>
      <c r="BG25" s="93"/>
      <c r="BH25" s="93"/>
      <c r="BI25" s="93"/>
      <c r="BJ25" s="93"/>
      <c r="BK25" s="93"/>
      <c r="BL25" s="93"/>
      <c r="BM25" s="93"/>
      <c r="BN25" s="93"/>
      <c r="BO25" s="93"/>
      <c r="BP25" s="93"/>
      <c r="BQ25" s="93"/>
      <c r="BR25" s="93"/>
      <c r="BS25" s="93"/>
      <c r="BT25" s="93"/>
      <c r="BU25" s="93"/>
      <c r="BV25" s="93"/>
      <c r="BW25" s="93"/>
      <c r="BX25" s="93"/>
      <c r="BY25" s="93"/>
      <c r="BZ25" s="93"/>
      <c r="CA25" s="93"/>
      <c r="CB25" s="93"/>
      <c r="CC25" s="93"/>
      <c r="CD25" s="93"/>
      <c r="CE25" s="93"/>
      <c r="CF25" s="93"/>
      <c r="CG25" s="93"/>
      <c r="CH25" s="93"/>
      <c r="CI25" s="93"/>
      <c r="CJ25" s="93"/>
      <c r="CK25" s="93"/>
      <c r="CL25" s="93"/>
      <c r="CM25" s="93"/>
      <c r="CN25" s="93"/>
      <c r="CO25" s="93"/>
      <c r="CP25" s="93"/>
      <c r="CQ25" s="93"/>
      <c r="CR25" s="93"/>
      <c r="CS25" s="93"/>
      <c r="CT25" s="93"/>
      <c r="CU25" s="93"/>
      <c r="CV25" s="93"/>
      <c r="CW25" s="93"/>
      <c r="CX25" s="93"/>
      <c r="CY25" s="93"/>
      <c r="CZ25" s="93"/>
      <c r="DA25" s="93"/>
      <c r="DB25" s="93"/>
      <c r="DC25" s="93"/>
      <c r="DD25" s="93"/>
      <c r="DE25" s="93"/>
      <c r="DF25" s="93"/>
      <c r="DG25" s="93"/>
      <c r="DH25" s="93"/>
      <c r="DI25" s="93"/>
      <c r="DJ25" s="93"/>
      <c r="DK25" s="93"/>
      <c r="DL25" s="93"/>
      <c r="DM25" s="93"/>
      <c r="DN25" s="93"/>
      <c r="DO25" s="93"/>
      <c r="DP25" s="93"/>
      <c r="DQ25" s="93"/>
      <c r="DR25" s="93"/>
      <c r="DS25" s="93"/>
      <c r="DT25" s="93"/>
      <c r="DU25" s="93"/>
      <c r="DV25" s="93"/>
      <c r="DW25" s="93"/>
      <c r="DX25" s="93"/>
      <c r="DY25" s="93"/>
      <c r="DZ25" s="93"/>
      <c r="EA25" s="93"/>
      <c r="EB25" s="93"/>
    </row>
    <row r="26" spans="1:132" s="71" customFormat="1" x14ac:dyDescent="0.2">
      <c r="A26" s="94"/>
      <c r="B26" s="95" t="s">
        <v>2338</v>
      </c>
      <c r="C26" s="95" t="s">
        <v>2339</v>
      </c>
      <c r="D26" s="94"/>
      <c r="E26" s="173" t="s">
        <v>2340</v>
      </c>
      <c r="F26" s="94" t="s">
        <v>347</v>
      </c>
      <c r="G26" s="94" t="s">
        <v>348</v>
      </c>
      <c r="H26" s="163"/>
      <c r="I26" s="163"/>
      <c r="J26" s="163"/>
      <c r="K26" s="163"/>
      <c r="L26" s="163"/>
      <c r="M26" s="163"/>
      <c r="N26" s="163"/>
      <c r="O26" s="164"/>
      <c r="P26" s="238">
        <f>SUM($H26:$N26)</f>
        <v>0</v>
      </c>
      <c r="Q26" s="215"/>
      <c r="R26" s="215"/>
      <c r="S26" s="215"/>
      <c r="T26" s="215"/>
      <c r="U26" s="215"/>
      <c r="V26" s="215"/>
      <c r="W26" s="215">
        <v>173</v>
      </c>
      <c r="X26" s="174">
        <v>43585</v>
      </c>
      <c r="Y26" s="222">
        <f>SUM($Q26:$W26)</f>
        <v>173</v>
      </c>
      <c r="Z26" s="163"/>
      <c r="AA26" s="163"/>
      <c r="AB26" s="163"/>
      <c r="AC26" s="163"/>
      <c r="AD26" s="163"/>
      <c r="AE26" s="163"/>
      <c r="AF26" s="163"/>
      <c r="AG26" s="165"/>
      <c r="AH26" s="222">
        <f>SUM($Z26:$AF26)</f>
        <v>0</v>
      </c>
      <c r="AI26" s="214"/>
      <c r="AJ26" s="94" t="s">
        <v>1822</v>
      </c>
      <c r="AK26" s="94" t="s">
        <v>1823</v>
      </c>
      <c r="AL26" s="95"/>
      <c r="AM26" s="94"/>
      <c r="AN26" s="95"/>
      <c r="AO26" s="94"/>
      <c r="AP26" s="94"/>
      <c r="AQ26" s="94"/>
      <c r="AR26" s="94"/>
      <c r="AS26" s="95" t="s">
        <v>2341</v>
      </c>
      <c r="AT26" s="93"/>
      <c r="AU26" s="93"/>
      <c r="AV26" s="93"/>
      <c r="AW26" s="93"/>
      <c r="AX26" s="93"/>
      <c r="AY26" s="93"/>
      <c r="AZ26" s="93"/>
      <c r="BA26" s="93"/>
      <c r="BB26" s="93"/>
      <c r="BC26" s="93"/>
      <c r="BD26" s="93"/>
      <c r="BE26" s="93"/>
      <c r="BF26" s="93"/>
      <c r="BG26" s="93"/>
      <c r="BH26" s="93"/>
      <c r="BI26" s="93"/>
      <c r="BJ26" s="93"/>
      <c r="BK26" s="93"/>
      <c r="BL26" s="93"/>
      <c r="BM26" s="93"/>
      <c r="BN26" s="93"/>
      <c r="BO26" s="93"/>
      <c r="BP26" s="93"/>
      <c r="BQ26" s="93"/>
      <c r="BR26" s="93"/>
      <c r="BS26" s="93"/>
      <c r="BT26" s="93"/>
      <c r="BU26" s="93"/>
      <c r="BV26" s="93"/>
      <c r="BW26" s="93"/>
      <c r="BX26" s="93"/>
      <c r="BY26" s="93"/>
      <c r="BZ26" s="93"/>
      <c r="CA26" s="93"/>
      <c r="CB26" s="93"/>
      <c r="CC26" s="93"/>
      <c r="CD26" s="93"/>
      <c r="CE26" s="93"/>
      <c r="CF26" s="93"/>
      <c r="CG26" s="93"/>
      <c r="CH26" s="93"/>
      <c r="CI26" s="93"/>
      <c r="CJ26" s="93"/>
      <c r="CK26" s="93"/>
      <c r="CL26" s="93"/>
      <c r="CM26" s="93"/>
      <c r="CN26" s="93"/>
      <c r="CO26" s="93"/>
      <c r="CP26" s="93"/>
      <c r="CQ26" s="93"/>
      <c r="CR26" s="93"/>
      <c r="CS26" s="93"/>
      <c r="CT26" s="93"/>
      <c r="CU26" s="93"/>
      <c r="CV26" s="93"/>
      <c r="CW26" s="93"/>
      <c r="CX26" s="93"/>
      <c r="CY26" s="93"/>
      <c r="CZ26" s="93"/>
      <c r="DA26" s="93"/>
      <c r="DB26" s="93"/>
      <c r="DC26" s="93"/>
      <c r="DD26" s="93"/>
      <c r="DE26" s="93"/>
      <c r="DF26" s="93"/>
      <c r="DG26" s="93"/>
      <c r="DH26" s="93"/>
      <c r="DI26" s="93"/>
      <c r="DJ26" s="93"/>
      <c r="DK26" s="93"/>
      <c r="DL26" s="93"/>
      <c r="DM26" s="93"/>
      <c r="DN26" s="93"/>
      <c r="DO26" s="93"/>
      <c r="DP26" s="93"/>
      <c r="DQ26" s="93"/>
      <c r="DR26" s="93"/>
      <c r="DS26" s="93"/>
      <c r="DT26" s="93"/>
      <c r="DU26" s="93"/>
      <c r="DV26" s="93"/>
      <c r="DW26" s="93"/>
      <c r="DX26" s="93"/>
      <c r="DY26" s="93"/>
      <c r="DZ26" s="93"/>
      <c r="EA26" s="93"/>
      <c r="EB26" s="93"/>
    </row>
    <row r="27" spans="1:132" s="71" customFormat="1" ht="12.75" x14ac:dyDescent="0.2">
      <c r="A27" s="94"/>
      <c r="B27" s="95" t="s">
        <v>2342</v>
      </c>
      <c r="C27" s="95" t="s">
        <v>2343</v>
      </c>
      <c r="D27" s="94"/>
      <c r="E27" s="173" t="s">
        <v>2344</v>
      </c>
      <c r="F27" s="94" t="s">
        <v>347</v>
      </c>
      <c r="G27" s="94" t="s">
        <v>348</v>
      </c>
      <c r="H27" s="163"/>
      <c r="I27" s="163"/>
      <c r="J27" s="163"/>
      <c r="K27" s="163"/>
      <c r="L27" s="163"/>
      <c r="M27" s="163"/>
      <c r="N27" s="163"/>
      <c r="O27" s="164"/>
      <c r="P27" s="238">
        <f>SUM($H27:$N27)</f>
        <v>0</v>
      </c>
      <c r="Q27" s="215"/>
      <c r="R27" s="215"/>
      <c r="S27" s="215"/>
      <c r="T27" s="215"/>
      <c r="U27" s="215"/>
      <c r="V27" s="215"/>
      <c r="W27" s="215">
        <v>110</v>
      </c>
      <c r="X27" s="174">
        <v>43530</v>
      </c>
      <c r="Y27" s="222">
        <f>SUM($Q27:$W27)</f>
        <v>110</v>
      </c>
      <c r="Z27" s="163"/>
      <c r="AA27" s="163"/>
      <c r="AB27" s="163"/>
      <c r="AC27" s="163"/>
      <c r="AD27" s="163"/>
      <c r="AE27" s="163"/>
      <c r="AF27" s="163"/>
      <c r="AG27" s="165"/>
      <c r="AH27" s="222">
        <f>SUM($Z27:$AF27)</f>
        <v>0</v>
      </c>
      <c r="AI27" s="214"/>
      <c r="AJ27" s="94" t="s">
        <v>1822</v>
      </c>
      <c r="AK27" s="94" t="s">
        <v>1823</v>
      </c>
      <c r="AL27" s="95"/>
      <c r="AM27" s="94"/>
      <c r="AN27" s="95"/>
      <c r="AO27" s="94"/>
      <c r="AP27" s="94"/>
      <c r="AQ27" s="94"/>
      <c r="AR27" s="94"/>
      <c r="AS27" s="95" t="s">
        <v>2345</v>
      </c>
      <c r="AT27" s="168"/>
      <c r="AU27" s="168"/>
      <c r="AV27" s="168"/>
      <c r="AW27" s="168"/>
      <c r="AX27" s="168"/>
      <c r="AY27" s="168"/>
      <c r="AZ27" s="168"/>
      <c r="BA27" s="168"/>
      <c r="BB27" s="168"/>
      <c r="BC27" s="168"/>
      <c r="BD27" s="168"/>
      <c r="BE27" s="168"/>
      <c r="BF27" s="168"/>
      <c r="BG27" s="168"/>
      <c r="BH27" s="168"/>
      <c r="BI27" s="168"/>
      <c r="BJ27" s="168"/>
      <c r="BK27" s="168"/>
      <c r="BL27" s="168"/>
      <c r="BM27" s="168"/>
      <c r="BN27" s="168"/>
      <c r="BO27" s="168"/>
      <c r="BP27" s="168"/>
      <c r="BQ27" s="168"/>
      <c r="BR27" s="168"/>
      <c r="BS27" s="168"/>
      <c r="BT27" s="168"/>
      <c r="BU27" s="168"/>
      <c r="BV27" s="168"/>
      <c r="BW27" s="168"/>
      <c r="BX27" s="168"/>
      <c r="BY27" s="168"/>
      <c r="BZ27" s="168"/>
      <c r="CA27" s="168"/>
      <c r="CB27" s="168"/>
      <c r="CC27" s="168"/>
      <c r="CD27" s="168"/>
      <c r="CE27" s="168"/>
      <c r="CF27" s="168"/>
      <c r="CG27" s="168"/>
      <c r="CH27" s="168"/>
      <c r="CI27" s="168"/>
      <c r="CJ27" s="168"/>
      <c r="CK27" s="168"/>
      <c r="CL27" s="168"/>
      <c r="CM27" s="168"/>
      <c r="CN27" s="168"/>
      <c r="CO27" s="168"/>
      <c r="CP27" s="168"/>
      <c r="CQ27" s="168"/>
      <c r="CR27" s="168"/>
      <c r="CS27" s="168"/>
      <c r="CT27" s="168"/>
      <c r="CU27" s="168"/>
      <c r="CV27" s="168"/>
      <c r="CW27" s="168"/>
      <c r="CX27" s="168"/>
      <c r="CY27" s="168"/>
      <c r="CZ27" s="168"/>
      <c r="DA27" s="168"/>
      <c r="DB27" s="168"/>
      <c r="DC27" s="168"/>
      <c r="DD27" s="168"/>
      <c r="DE27" s="168"/>
      <c r="DF27" s="168"/>
      <c r="DG27" s="168"/>
      <c r="DH27" s="168"/>
      <c r="DI27" s="168"/>
      <c r="DJ27" s="168"/>
      <c r="DK27" s="168"/>
      <c r="DL27" s="168"/>
      <c r="DM27" s="168"/>
      <c r="DN27" s="168"/>
      <c r="DO27" s="168"/>
      <c r="DP27" s="168"/>
      <c r="DQ27" s="168"/>
      <c r="DR27" s="168"/>
      <c r="DS27" s="168"/>
      <c r="DT27" s="168"/>
      <c r="DU27" s="168"/>
      <c r="DV27" s="168"/>
      <c r="DW27" s="168"/>
      <c r="DX27" s="168"/>
      <c r="DY27" s="168"/>
      <c r="DZ27" s="168"/>
      <c r="EA27" s="168"/>
      <c r="EB27" s="168"/>
    </row>
    <row r="28" spans="1:132" s="71" customFormat="1" ht="12.75" x14ac:dyDescent="0.2">
      <c r="A28" s="94"/>
      <c r="B28" s="95" t="s">
        <v>2346</v>
      </c>
      <c r="C28" s="95" t="s">
        <v>2347</v>
      </c>
      <c r="D28" s="94"/>
      <c r="E28" s="173" t="s">
        <v>2348</v>
      </c>
      <c r="F28" s="94" t="s">
        <v>347</v>
      </c>
      <c r="G28" s="94" t="s">
        <v>348</v>
      </c>
      <c r="H28" s="163"/>
      <c r="I28" s="163"/>
      <c r="J28" s="163"/>
      <c r="K28" s="163"/>
      <c r="L28" s="163"/>
      <c r="M28" s="163"/>
      <c r="N28" s="163"/>
      <c r="O28" s="164"/>
      <c r="P28" s="238">
        <f>SUM($H28:$N28)</f>
        <v>0</v>
      </c>
      <c r="Q28" s="215"/>
      <c r="R28" s="215"/>
      <c r="S28" s="215"/>
      <c r="T28" s="215"/>
      <c r="U28" s="215"/>
      <c r="V28" s="215"/>
      <c r="W28" s="215">
        <v>91</v>
      </c>
      <c r="X28" s="174">
        <v>43584</v>
      </c>
      <c r="Y28" s="222">
        <f>SUM($Q28:$W28)</f>
        <v>91</v>
      </c>
      <c r="Z28" s="163"/>
      <c r="AA28" s="163"/>
      <c r="AB28" s="163"/>
      <c r="AC28" s="163"/>
      <c r="AD28" s="163"/>
      <c r="AE28" s="163"/>
      <c r="AF28" s="163"/>
      <c r="AG28" s="165"/>
      <c r="AH28" s="222">
        <f>SUM($Z28:$AF28)</f>
        <v>0</v>
      </c>
      <c r="AI28" s="214"/>
      <c r="AJ28" s="94" t="s">
        <v>1822</v>
      </c>
      <c r="AK28" s="94" t="s">
        <v>1823</v>
      </c>
      <c r="AL28" s="95"/>
      <c r="AM28" s="94"/>
      <c r="AN28" s="95"/>
      <c r="AO28" s="94"/>
      <c r="AP28" s="94"/>
      <c r="AQ28" s="94"/>
      <c r="AR28" s="94"/>
      <c r="AS28" s="95" t="s">
        <v>2349</v>
      </c>
      <c r="AT28" s="168"/>
      <c r="AU28" s="168"/>
      <c r="AV28" s="168"/>
      <c r="AW28" s="168"/>
      <c r="AX28" s="168"/>
      <c r="AY28" s="168"/>
      <c r="AZ28" s="168"/>
      <c r="BA28" s="168"/>
      <c r="BB28" s="168"/>
      <c r="BC28" s="168"/>
      <c r="BD28" s="168"/>
      <c r="BE28" s="168"/>
      <c r="BF28" s="168"/>
      <c r="BG28" s="168"/>
      <c r="BH28" s="168"/>
      <c r="BI28" s="168"/>
      <c r="BJ28" s="168"/>
      <c r="BK28" s="168"/>
      <c r="BL28" s="168"/>
      <c r="BM28" s="168"/>
      <c r="BN28" s="168"/>
      <c r="BO28" s="168"/>
      <c r="BP28" s="168"/>
      <c r="BQ28" s="168"/>
      <c r="BR28" s="168"/>
      <c r="BS28" s="168"/>
      <c r="BT28" s="168"/>
      <c r="BU28" s="168"/>
      <c r="BV28" s="168"/>
      <c r="BW28" s="168"/>
      <c r="BX28" s="168"/>
      <c r="BY28" s="168"/>
      <c r="BZ28" s="168"/>
      <c r="CA28" s="168"/>
      <c r="CB28" s="168"/>
      <c r="CC28" s="168"/>
      <c r="CD28" s="168"/>
      <c r="CE28" s="168"/>
      <c r="CF28" s="168"/>
      <c r="CG28" s="168"/>
      <c r="CH28" s="168"/>
      <c r="CI28" s="168"/>
      <c r="CJ28" s="168"/>
      <c r="CK28" s="168"/>
      <c r="CL28" s="168"/>
      <c r="CM28" s="168"/>
      <c r="CN28" s="168"/>
      <c r="CO28" s="168"/>
      <c r="CP28" s="168"/>
      <c r="CQ28" s="168"/>
      <c r="CR28" s="168"/>
      <c r="CS28" s="168"/>
      <c r="CT28" s="168"/>
      <c r="CU28" s="168"/>
      <c r="CV28" s="168"/>
      <c r="CW28" s="168"/>
      <c r="CX28" s="168"/>
      <c r="CY28" s="168"/>
      <c r="CZ28" s="168"/>
      <c r="DA28" s="168"/>
      <c r="DB28" s="168"/>
      <c r="DC28" s="168"/>
      <c r="DD28" s="168"/>
      <c r="DE28" s="168"/>
      <c r="DF28" s="168"/>
      <c r="DG28" s="168"/>
      <c r="DH28" s="168"/>
      <c r="DI28" s="168"/>
      <c r="DJ28" s="168"/>
      <c r="DK28" s="168"/>
      <c r="DL28" s="168"/>
      <c r="DM28" s="168"/>
      <c r="DN28" s="168"/>
      <c r="DO28" s="168"/>
      <c r="DP28" s="168"/>
      <c r="DQ28" s="168"/>
      <c r="DR28" s="168"/>
      <c r="DS28" s="168"/>
      <c r="DT28" s="168"/>
      <c r="DU28" s="168"/>
      <c r="DV28" s="168"/>
      <c r="DW28" s="168"/>
      <c r="DX28" s="168"/>
      <c r="DY28" s="168"/>
      <c r="DZ28" s="168"/>
      <c r="EA28" s="168"/>
      <c r="EB28" s="168"/>
    </row>
    <row r="29" spans="1:132" s="71" customFormat="1" x14ac:dyDescent="0.2">
      <c r="A29" s="94"/>
      <c r="B29" s="95" t="s">
        <v>2350</v>
      </c>
      <c r="C29" s="95" t="s">
        <v>2351</v>
      </c>
      <c r="D29" s="94" t="s">
        <v>2352</v>
      </c>
      <c r="E29" s="173" t="s">
        <v>2353</v>
      </c>
      <c r="F29" s="94" t="s">
        <v>347</v>
      </c>
      <c r="G29" s="94" t="s">
        <v>348</v>
      </c>
      <c r="H29" s="163"/>
      <c r="I29" s="163"/>
      <c r="J29" s="163"/>
      <c r="K29" s="163"/>
      <c r="L29" s="163"/>
      <c r="M29" s="163"/>
      <c r="N29" s="163"/>
      <c r="O29" s="164"/>
      <c r="P29" s="238">
        <f>SUM($H29:$N29)</f>
        <v>0</v>
      </c>
      <c r="Q29" s="215"/>
      <c r="R29" s="215"/>
      <c r="S29" s="215"/>
      <c r="T29" s="215"/>
      <c r="U29" s="215">
        <v>9</v>
      </c>
      <c r="V29" s="215"/>
      <c r="W29" s="215">
        <v>80</v>
      </c>
      <c r="X29" s="174">
        <v>43819</v>
      </c>
      <c r="Y29" s="222">
        <f>SUM($Q29:$W29)</f>
        <v>89</v>
      </c>
      <c r="Z29" s="163"/>
      <c r="AA29" s="163"/>
      <c r="AB29" s="163"/>
      <c r="AC29" s="163"/>
      <c r="AD29" s="163"/>
      <c r="AE29" s="163"/>
      <c r="AF29" s="163"/>
      <c r="AG29" s="165"/>
      <c r="AH29" s="222">
        <f>SUM($Z29:$AF29)</f>
        <v>0</v>
      </c>
      <c r="AI29" s="214"/>
      <c r="AJ29" s="94" t="s">
        <v>1822</v>
      </c>
      <c r="AK29" s="94" t="s">
        <v>1823</v>
      </c>
      <c r="AL29" s="95"/>
      <c r="AM29" s="94" t="s">
        <v>1824</v>
      </c>
      <c r="AN29" s="95"/>
      <c r="AO29" s="94">
        <v>55</v>
      </c>
      <c r="AP29" s="94"/>
      <c r="AQ29" s="94"/>
      <c r="AR29" s="94"/>
      <c r="AS29" s="95" t="s">
        <v>2354</v>
      </c>
      <c r="AT29" s="93"/>
      <c r="AU29" s="93"/>
      <c r="AV29" s="93"/>
      <c r="AW29" s="93"/>
      <c r="AX29" s="93"/>
      <c r="AY29" s="93"/>
      <c r="AZ29" s="93"/>
      <c r="BA29" s="93"/>
      <c r="BB29" s="93"/>
      <c r="BC29" s="93"/>
      <c r="BD29" s="93"/>
      <c r="BE29" s="93"/>
      <c r="BF29" s="93"/>
      <c r="BG29" s="93"/>
      <c r="BH29" s="93"/>
      <c r="BI29" s="93"/>
      <c r="BJ29" s="93"/>
      <c r="BK29" s="93"/>
      <c r="BL29" s="93"/>
      <c r="BM29" s="93"/>
      <c r="BN29" s="93"/>
      <c r="BO29" s="93"/>
      <c r="BP29" s="93"/>
      <c r="BQ29" s="93"/>
      <c r="BR29" s="93"/>
      <c r="BS29" s="93"/>
      <c r="BT29" s="93"/>
      <c r="BU29" s="93"/>
      <c r="BV29" s="93"/>
      <c r="BW29" s="93"/>
      <c r="BX29" s="93"/>
      <c r="BY29" s="93"/>
      <c r="BZ29" s="93"/>
      <c r="CA29" s="93"/>
      <c r="CB29" s="93"/>
      <c r="CC29" s="93"/>
      <c r="CD29" s="93"/>
      <c r="CE29" s="93"/>
      <c r="CF29" s="93"/>
      <c r="CG29" s="93"/>
      <c r="CH29" s="93"/>
      <c r="CI29" s="93"/>
      <c r="CJ29" s="93"/>
      <c r="CK29" s="93"/>
      <c r="CL29" s="93"/>
      <c r="CM29" s="93"/>
      <c r="CN29" s="93"/>
      <c r="CO29" s="93"/>
      <c r="CP29" s="93"/>
      <c r="CQ29" s="93"/>
      <c r="CR29" s="93"/>
      <c r="CS29" s="93"/>
      <c r="CT29" s="93"/>
      <c r="CU29" s="93"/>
      <c r="CV29" s="93"/>
      <c r="CW29" s="93"/>
      <c r="CX29" s="93"/>
      <c r="CY29" s="93"/>
      <c r="CZ29" s="93"/>
      <c r="DA29" s="93"/>
      <c r="DB29" s="93"/>
      <c r="DC29" s="93"/>
      <c r="DD29" s="93"/>
      <c r="DE29" s="93"/>
      <c r="DF29" s="93"/>
      <c r="DG29" s="93"/>
      <c r="DH29" s="93"/>
      <c r="DI29" s="93"/>
      <c r="DJ29" s="93"/>
      <c r="DK29" s="93"/>
      <c r="DL29" s="93"/>
      <c r="DM29" s="93"/>
      <c r="DN29" s="93"/>
      <c r="DO29" s="93"/>
      <c r="DP29" s="93"/>
      <c r="DQ29" s="93"/>
      <c r="DR29" s="93"/>
      <c r="DS29" s="93"/>
      <c r="DT29" s="93"/>
      <c r="DU29" s="93"/>
      <c r="DV29" s="93"/>
      <c r="DW29" s="93"/>
      <c r="DX29" s="93"/>
      <c r="DY29" s="93"/>
      <c r="DZ29" s="93"/>
      <c r="EA29" s="93"/>
      <c r="EB29" s="93"/>
    </row>
    <row r="30" spans="1:132" s="71" customFormat="1" ht="14.25" customHeight="1" x14ac:dyDescent="0.25">
      <c r="A30" s="94"/>
      <c r="B30" s="95" t="s">
        <v>2355</v>
      </c>
      <c r="C30" s="95" t="s">
        <v>2356</v>
      </c>
      <c r="D30" s="94"/>
      <c r="E30" s="173" t="s">
        <v>2357</v>
      </c>
      <c r="F30" s="94" t="s">
        <v>347</v>
      </c>
      <c r="G30" s="94" t="s">
        <v>348</v>
      </c>
      <c r="H30" s="163"/>
      <c r="I30" s="163"/>
      <c r="J30" s="163"/>
      <c r="K30" s="163"/>
      <c r="L30" s="163"/>
      <c r="M30" s="163"/>
      <c r="N30" s="163"/>
      <c r="O30" s="164"/>
      <c r="P30" s="238">
        <f>SUM($H30:$N30)</f>
        <v>0</v>
      </c>
      <c r="Q30" s="215"/>
      <c r="R30" s="215"/>
      <c r="S30" s="215"/>
      <c r="T30" s="215"/>
      <c r="U30" s="215"/>
      <c r="V30" s="215"/>
      <c r="W30" s="215">
        <v>79</v>
      </c>
      <c r="X30" s="174">
        <v>43529</v>
      </c>
      <c r="Y30" s="222">
        <f>SUM($Q30:$W30)</f>
        <v>79</v>
      </c>
      <c r="Z30" s="163"/>
      <c r="AA30" s="163"/>
      <c r="AB30" s="163"/>
      <c r="AC30" s="163"/>
      <c r="AD30" s="163"/>
      <c r="AE30" s="163"/>
      <c r="AF30" s="163"/>
      <c r="AG30" s="165"/>
      <c r="AH30" s="222">
        <f>SUM($Z30:$AF30)</f>
        <v>0</v>
      </c>
      <c r="AI30" s="214"/>
      <c r="AJ30" s="94" t="s">
        <v>1822</v>
      </c>
      <c r="AK30" s="94" t="s">
        <v>1823</v>
      </c>
      <c r="AL30" s="95"/>
      <c r="AM30" s="94"/>
      <c r="AN30" s="95"/>
      <c r="AO30" s="94"/>
      <c r="AP30" s="94"/>
      <c r="AQ30" s="94"/>
      <c r="AR30" s="94"/>
      <c r="AS30" s="95" t="s">
        <v>2358</v>
      </c>
      <c r="AT30" s="167"/>
      <c r="AU30" s="167"/>
      <c r="AV30" s="167"/>
      <c r="AW30" s="167"/>
      <c r="AX30" s="167"/>
      <c r="AY30" s="167"/>
      <c r="AZ30" s="167"/>
      <c r="BA30" s="167"/>
      <c r="BB30" s="167"/>
      <c r="BC30" s="167"/>
      <c r="BD30" s="167"/>
      <c r="BE30" s="167"/>
      <c r="BF30" s="167"/>
      <c r="BG30" s="167"/>
      <c r="BH30" s="167"/>
      <c r="BI30" s="167"/>
      <c r="BJ30" s="167"/>
      <c r="BK30" s="167"/>
      <c r="BL30" s="167"/>
      <c r="BM30" s="167"/>
      <c r="BN30" s="167"/>
      <c r="BO30" s="167"/>
      <c r="BP30" s="167"/>
      <c r="BQ30" s="167"/>
      <c r="BR30" s="167"/>
      <c r="BS30" s="167"/>
      <c r="BT30" s="167"/>
      <c r="BU30" s="167"/>
      <c r="BV30" s="167"/>
      <c r="BW30" s="167"/>
      <c r="BX30" s="167"/>
      <c r="BY30" s="167"/>
      <c r="BZ30" s="167"/>
      <c r="CA30" s="167"/>
      <c r="CB30" s="167"/>
      <c r="CC30" s="167"/>
      <c r="CD30" s="167"/>
      <c r="CE30" s="167"/>
      <c r="CF30" s="167"/>
      <c r="CG30" s="167"/>
      <c r="CH30" s="167"/>
      <c r="CI30" s="167"/>
      <c r="CJ30" s="167"/>
      <c r="CK30" s="167"/>
      <c r="CL30" s="167"/>
      <c r="CM30" s="167"/>
      <c r="CN30" s="167"/>
      <c r="CO30" s="167"/>
      <c r="CP30" s="167"/>
      <c r="CQ30" s="167"/>
      <c r="CR30" s="167"/>
      <c r="CS30" s="167"/>
      <c r="CT30" s="167"/>
      <c r="CU30" s="167"/>
      <c r="CV30" s="167"/>
      <c r="CW30" s="167"/>
      <c r="CX30" s="167"/>
      <c r="CY30" s="167"/>
      <c r="CZ30" s="167"/>
      <c r="DA30" s="167"/>
      <c r="DB30" s="167"/>
      <c r="DC30" s="167"/>
      <c r="DD30" s="167"/>
      <c r="DE30" s="167"/>
      <c r="DF30" s="167"/>
      <c r="DG30" s="167"/>
      <c r="DH30" s="167"/>
      <c r="DI30" s="167"/>
      <c r="DJ30" s="167"/>
      <c r="DK30" s="167"/>
      <c r="DL30" s="167"/>
      <c r="DM30" s="167"/>
      <c r="DN30" s="167"/>
      <c r="DO30" s="167"/>
      <c r="DP30" s="167"/>
      <c r="DQ30" s="167"/>
      <c r="DR30" s="167"/>
      <c r="DS30" s="167"/>
      <c r="DT30" s="167"/>
      <c r="DU30" s="167"/>
      <c r="DV30" s="167"/>
      <c r="DW30" s="167"/>
      <c r="DX30" s="167"/>
      <c r="DY30" s="167"/>
      <c r="DZ30" s="167"/>
      <c r="EA30" s="167"/>
      <c r="EB30" s="167"/>
    </row>
    <row r="31" spans="1:132" s="71" customFormat="1" ht="12.75" x14ac:dyDescent="0.2">
      <c r="A31" s="94"/>
      <c r="B31" s="95" t="s">
        <v>2359</v>
      </c>
      <c r="C31" s="95" t="s">
        <v>2360</v>
      </c>
      <c r="D31" s="94"/>
      <c r="E31" s="173" t="s">
        <v>2361</v>
      </c>
      <c r="F31" s="94" t="s">
        <v>347</v>
      </c>
      <c r="G31" s="94" t="s">
        <v>348</v>
      </c>
      <c r="H31" s="163"/>
      <c r="I31" s="163"/>
      <c r="J31" s="163"/>
      <c r="K31" s="163"/>
      <c r="L31" s="163"/>
      <c r="M31" s="163"/>
      <c r="N31" s="163"/>
      <c r="O31" s="164"/>
      <c r="P31" s="238">
        <f>SUM($H31:$N31)</f>
        <v>0</v>
      </c>
      <c r="Q31" s="215"/>
      <c r="R31" s="215"/>
      <c r="S31" s="215"/>
      <c r="T31" s="215"/>
      <c r="U31" s="215"/>
      <c r="V31" s="215"/>
      <c r="W31" s="215">
        <v>72</v>
      </c>
      <c r="X31" s="174">
        <v>43535</v>
      </c>
      <c r="Y31" s="222">
        <f>SUM($Q31:$W31)</f>
        <v>72</v>
      </c>
      <c r="Z31" s="163"/>
      <c r="AA31" s="163"/>
      <c r="AB31" s="163"/>
      <c r="AC31" s="163"/>
      <c r="AD31" s="163"/>
      <c r="AE31" s="163"/>
      <c r="AF31" s="163"/>
      <c r="AG31" s="165"/>
      <c r="AH31" s="222">
        <f>SUM($Z31:$AF31)</f>
        <v>0</v>
      </c>
      <c r="AI31" s="214"/>
      <c r="AJ31" s="94" t="s">
        <v>1822</v>
      </c>
      <c r="AK31" s="94" t="s">
        <v>1823</v>
      </c>
      <c r="AL31" s="95"/>
      <c r="AM31" s="94"/>
      <c r="AN31" s="95"/>
      <c r="AO31" s="94"/>
      <c r="AP31" s="94"/>
      <c r="AQ31" s="94"/>
      <c r="AR31" s="94"/>
      <c r="AS31" s="95" t="s">
        <v>2362</v>
      </c>
      <c r="AT31" s="168"/>
      <c r="AU31" s="168"/>
      <c r="AV31" s="168"/>
      <c r="AW31" s="168"/>
      <c r="AX31" s="168"/>
      <c r="AY31" s="168"/>
      <c r="AZ31" s="168"/>
      <c r="BA31" s="168"/>
      <c r="BB31" s="168"/>
      <c r="BC31" s="168"/>
      <c r="BD31" s="168"/>
      <c r="BE31" s="168"/>
      <c r="BF31" s="168"/>
      <c r="BG31" s="168"/>
      <c r="BH31" s="168"/>
      <c r="BI31" s="168"/>
      <c r="BJ31" s="168"/>
      <c r="BK31" s="168"/>
      <c r="BL31" s="168"/>
      <c r="BM31" s="168"/>
      <c r="BN31" s="168"/>
      <c r="BO31" s="168"/>
      <c r="BP31" s="168"/>
      <c r="BQ31" s="168"/>
      <c r="BR31" s="168"/>
      <c r="BS31" s="168"/>
      <c r="BT31" s="168"/>
      <c r="BU31" s="168"/>
      <c r="BV31" s="168"/>
      <c r="BW31" s="168"/>
      <c r="BX31" s="168"/>
      <c r="BY31" s="168"/>
      <c r="BZ31" s="168"/>
      <c r="CA31" s="168"/>
      <c r="CB31" s="168"/>
      <c r="CC31" s="168"/>
      <c r="CD31" s="168"/>
      <c r="CE31" s="168"/>
      <c r="CF31" s="168"/>
      <c r="CG31" s="168"/>
      <c r="CH31" s="168"/>
      <c r="CI31" s="168"/>
      <c r="CJ31" s="168"/>
      <c r="CK31" s="168"/>
      <c r="CL31" s="168"/>
      <c r="CM31" s="168"/>
      <c r="CN31" s="168"/>
      <c r="CO31" s="168"/>
      <c r="CP31" s="168"/>
      <c r="CQ31" s="168"/>
      <c r="CR31" s="168"/>
      <c r="CS31" s="168"/>
      <c r="CT31" s="168"/>
      <c r="CU31" s="168"/>
      <c r="CV31" s="168"/>
      <c r="CW31" s="168"/>
      <c r="CX31" s="168"/>
      <c r="CY31" s="168"/>
      <c r="CZ31" s="168"/>
      <c r="DA31" s="168"/>
      <c r="DB31" s="168"/>
      <c r="DC31" s="168"/>
      <c r="DD31" s="168"/>
      <c r="DE31" s="168"/>
      <c r="DF31" s="168"/>
      <c r="DG31" s="168"/>
      <c r="DH31" s="168"/>
      <c r="DI31" s="168"/>
      <c r="DJ31" s="168"/>
      <c r="DK31" s="168"/>
      <c r="DL31" s="168"/>
      <c r="DM31" s="168"/>
      <c r="DN31" s="168"/>
      <c r="DO31" s="168"/>
      <c r="DP31" s="168"/>
      <c r="DQ31" s="168"/>
      <c r="DR31" s="168"/>
      <c r="DS31" s="168"/>
      <c r="DT31" s="168"/>
      <c r="DU31" s="168"/>
      <c r="DV31" s="168"/>
      <c r="DW31" s="168"/>
      <c r="DX31" s="168"/>
      <c r="DY31" s="168"/>
      <c r="DZ31" s="168"/>
      <c r="EA31" s="168"/>
      <c r="EB31" s="168"/>
    </row>
    <row r="32" spans="1:132" s="166" customFormat="1" x14ac:dyDescent="0.2">
      <c r="A32" s="94"/>
      <c r="B32" s="95" t="s">
        <v>2363</v>
      </c>
      <c r="C32" s="95" t="s">
        <v>2364</v>
      </c>
      <c r="D32" s="94"/>
      <c r="E32" s="173" t="s">
        <v>2365</v>
      </c>
      <c r="F32" s="94" t="s">
        <v>347</v>
      </c>
      <c r="G32" s="94" t="s">
        <v>348</v>
      </c>
      <c r="H32" s="163"/>
      <c r="I32" s="163"/>
      <c r="J32" s="163"/>
      <c r="K32" s="163"/>
      <c r="L32" s="163"/>
      <c r="M32" s="163"/>
      <c r="N32" s="163"/>
      <c r="O32" s="164"/>
      <c r="P32" s="238">
        <f>SUM($H32:$N32)</f>
        <v>0</v>
      </c>
      <c r="Q32" s="215"/>
      <c r="R32" s="215"/>
      <c r="S32" s="215"/>
      <c r="T32" s="215"/>
      <c r="U32" s="215"/>
      <c r="V32" s="215"/>
      <c r="W32" s="215">
        <v>17</v>
      </c>
      <c r="X32" s="174">
        <v>43739</v>
      </c>
      <c r="Y32" s="222">
        <f>SUM($Q32:$W32)</f>
        <v>17</v>
      </c>
      <c r="Z32" s="163"/>
      <c r="AA32" s="163"/>
      <c r="AB32" s="163"/>
      <c r="AC32" s="163"/>
      <c r="AD32" s="163"/>
      <c r="AE32" s="163"/>
      <c r="AF32" s="163"/>
      <c r="AG32" s="165"/>
      <c r="AH32" s="222">
        <f>SUM($Z32:$AF32)</f>
        <v>0</v>
      </c>
      <c r="AI32" s="214"/>
      <c r="AJ32" s="94" t="s">
        <v>1822</v>
      </c>
      <c r="AK32" s="94" t="s">
        <v>1823</v>
      </c>
      <c r="AL32" s="95"/>
      <c r="AM32" s="94"/>
      <c r="AN32" s="95"/>
      <c r="AO32" s="94"/>
      <c r="AP32" s="94"/>
      <c r="AQ32" s="94"/>
      <c r="AR32" s="94"/>
      <c r="AS32" s="95" t="s">
        <v>2366</v>
      </c>
      <c r="AT32" s="93"/>
      <c r="AU32" s="93"/>
      <c r="AV32" s="93"/>
      <c r="AW32" s="93"/>
      <c r="AX32" s="93"/>
      <c r="AY32" s="93"/>
      <c r="AZ32" s="93"/>
      <c r="BA32" s="93"/>
      <c r="BB32" s="93"/>
      <c r="BC32" s="93"/>
      <c r="BD32" s="93"/>
      <c r="BE32" s="93"/>
      <c r="BF32" s="93"/>
      <c r="BG32" s="93"/>
      <c r="BH32" s="93"/>
      <c r="BI32" s="93"/>
      <c r="BJ32" s="93"/>
      <c r="BK32" s="93"/>
      <c r="BL32" s="93"/>
      <c r="BM32" s="93"/>
      <c r="BN32" s="93"/>
      <c r="BO32" s="93"/>
      <c r="BP32" s="93"/>
      <c r="BQ32" s="93"/>
      <c r="BR32" s="93"/>
      <c r="BS32" s="93"/>
      <c r="BT32" s="93"/>
      <c r="BU32" s="93"/>
      <c r="BV32" s="93"/>
      <c r="BW32" s="93"/>
      <c r="BX32" s="93"/>
      <c r="BY32" s="93"/>
      <c r="BZ32" s="93"/>
      <c r="CA32" s="93"/>
      <c r="CB32" s="93"/>
      <c r="CC32" s="93"/>
      <c r="CD32" s="93"/>
      <c r="CE32" s="93"/>
      <c r="CF32" s="93"/>
      <c r="CG32" s="93"/>
      <c r="CH32" s="93"/>
      <c r="CI32" s="93"/>
      <c r="CJ32" s="93"/>
      <c r="CK32" s="93"/>
      <c r="CL32" s="93"/>
      <c r="CM32" s="93"/>
      <c r="CN32" s="93"/>
      <c r="CO32" s="93"/>
      <c r="CP32" s="93"/>
      <c r="CQ32" s="93"/>
      <c r="CR32" s="93"/>
      <c r="CS32" s="93"/>
      <c r="CT32" s="93"/>
      <c r="CU32" s="93"/>
      <c r="CV32" s="93"/>
      <c r="CW32" s="93"/>
      <c r="CX32" s="93"/>
      <c r="CY32" s="93"/>
      <c r="CZ32" s="93"/>
      <c r="DA32" s="93"/>
      <c r="DB32" s="93"/>
      <c r="DC32" s="93"/>
      <c r="DD32" s="93"/>
      <c r="DE32" s="93"/>
      <c r="DF32" s="93"/>
      <c r="DG32" s="93"/>
      <c r="DH32" s="93"/>
      <c r="DI32" s="93"/>
      <c r="DJ32" s="93"/>
      <c r="DK32" s="93"/>
      <c r="DL32" s="93"/>
      <c r="DM32" s="93"/>
      <c r="DN32" s="93"/>
      <c r="DO32" s="93"/>
      <c r="DP32" s="93"/>
      <c r="DQ32" s="93"/>
      <c r="DR32" s="93"/>
      <c r="DS32" s="93"/>
      <c r="DT32" s="93"/>
      <c r="DU32" s="93"/>
      <c r="DV32" s="93"/>
      <c r="DW32" s="93"/>
      <c r="DX32" s="93"/>
      <c r="DY32" s="93"/>
      <c r="DZ32" s="93"/>
      <c r="EA32" s="93"/>
      <c r="EB32" s="93"/>
    </row>
    <row r="33" spans="1:132" s="167" customFormat="1" ht="15.75" x14ac:dyDescent="0.25">
      <c r="A33" s="94"/>
      <c r="B33" s="95" t="s">
        <v>2367</v>
      </c>
      <c r="C33" s="95" t="s">
        <v>2368</v>
      </c>
      <c r="D33" s="94"/>
      <c r="E33" s="175" t="s">
        <v>2369</v>
      </c>
      <c r="F33" s="94" t="s">
        <v>347</v>
      </c>
      <c r="G33" s="94" t="s">
        <v>358</v>
      </c>
      <c r="H33" s="163"/>
      <c r="I33" s="163"/>
      <c r="J33" s="163"/>
      <c r="K33" s="163"/>
      <c r="L33" s="163"/>
      <c r="M33" s="163"/>
      <c r="N33" s="163"/>
      <c r="O33" s="164"/>
      <c r="P33" s="238">
        <f>SUM($H33:$N33)</f>
        <v>0</v>
      </c>
      <c r="Q33" s="215"/>
      <c r="R33" s="215"/>
      <c r="S33" s="215"/>
      <c r="T33" s="215"/>
      <c r="U33" s="215"/>
      <c r="V33" s="215"/>
      <c r="W33" s="215">
        <v>11</v>
      </c>
      <c r="X33" s="174">
        <v>43497</v>
      </c>
      <c r="Y33" s="222">
        <f>SUM($Q33:$W33)</f>
        <v>11</v>
      </c>
      <c r="Z33" s="163"/>
      <c r="AA33" s="163"/>
      <c r="AB33" s="163"/>
      <c r="AC33" s="163"/>
      <c r="AD33" s="163"/>
      <c r="AE33" s="163"/>
      <c r="AF33" s="163"/>
      <c r="AG33" s="165"/>
      <c r="AH33" s="222">
        <f>SUM($Z33:$AF33)</f>
        <v>0</v>
      </c>
      <c r="AI33" s="214"/>
      <c r="AJ33" s="94" t="s">
        <v>1822</v>
      </c>
      <c r="AK33" s="94" t="s">
        <v>1823</v>
      </c>
      <c r="AL33" s="95"/>
      <c r="AM33" s="94"/>
      <c r="AN33" s="95"/>
      <c r="AO33" s="94"/>
      <c r="AP33" s="94"/>
      <c r="AQ33" s="94"/>
      <c r="AR33" s="94"/>
      <c r="AS33" s="95" t="s">
        <v>2370</v>
      </c>
      <c r="AT33" s="168"/>
      <c r="AU33" s="168"/>
      <c r="AV33" s="168"/>
      <c r="AW33" s="168"/>
      <c r="AX33" s="168"/>
      <c r="AY33" s="168"/>
      <c r="AZ33" s="168"/>
      <c r="BA33" s="168"/>
      <c r="BB33" s="168"/>
      <c r="BC33" s="168"/>
      <c r="BD33" s="168"/>
      <c r="BE33" s="168"/>
      <c r="BF33" s="168"/>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C33" s="168"/>
      <c r="CD33" s="168"/>
      <c r="CE33" s="168"/>
      <c r="CF33" s="168"/>
      <c r="CG33" s="168"/>
      <c r="CH33" s="168"/>
      <c r="CI33" s="168"/>
      <c r="CJ33" s="168"/>
      <c r="CK33" s="168"/>
      <c r="CL33" s="168"/>
      <c r="CM33" s="168"/>
      <c r="CN33" s="168"/>
      <c r="CO33" s="168"/>
      <c r="CP33" s="168"/>
      <c r="CQ33" s="168"/>
      <c r="CR33" s="168"/>
      <c r="CS33" s="168"/>
      <c r="CT33" s="168"/>
      <c r="CU33" s="168"/>
      <c r="CV33" s="168"/>
      <c r="CW33" s="168"/>
      <c r="CX33" s="168"/>
      <c r="CY33" s="168"/>
      <c r="CZ33" s="168"/>
      <c r="DA33" s="168"/>
      <c r="DB33" s="168"/>
      <c r="DC33" s="168"/>
      <c r="DD33" s="168"/>
      <c r="DE33" s="168"/>
      <c r="DF33" s="168"/>
      <c r="DG33" s="168"/>
      <c r="DH33" s="168"/>
      <c r="DI33" s="168"/>
      <c r="DJ33" s="168"/>
      <c r="DK33" s="168"/>
      <c r="DL33" s="168"/>
      <c r="DM33" s="168"/>
      <c r="DN33" s="168"/>
      <c r="DO33" s="168"/>
      <c r="DP33" s="168"/>
      <c r="DQ33" s="168"/>
      <c r="DR33" s="168"/>
      <c r="DS33" s="168"/>
      <c r="DT33" s="168"/>
      <c r="DU33" s="168"/>
      <c r="DV33" s="168"/>
      <c r="DW33" s="168"/>
      <c r="DX33" s="168"/>
      <c r="DY33" s="168"/>
      <c r="DZ33" s="168"/>
      <c r="EA33" s="168"/>
      <c r="EB33" s="168"/>
    </row>
    <row r="34" spans="1:132" s="168" customFormat="1" ht="13.15" customHeight="1" x14ac:dyDescent="0.2">
      <c r="A34" s="94"/>
      <c r="B34" s="95" t="s">
        <v>2367</v>
      </c>
      <c r="C34" s="95" t="s">
        <v>2371</v>
      </c>
      <c r="D34" s="94"/>
      <c r="E34" s="175" t="s">
        <v>2372</v>
      </c>
      <c r="F34" s="94" t="s">
        <v>347</v>
      </c>
      <c r="G34" s="94" t="s">
        <v>358</v>
      </c>
      <c r="H34" s="163"/>
      <c r="I34" s="163"/>
      <c r="J34" s="163"/>
      <c r="K34" s="163"/>
      <c r="L34" s="163"/>
      <c r="M34" s="163"/>
      <c r="N34" s="163"/>
      <c r="O34" s="164"/>
      <c r="P34" s="238">
        <f>SUM($H34:$N34)</f>
        <v>0</v>
      </c>
      <c r="Q34" s="215"/>
      <c r="R34" s="215"/>
      <c r="S34" s="215"/>
      <c r="T34" s="215"/>
      <c r="U34" s="215"/>
      <c r="V34" s="215"/>
      <c r="W34" s="215">
        <v>11</v>
      </c>
      <c r="X34" s="174">
        <v>43497</v>
      </c>
      <c r="Y34" s="222">
        <f>SUM($Q34:$W34)</f>
        <v>11</v>
      </c>
      <c r="Z34" s="163"/>
      <c r="AA34" s="163"/>
      <c r="AB34" s="163"/>
      <c r="AC34" s="163"/>
      <c r="AD34" s="163"/>
      <c r="AE34" s="163"/>
      <c r="AF34" s="163"/>
      <c r="AG34" s="165"/>
      <c r="AH34" s="222">
        <f>SUM($Z34:$AF34)</f>
        <v>0</v>
      </c>
      <c r="AI34" s="214"/>
      <c r="AJ34" s="94" t="s">
        <v>1822</v>
      </c>
      <c r="AK34" s="94" t="s">
        <v>1823</v>
      </c>
      <c r="AL34" s="95"/>
      <c r="AM34" s="94"/>
      <c r="AN34" s="95"/>
      <c r="AO34" s="94"/>
      <c r="AP34" s="94"/>
      <c r="AQ34" s="94"/>
      <c r="AR34" s="94"/>
      <c r="AS34" s="95" t="s">
        <v>2373</v>
      </c>
    </row>
    <row r="35" spans="1:132" s="168" customFormat="1" ht="13.15" customHeight="1" x14ac:dyDescent="0.2">
      <c r="A35" s="94"/>
      <c r="B35" s="95" t="s">
        <v>2374</v>
      </c>
      <c r="C35" s="95" t="s">
        <v>2375</v>
      </c>
      <c r="D35" s="94"/>
      <c r="E35" s="173" t="s">
        <v>2376</v>
      </c>
      <c r="F35" s="94" t="s">
        <v>347</v>
      </c>
      <c r="G35" s="94" t="s">
        <v>358</v>
      </c>
      <c r="H35" s="163"/>
      <c r="I35" s="163"/>
      <c r="J35" s="163"/>
      <c r="K35" s="163"/>
      <c r="L35" s="163"/>
      <c r="M35" s="163"/>
      <c r="N35" s="163"/>
      <c r="O35" s="164"/>
      <c r="P35" s="238">
        <f>SUM($H35:$N35)</f>
        <v>0</v>
      </c>
      <c r="Q35" s="215"/>
      <c r="R35" s="215"/>
      <c r="S35" s="215"/>
      <c r="T35" s="215"/>
      <c r="U35" s="215"/>
      <c r="V35" s="215"/>
      <c r="W35" s="215">
        <v>11</v>
      </c>
      <c r="X35" s="174">
        <v>43637</v>
      </c>
      <c r="Y35" s="222">
        <f>SUM($Q35:$W35)</f>
        <v>11</v>
      </c>
      <c r="Z35" s="163"/>
      <c r="AA35" s="163"/>
      <c r="AB35" s="163"/>
      <c r="AC35" s="163"/>
      <c r="AD35" s="163"/>
      <c r="AE35" s="163"/>
      <c r="AF35" s="163"/>
      <c r="AG35" s="165"/>
      <c r="AH35" s="222">
        <f>SUM($Z35:$AF35)</f>
        <v>0</v>
      </c>
      <c r="AI35" s="214"/>
      <c r="AJ35" s="94" t="s">
        <v>1822</v>
      </c>
      <c r="AK35" s="94" t="s">
        <v>1823</v>
      </c>
      <c r="AL35" s="95"/>
      <c r="AM35" s="94"/>
      <c r="AN35" s="95"/>
      <c r="AO35" s="94"/>
      <c r="AP35" s="94"/>
      <c r="AQ35" s="94"/>
      <c r="AR35" s="94"/>
      <c r="AS35" s="95" t="s">
        <v>2377</v>
      </c>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3"/>
      <c r="BR35" s="93"/>
      <c r="BS35" s="93"/>
      <c r="BT35" s="93"/>
      <c r="BU35" s="93"/>
      <c r="BV35" s="93"/>
      <c r="BW35" s="93"/>
      <c r="BX35" s="93"/>
      <c r="BY35" s="93"/>
      <c r="BZ35" s="93"/>
      <c r="CA35" s="93"/>
      <c r="CB35" s="93"/>
      <c r="CC35" s="93"/>
      <c r="CD35" s="93"/>
      <c r="CE35" s="93"/>
      <c r="CF35" s="93"/>
      <c r="CG35" s="93"/>
      <c r="CH35" s="93"/>
      <c r="CI35" s="93"/>
      <c r="CJ35" s="93"/>
      <c r="CK35" s="93"/>
      <c r="CL35" s="93"/>
      <c r="CM35" s="93"/>
      <c r="CN35" s="93"/>
      <c r="CO35" s="93"/>
      <c r="CP35" s="93"/>
      <c r="CQ35" s="93"/>
      <c r="CR35" s="93"/>
      <c r="CS35" s="93"/>
      <c r="CT35" s="93"/>
      <c r="CU35" s="93"/>
      <c r="CV35" s="93"/>
      <c r="CW35" s="93"/>
      <c r="CX35" s="93"/>
      <c r="CY35" s="93"/>
      <c r="CZ35" s="93"/>
      <c r="DA35" s="93"/>
      <c r="DB35" s="93"/>
      <c r="DC35" s="93"/>
      <c r="DD35" s="93"/>
      <c r="DE35" s="93"/>
      <c r="DF35" s="93"/>
      <c r="DG35" s="93"/>
      <c r="DH35" s="93"/>
      <c r="DI35" s="93"/>
      <c r="DJ35" s="93"/>
      <c r="DK35" s="93"/>
      <c r="DL35" s="93"/>
      <c r="DM35" s="93"/>
      <c r="DN35" s="93"/>
      <c r="DO35" s="93"/>
      <c r="DP35" s="93"/>
      <c r="DQ35" s="93"/>
      <c r="DR35" s="93"/>
      <c r="DS35" s="93"/>
      <c r="DT35" s="93"/>
      <c r="DU35" s="93"/>
      <c r="DV35" s="93"/>
      <c r="DW35" s="93"/>
      <c r="DX35" s="93"/>
      <c r="DY35" s="93"/>
      <c r="DZ35" s="93"/>
      <c r="EA35" s="93"/>
      <c r="EB35" s="93"/>
    </row>
    <row r="36" spans="1:132" s="168" customFormat="1" x14ac:dyDescent="0.2">
      <c r="A36" s="94"/>
      <c r="B36" s="95" t="s">
        <v>2378</v>
      </c>
      <c r="C36" s="95" t="s">
        <v>2379</v>
      </c>
      <c r="D36" s="94"/>
      <c r="E36" s="173" t="s">
        <v>2380</v>
      </c>
      <c r="F36" s="94" t="s">
        <v>347</v>
      </c>
      <c r="G36" s="94" t="s">
        <v>358</v>
      </c>
      <c r="H36" s="163"/>
      <c r="I36" s="163"/>
      <c r="J36" s="163"/>
      <c r="K36" s="163"/>
      <c r="L36" s="163"/>
      <c r="M36" s="163"/>
      <c r="N36" s="163"/>
      <c r="O36" s="164"/>
      <c r="P36" s="238">
        <f>SUM($H36:$N36)</f>
        <v>0</v>
      </c>
      <c r="Q36" s="215"/>
      <c r="R36" s="215"/>
      <c r="S36" s="215"/>
      <c r="T36" s="215"/>
      <c r="U36" s="215"/>
      <c r="V36" s="215"/>
      <c r="W36" s="215">
        <v>11</v>
      </c>
      <c r="X36" s="174">
        <v>43803</v>
      </c>
      <c r="Y36" s="222">
        <f>SUM($Q36:$W36)</f>
        <v>11</v>
      </c>
      <c r="Z36" s="163"/>
      <c r="AA36" s="163"/>
      <c r="AB36" s="163"/>
      <c r="AC36" s="163"/>
      <c r="AD36" s="163"/>
      <c r="AE36" s="163"/>
      <c r="AF36" s="163"/>
      <c r="AG36" s="165"/>
      <c r="AH36" s="222">
        <f>SUM($Z36:$AF36)</f>
        <v>0</v>
      </c>
      <c r="AI36" s="214"/>
      <c r="AJ36" s="94" t="s">
        <v>1822</v>
      </c>
      <c r="AK36" s="94" t="s">
        <v>1823</v>
      </c>
      <c r="AL36" s="95"/>
      <c r="AM36" s="94"/>
      <c r="AN36" s="95"/>
      <c r="AO36" s="94"/>
      <c r="AP36" s="94"/>
      <c r="AQ36" s="94"/>
      <c r="AR36" s="94"/>
      <c r="AS36" s="95" t="s">
        <v>2381</v>
      </c>
      <c r="AT36" s="93"/>
      <c r="AU36" s="93"/>
      <c r="AV36" s="93"/>
      <c r="AW36" s="93"/>
      <c r="AX36" s="93"/>
      <c r="AY36" s="93"/>
      <c r="AZ36" s="93"/>
      <c r="BA36" s="93"/>
      <c r="BB36" s="93"/>
      <c r="BC36" s="93"/>
      <c r="BD36" s="93"/>
      <c r="BE36" s="93"/>
      <c r="BF36" s="93"/>
      <c r="BG36" s="93"/>
      <c r="BH36" s="93"/>
      <c r="BI36" s="93"/>
      <c r="BJ36" s="93"/>
      <c r="BK36" s="93"/>
      <c r="BL36" s="93"/>
      <c r="BM36" s="93"/>
      <c r="BN36" s="93"/>
      <c r="BO36" s="93"/>
      <c r="BP36" s="93"/>
      <c r="BQ36" s="93"/>
      <c r="BR36" s="93"/>
      <c r="BS36" s="93"/>
      <c r="BT36" s="93"/>
      <c r="BU36" s="93"/>
      <c r="BV36" s="93"/>
      <c r="BW36" s="93"/>
      <c r="BX36" s="93"/>
      <c r="BY36" s="93"/>
      <c r="BZ36" s="93"/>
      <c r="CA36" s="93"/>
      <c r="CB36" s="93"/>
      <c r="CC36" s="93"/>
      <c r="CD36" s="93"/>
      <c r="CE36" s="93"/>
      <c r="CF36" s="93"/>
      <c r="CG36" s="93"/>
      <c r="CH36" s="93"/>
      <c r="CI36" s="93"/>
      <c r="CJ36" s="93"/>
      <c r="CK36" s="93"/>
      <c r="CL36" s="93"/>
      <c r="CM36" s="93"/>
      <c r="CN36" s="93"/>
      <c r="CO36" s="93"/>
      <c r="CP36" s="93"/>
      <c r="CQ36" s="93"/>
      <c r="CR36" s="93"/>
      <c r="CS36" s="93"/>
      <c r="CT36" s="93"/>
      <c r="CU36" s="93"/>
      <c r="CV36" s="93"/>
      <c r="CW36" s="93"/>
      <c r="CX36" s="93"/>
      <c r="CY36" s="93"/>
      <c r="CZ36" s="93"/>
      <c r="DA36" s="93"/>
      <c r="DB36" s="93"/>
      <c r="DC36" s="93"/>
      <c r="DD36" s="93"/>
      <c r="DE36" s="93"/>
      <c r="DF36" s="93"/>
      <c r="DG36" s="93"/>
      <c r="DH36" s="93"/>
      <c r="DI36" s="93"/>
      <c r="DJ36" s="93"/>
      <c r="DK36" s="93"/>
      <c r="DL36" s="93"/>
      <c r="DM36" s="93"/>
      <c r="DN36" s="93"/>
      <c r="DO36" s="93"/>
      <c r="DP36" s="93"/>
      <c r="DQ36" s="93"/>
      <c r="DR36" s="93"/>
      <c r="DS36" s="93"/>
      <c r="DT36" s="93"/>
      <c r="DU36" s="93"/>
      <c r="DV36" s="93"/>
      <c r="DW36" s="93"/>
      <c r="DX36" s="93"/>
      <c r="DY36" s="93"/>
      <c r="DZ36" s="93"/>
      <c r="EA36" s="93"/>
      <c r="EB36" s="93"/>
    </row>
    <row r="37" spans="1:132" s="168" customFormat="1" x14ac:dyDescent="0.2">
      <c r="A37" s="94"/>
      <c r="B37" s="95" t="s">
        <v>2378</v>
      </c>
      <c r="C37" s="95" t="s">
        <v>2382</v>
      </c>
      <c r="D37" s="94"/>
      <c r="E37" s="173" t="s">
        <v>2383</v>
      </c>
      <c r="F37" s="94" t="s">
        <v>347</v>
      </c>
      <c r="G37" s="94" t="s">
        <v>358</v>
      </c>
      <c r="H37" s="163"/>
      <c r="I37" s="163"/>
      <c r="J37" s="163"/>
      <c r="K37" s="163"/>
      <c r="L37" s="163"/>
      <c r="M37" s="163"/>
      <c r="N37" s="163"/>
      <c r="O37" s="164"/>
      <c r="P37" s="238">
        <f>SUM($H37:$N37)</f>
        <v>0</v>
      </c>
      <c r="Q37" s="215"/>
      <c r="R37" s="215"/>
      <c r="S37" s="215"/>
      <c r="T37" s="215"/>
      <c r="U37" s="215"/>
      <c r="V37" s="215"/>
      <c r="W37" s="215">
        <v>11</v>
      </c>
      <c r="X37" s="174">
        <v>43803</v>
      </c>
      <c r="Y37" s="222">
        <f>SUM($Q37:$W37)</f>
        <v>11</v>
      </c>
      <c r="Z37" s="163"/>
      <c r="AA37" s="163"/>
      <c r="AB37" s="163"/>
      <c r="AC37" s="163"/>
      <c r="AD37" s="163"/>
      <c r="AE37" s="163"/>
      <c r="AF37" s="163"/>
      <c r="AG37" s="165"/>
      <c r="AH37" s="222">
        <f>SUM($Z37:$AF37)</f>
        <v>0</v>
      </c>
      <c r="AI37" s="214"/>
      <c r="AJ37" s="94" t="s">
        <v>1822</v>
      </c>
      <c r="AK37" s="94" t="s">
        <v>1823</v>
      </c>
      <c r="AL37" s="95"/>
      <c r="AM37" s="94"/>
      <c r="AN37" s="95"/>
      <c r="AO37" s="94"/>
      <c r="AP37" s="94"/>
      <c r="AQ37" s="94"/>
      <c r="AR37" s="94"/>
      <c r="AS37" s="95" t="s">
        <v>2384</v>
      </c>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3"/>
      <c r="BR37" s="93"/>
      <c r="BS37" s="93"/>
      <c r="BT37" s="93"/>
      <c r="BU37" s="93"/>
      <c r="BV37" s="93"/>
      <c r="BW37" s="93"/>
      <c r="BX37" s="93"/>
      <c r="BY37" s="93"/>
      <c r="BZ37" s="93"/>
      <c r="CA37" s="93"/>
      <c r="CB37" s="93"/>
      <c r="CC37" s="93"/>
      <c r="CD37" s="93"/>
      <c r="CE37" s="93"/>
      <c r="CF37" s="93"/>
      <c r="CG37" s="93"/>
      <c r="CH37" s="93"/>
      <c r="CI37" s="93"/>
      <c r="CJ37" s="93"/>
      <c r="CK37" s="93"/>
      <c r="CL37" s="93"/>
      <c r="CM37" s="93"/>
      <c r="CN37" s="93"/>
      <c r="CO37" s="93"/>
      <c r="CP37" s="93"/>
      <c r="CQ37" s="93"/>
      <c r="CR37" s="93"/>
      <c r="CS37" s="93"/>
      <c r="CT37" s="93"/>
      <c r="CU37" s="93"/>
      <c r="CV37" s="93"/>
      <c r="CW37" s="93"/>
      <c r="CX37" s="93"/>
      <c r="CY37" s="93"/>
      <c r="CZ37" s="93"/>
      <c r="DA37" s="93"/>
      <c r="DB37" s="93"/>
      <c r="DC37" s="93"/>
      <c r="DD37" s="93"/>
      <c r="DE37" s="93"/>
      <c r="DF37" s="93"/>
      <c r="DG37" s="93"/>
      <c r="DH37" s="93"/>
      <c r="DI37" s="93"/>
      <c r="DJ37" s="93"/>
      <c r="DK37" s="93"/>
      <c r="DL37" s="93"/>
      <c r="DM37" s="93"/>
      <c r="DN37" s="93"/>
      <c r="DO37" s="93"/>
      <c r="DP37" s="93"/>
      <c r="DQ37" s="93"/>
      <c r="DR37" s="93"/>
      <c r="DS37" s="93"/>
      <c r="DT37" s="93"/>
      <c r="DU37" s="93"/>
      <c r="DV37" s="93"/>
      <c r="DW37" s="93"/>
      <c r="DX37" s="93"/>
      <c r="DY37" s="93"/>
      <c r="DZ37" s="93"/>
      <c r="EA37" s="93"/>
      <c r="EB37" s="93"/>
    </row>
    <row r="38" spans="1:132" s="168" customFormat="1" x14ac:dyDescent="0.2">
      <c r="A38" s="94"/>
      <c r="B38" s="95" t="s">
        <v>2374</v>
      </c>
      <c r="C38" s="95" t="s">
        <v>2385</v>
      </c>
      <c r="D38" s="94"/>
      <c r="E38" s="173" t="s">
        <v>2386</v>
      </c>
      <c r="F38" s="94" t="s">
        <v>347</v>
      </c>
      <c r="G38" s="94" t="s">
        <v>358</v>
      </c>
      <c r="H38" s="163"/>
      <c r="I38" s="163"/>
      <c r="J38" s="163"/>
      <c r="K38" s="163"/>
      <c r="L38" s="163"/>
      <c r="M38" s="163"/>
      <c r="N38" s="163"/>
      <c r="O38" s="164"/>
      <c r="P38" s="238">
        <f>SUM($H38:$N38)</f>
        <v>0</v>
      </c>
      <c r="Q38" s="215"/>
      <c r="R38" s="215"/>
      <c r="S38" s="215"/>
      <c r="T38" s="215"/>
      <c r="U38" s="215"/>
      <c r="V38" s="215"/>
      <c r="W38" s="215">
        <v>9</v>
      </c>
      <c r="X38" s="174">
        <v>43630</v>
      </c>
      <c r="Y38" s="222">
        <f>SUM($Q38:$W38)</f>
        <v>9</v>
      </c>
      <c r="Z38" s="163"/>
      <c r="AA38" s="163"/>
      <c r="AB38" s="163"/>
      <c r="AC38" s="163"/>
      <c r="AD38" s="163"/>
      <c r="AE38" s="163"/>
      <c r="AF38" s="163"/>
      <c r="AG38" s="165"/>
      <c r="AH38" s="222">
        <f>SUM($Z38:$AF38)</f>
        <v>0</v>
      </c>
      <c r="AI38" s="214"/>
      <c r="AJ38" s="94" t="s">
        <v>1822</v>
      </c>
      <c r="AK38" s="94" t="s">
        <v>1823</v>
      </c>
      <c r="AL38" s="95"/>
      <c r="AM38" s="94"/>
      <c r="AN38" s="95"/>
      <c r="AO38" s="94"/>
      <c r="AP38" s="94"/>
      <c r="AQ38" s="94"/>
      <c r="AR38" s="94"/>
      <c r="AS38" s="95" t="s">
        <v>2387</v>
      </c>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3"/>
      <c r="BR38" s="93"/>
      <c r="BS38" s="93"/>
      <c r="BT38" s="93"/>
      <c r="BU38" s="93"/>
      <c r="BV38" s="93"/>
      <c r="BW38" s="93"/>
      <c r="BX38" s="93"/>
      <c r="BY38" s="93"/>
      <c r="BZ38" s="93"/>
      <c r="CA38" s="93"/>
      <c r="CB38" s="93"/>
      <c r="CC38" s="93"/>
      <c r="CD38" s="93"/>
      <c r="CE38" s="93"/>
      <c r="CF38" s="93"/>
      <c r="CG38" s="93"/>
      <c r="CH38" s="93"/>
      <c r="CI38" s="93"/>
      <c r="CJ38" s="93"/>
      <c r="CK38" s="93"/>
      <c r="CL38" s="93"/>
      <c r="CM38" s="93"/>
      <c r="CN38" s="93"/>
      <c r="CO38" s="93"/>
      <c r="CP38" s="93"/>
      <c r="CQ38" s="93"/>
      <c r="CR38" s="93"/>
      <c r="CS38" s="93"/>
      <c r="CT38" s="93"/>
      <c r="CU38" s="93"/>
      <c r="CV38" s="93"/>
      <c r="CW38" s="93"/>
      <c r="CX38" s="93"/>
      <c r="CY38" s="93"/>
      <c r="CZ38" s="93"/>
      <c r="DA38" s="93"/>
      <c r="DB38" s="93"/>
      <c r="DC38" s="93"/>
      <c r="DD38" s="93"/>
      <c r="DE38" s="93"/>
      <c r="DF38" s="93"/>
      <c r="DG38" s="93"/>
      <c r="DH38" s="93"/>
      <c r="DI38" s="93"/>
      <c r="DJ38" s="93"/>
      <c r="DK38" s="93"/>
      <c r="DL38" s="93"/>
      <c r="DM38" s="93"/>
      <c r="DN38" s="93"/>
      <c r="DO38" s="93"/>
      <c r="DP38" s="93"/>
      <c r="DQ38" s="93"/>
      <c r="DR38" s="93"/>
      <c r="DS38" s="93"/>
      <c r="DT38" s="93"/>
      <c r="DU38" s="93"/>
      <c r="DV38" s="93"/>
      <c r="DW38" s="93"/>
      <c r="DX38" s="93"/>
      <c r="DY38" s="93"/>
      <c r="DZ38" s="93"/>
      <c r="EA38" s="93"/>
      <c r="EB38" s="93"/>
    </row>
    <row r="39" spans="1:132" s="168" customFormat="1" x14ac:dyDescent="0.2">
      <c r="A39" s="94"/>
      <c r="B39" s="95" t="s">
        <v>2374</v>
      </c>
      <c r="C39" s="95" t="s">
        <v>2388</v>
      </c>
      <c r="D39" s="94"/>
      <c r="E39" s="173" t="s">
        <v>2389</v>
      </c>
      <c r="F39" s="94" t="s">
        <v>347</v>
      </c>
      <c r="G39" s="94" t="s">
        <v>358</v>
      </c>
      <c r="H39" s="163"/>
      <c r="I39" s="163"/>
      <c r="J39" s="163"/>
      <c r="K39" s="163"/>
      <c r="L39" s="163"/>
      <c r="M39" s="163"/>
      <c r="N39" s="163"/>
      <c r="O39" s="164"/>
      <c r="P39" s="238">
        <f>SUM($H39:$N39)</f>
        <v>0</v>
      </c>
      <c r="Q39" s="215"/>
      <c r="R39" s="215"/>
      <c r="S39" s="215"/>
      <c r="T39" s="215"/>
      <c r="U39" s="215"/>
      <c r="V39" s="215"/>
      <c r="W39" s="215">
        <v>9</v>
      </c>
      <c r="X39" s="174">
        <v>43718</v>
      </c>
      <c r="Y39" s="222">
        <f>SUM($Q39:$W39)</f>
        <v>9</v>
      </c>
      <c r="Z39" s="163"/>
      <c r="AA39" s="163"/>
      <c r="AB39" s="163"/>
      <c r="AC39" s="163"/>
      <c r="AD39" s="163"/>
      <c r="AE39" s="163"/>
      <c r="AF39" s="163"/>
      <c r="AG39" s="165"/>
      <c r="AH39" s="222">
        <f>SUM($Z39:$AF39)</f>
        <v>0</v>
      </c>
      <c r="AI39" s="214"/>
      <c r="AJ39" s="94" t="s">
        <v>1822</v>
      </c>
      <c r="AK39" s="94" t="s">
        <v>1823</v>
      </c>
      <c r="AL39" s="95"/>
      <c r="AM39" s="94"/>
      <c r="AN39" s="95"/>
      <c r="AO39" s="94"/>
      <c r="AP39" s="94"/>
      <c r="AQ39" s="94"/>
      <c r="AR39" s="94"/>
      <c r="AS39" s="95" t="s">
        <v>2390</v>
      </c>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3"/>
      <c r="BR39" s="93"/>
      <c r="BS39" s="93"/>
      <c r="BT39" s="93"/>
      <c r="BU39" s="93"/>
      <c r="BV39" s="93"/>
      <c r="BW39" s="93"/>
      <c r="BX39" s="93"/>
      <c r="BY39" s="93"/>
      <c r="BZ39" s="93"/>
      <c r="CA39" s="93"/>
      <c r="CB39" s="93"/>
      <c r="CC39" s="93"/>
      <c r="CD39" s="93"/>
      <c r="CE39" s="93"/>
      <c r="CF39" s="93"/>
      <c r="CG39" s="93"/>
      <c r="CH39" s="93"/>
      <c r="CI39" s="93"/>
      <c r="CJ39" s="93"/>
      <c r="CK39" s="93"/>
      <c r="CL39" s="93"/>
      <c r="CM39" s="93"/>
      <c r="CN39" s="93"/>
      <c r="CO39" s="93"/>
      <c r="CP39" s="93"/>
      <c r="CQ39" s="93"/>
      <c r="CR39" s="93"/>
      <c r="CS39" s="93"/>
      <c r="CT39" s="93"/>
      <c r="CU39" s="93"/>
      <c r="CV39" s="93"/>
      <c r="CW39" s="93"/>
      <c r="CX39" s="93"/>
      <c r="CY39" s="93"/>
      <c r="CZ39" s="93"/>
      <c r="DA39" s="93"/>
      <c r="DB39" s="93"/>
      <c r="DC39" s="93"/>
      <c r="DD39" s="93"/>
      <c r="DE39" s="93"/>
      <c r="DF39" s="93"/>
      <c r="DG39" s="93"/>
      <c r="DH39" s="93"/>
      <c r="DI39" s="93"/>
      <c r="DJ39" s="93"/>
      <c r="DK39" s="93"/>
      <c r="DL39" s="93"/>
      <c r="DM39" s="93"/>
      <c r="DN39" s="93"/>
      <c r="DO39" s="93"/>
      <c r="DP39" s="93"/>
      <c r="DQ39" s="93"/>
      <c r="DR39" s="93"/>
      <c r="DS39" s="93"/>
      <c r="DT39" s="93"/>
      <c r="DU39" s="93"/>
      <c r="DV39" s="93"/>
      <c r="DW39" s="93"/>
      <c r="DX39" s="93"/>
      <c r="DY39" s="93"/>
      <c r="DZ39" s="93"/>
      <c r="EA39" s="93"/>
      <c r="EB39" s="93"/>
    </row>
    <row r="40" spans="1:132" s="168" customFormat="1" x14ac:dyDescent="0.2">
      <c r="A40" s="94"/>
      <c r="B40" s="95" t="s">
        <v>2374</v>
      </c>
      <c r="C40" s="95" t="s">
        <v>2391</v>
      </c>
      <c r="D40" s="94"/>
      <c r="E40" s="173" t="s">
        <v>2392</v>
      </c>
      <c r="F40" s="94" t="s">
        <v>347</v>
      </c>
      <c r="G40" s="94" t="s">
        <v>358</v>
      </c>
      <c r="H40" s="163"/>
      <c r="I40" s="163"/>
      <c r="J40" s="163"/>
      <c r="K40" s="163"/>
      <c r="L40" s="163"/>
      <c r="M40" s="163"/>
      <c r="N40" s="163"/>
      <c r="O40" s="164"/>
      <c r="P40" s="238">
        <f>SUM($H40:$N40)</f>
        <v>0</v>
      </c>
      <c r="Q40" s="215"/>
      <c r="R40" s="215"/>
      <c r="S40" s="215"/>
      <c r="T40" s="215"/>
      <c r="U40" s="215"/>
      <c r="V40" s="215"/>
      <c r="W40" s="215">
        <v>9</v>
      </c>
      <c r="X40" s="174">
        <v>43718</v>
      </c>
      <c r="Y40" s="222">
        <f>SUM($Q40:$W40)</f>
        <v>9</v>
      </c>
      <c r="Z40" s="163"/>
      <c r="AA40" s="163"/>
      <c r="AB40" s="163"/>
      <c r="AC40" s="163"/>
      <c r="AD40" s="163"/>
      <c r="AE40" s="163"/>
      <c r="AF40" s="163"/>
      <c r="AG40" s="165"/>
      <c r="AH40" s="222">
        <f>SUM($Z40:$AF40)</f>
        <v>0</v>
      </c>
      <c r="AI40" s="214"/>
      <c r="AJ40" s="94" t="s">
        <v>1822</v>
      </c>
      <c r="AK40" s="94" t="s">
        <v>1823</v>
      </c>
      <c r="AL40" s="95"/>
      <c r="AM40" s="94"/>
      <c r="AN40" s="95"/>
      <c r="AO40" s="94"/>
      <c r="AP40" s="94"/>
      <c r="AQ40" s="94"/>
      <c r="AR40" s="94"/>
      <c r="AS40" s="95" t="s">
        <v>2393</v>
      </c>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3"/>
      <c r="BR40" s="93"/>
      <c r="BS40" s="93"/>
      <c r="BT40" s="93"/>
      <c r="BU40" s="93"/>
      <c r="BV40" s="93"/>
      <c r="BW40" s="93"/>
      <c r="BX40" s="93"/>
      <c r="BY40" s="93"/>
      <c r="BZ40" s="93"/>
      <c r="CA40" s="93"/>
      <c r="CB40" s="93"/>
      <c r="CC40" s="93"/>
      <c r="CD40" s="93"/>
      <c r="CE40" s="93"/>
      <c r="CF40" s="93"/>
      <c r="CG40" s="93"/>
      <c r="CH40" s="93"/>
      <c r="CI40" s="93"/>
      <c r="CJ40" s="93"/>
      <c r="CK40" s="93"/>
      <c r="CL40" s="93"/>
      <c r="CM40" s="93"/>
      <c r="CN40" s="93"/>
      <c r="CO40" s="93"/>
      <c r="CP40" s="93"/>
      <c r="CQ40" s="93"/>
      <c r="CR40" s="93"/>
      <c r="CS40" s="93"/>
      <c r="CT40" s="93"/>
      <c r="CU40" s="93"/>
      <c r="CV40" s="93"/>
      <c r="CW40" s="93"/>
      <c r="CX40" s="93"/>
      <c r="CY40" s="93"/>
      <c r="CZ40" s="93"/>
      <c r="DA40" s="93"/>
      <c r="DB40" s="93"/>
      <c r="DC40" s="93"/>
      <c r="DD40" s="93"/>
      <c r="DE40" s="93"/>
      <c r="DF40" s="93"/>
      <c r="DG40" s="93"/>
      <c r="DH40" s="93"/>
      <c r="DI40" s="93"/>
      <c r="DJ40" s="93"/>
      <c r="DK40" s="93"/>
      <c r="DL40" s="93"/>
      <c r="DM40" s="93"/>
      <c r="DN40" s="93"/>
      <c r="DO40" s="93"/>
      <c r="DP40" s="93"/>
      <c r="DQ40" s="93"/>
      <c r="DR40" s="93"/>
      <c r="DS40" s="93"/>
      <c r="DT40" s="93"/>
      <c r="DU40" s="93"/>
      <c r="DV40" s="93"/>
      <c r="DW40" s="93"/>
      <c r="DX40" s="93"/>
      <c r="DY40" s="93"/>
      <c r="DZ40" s="93"/>
      <c r="EA40" s="93"/>
      <c r="EB40" s="93"/>
    </row>
    <row r="41" spans="1:132" s="168" customFormat="1" x14ac:dyDescent="0.2">
      <c r="A41" s="94"/>
      <c r="B41" s="95" t="s">
        <v>2394</v>
      </c>
      <c r="C41" s="95" t="s">
        <v>2395</v>
      </c>
      <c r="D41" s="94"/>
      <c r="E41" s="173" t="s">
        <v>2396</v>
      </c>
      <c r="F41" s="94" t="s">
        <v>347</v>
      </c>
      <c r="G41" s="94" t="s">
        <v>348</v>
      </c>
      <c r="H41" s="163"/>
      <c r="I41" s="163"/>
      <c r="J41" s="163"/>
      <c r="K41" s="163"/>
      <c r="L41" s="163"/>
      <c r="M41" s="163"/>
      <c r="N41" s="163"/>
      <c r="O41" s="164"/>
      <c r="P41" s="238">
        <f>SUM($H41:$N41)</f>
        <v>0</v>
      </c>
      <c r="Q41" s="215"/>
      <c r="R41" s="215"/>
      <c r="S41" s="215"/>
      <c r="T41" s="215"/>
      <c r="U41" s="215"/>
      <c r="V41" s="215"/>
      <c r="W41" s="215">
        <v>9</v>
      </c>
      <c r="X41" s="174">
        <v>43727</v>
      </c>
      <c r="Y41" s="222">
        <f>SUM($Q41:$W41)</f>
        <v>9</v>
      </c>
      <c r="Z41" s="163"/>
      <c r="AA41" s="163"/>
      <c r="AB41" s="163"/>
      <c r="AC41" s="163"/>
      <c r="AD41" s="163"/>
      <c r="AE41" s="163"/>
      <c r="AF41" s="163"/>
      <c r="AG41" s="165"/>
      <c r="AH41" s="222">
        <f>SUM($Z41:$AF41)</f>
        <v>0</v>
      </c>
      <c r="AI41" s="214"/>
      <c r="AJ41" s="94" t="s">
        <v>1822</v>
      </c>
      <c r="AK41" s="94" t="s">
        <v>1823</v>
      </c>
      <c r="AL41" s="95"/>
      <c r="AM41" s="94"/>
      <c r="AN41" s="95"/>
      <c r="AO41" s="94"/>
      <c r="AP41" s="94"/>
      <c r="AQ41" s="94"/>
      <c r="AR41" s="94"/>
      <c r="AS41" s="95" t="s">
        <v>2397</v>
      </c>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3"/>
      <c r="BR41" s="93"/>
      <c r="BS41" s="93"/>
      <c r="BT41" s="93"/>
      <c r="BU41" s="93"/>
      <c r="BV41" s="93"/>
      <c r="BW41" s="93"/>
      <c r="BX41" s="93"/>
      <c r="BY41" s="93"/>
      <c r="BZ41" s="93"/>
      <c r="CA41" s="93"/>
      <c r="CB41" s="93"/>
      <c r="CC41" s="93"/>
      <c r="CD41" s="93"/>
      <c r="CE41" s="93"/>
      <c r="CF41" s="93"/>
      <c r="CG41" s="93"/>
      <c r="CH41" s="93"/>
      <c r="CI41" s="93"/>
      <c r="CJ41" s="93"/>
      <c r="CK41" s="93"/>
      <c r="CL41" s="93"/>
      <c r="CM41" s="93"/>
      <c r="CN41" s="93"/>
      <c r="CO41" s="93"/>
      <c r="CP41" s="93"/>
      <c r="CQ41" s="93"/>
      <c r="CR41" s="93"/>
      <c r="CS41" s="93"/>
      <c r="CT41" s="93"/>
      <c r="CU41" s="93"/>
      <c r="CV41" s="93"/>
      <c r="CW41" s="93"/>
      <c r="CX41" s="93"/>
      <c r="CY41" s="93"/>
      <c r="CZ41" s="93"/>
      <c r="DA41" s="93"/>
      <c r="DB41" s="93"/>
      <c r="DC41" s="93"/>
      <c r="DD41" s="93"/>
      <c r="DE41" s="93"/>
      <c r="DF41" s="93"/>
      <c r="DG41" s="93"/>
      <c r="DH41" s="93"/>
      <c r="DI41" s="93"/>
      <c r="DJ41" s="93"/>
      <c r="DK41" s="93"/>
      <c r="DL41" s="93"/>
      <c r="DM41" s="93"/>
      <c r="DN41" s="93"/>
      <c r="DO41" s="93"/>
      <c r="DP41" s="93"/>
      <c r="DQ41" s="93"/>
      <c r="DR41" s="93"/>
      <c r="DS41" s="93"/>
      <c r="DT41" s="93"/>
      <c r="DU41" s="93"/>
      <c r="DV41" s="93"/>
      <c r="DW41" s="93"/>
      <c r="DX41" s="93"/>
      <c r="DY41" s="93"/>
      <c r="DZ41" s="93"/>
      <c r="EA41" s="93"/>
      <c r="EB41" s="93"/>
    </row>
    <row r="42" spans="1:132" s="168" customFormat="1" ht="12.75" x14ac:dyDescent="0.2">
      <c r="A42" s="94"/>
      <c r="B42" s="95" t="s">
        <v>2367</v>
      </c>
      <c r="C42" s="95" t="s">
        <v>2398</v>
      </c>
      <c r="D42" s="94"/>
      <c r="E42" s="175" t="s">
        <v>2399</v>
      </c>
      <c r="F42" s="94" t="s">
        <v>347</v>
      </c>
      <c r="G42" s="94" t="s">
        <v>358</v>
      </c>
      <c r="H42" s="163"/>
      <c r="I42" s="163"/>
      <c r="J42" s="163"/>
      <c r="K42" s="163"/>
      <c r="L42" s="163"/>
      <c r="M42" s="163"/>
      <c r="N42" s="163"/>
      <c r="O42" s="164"/>
      <c r="P42" s="238">
        <f>SUM($H42:$N42)</f>
        <v>0</v>
      </c>
      <c r="Q42" s="215"/>
      <c r="R42" s="215"/>
      <c r="S42" s="215"/>
      <c r="T42" s="215"/>
      <c r="U42" s="215"/>
      <c r="V42" s="215"/>
      <c r="W42" s="215">
        <v>8</v>
      </c>
      <c r="X42" s="174">
        <v>43494</v>
      </c>
      <c r="Y42" s="222">
        <f>SUM($Q42:$W42)</f>
        <v>8</v>
      </c>
      <c r="Z42" s="163"/>
      <c r="AA42" s="163"/>
      <c r="AB42" s="163"/>
      <c r="AC42" s="163"/>
      <c r="AD42" s="163"/>
      <c r="AE42" s="163"/>
      <c r="AF42" s="163"/>
      <c r="AG42" s="165"/>
      <c r="AH42" s="222">
        <f>SUM($Z42:$AF42)</f>
        <v>0</v>
      </c>
      <c r="AI42" s="214"/>
      <c r="AJ42" s="94" t="s">
        <v>1822</v>
      </c>
      <c r="AK42" s="94" t="s">
        <v>1823</v>
      </c>
      <c r="AL42" s="95"/>
      <c r="AM42" s="94"/>
      <c r="AN42" s="95"/>
      <c r="AO42" s="94"/>
      <c r="AP42" s="94"/>
      <c r="AQ42" s="94"/>
      <c r="AR42" s="94"/>
      <c r="AS42" s="95" t="s">
        <v>2400</v>
      </c>
    </row>
    <row r="43" spans="1:132" s="168" customFormat="1" x14ac:dyDescent="0.2">
      <c r="A43" s="94"/>
      <c r="B43" s="95" t="s">
        <v>2401</v>
      </c>
      <c r="C43" s="95" t="s">
        <v>2402</v>
      </c>
      <c r="D43" s="94"/>
      <c r="E43" s="173" t="s">
        <v>2403</v>
      </c>
      <c r="F43" s="94" t="s">
        <v>347</v>
      </c>
      <c r="G43" s="94" t="s">
        <v>358</v>
      </c>
      <c r="H43" s="163"/>
      <c r="I43" s="163"/>
      <c r="J43" s="163"/>
      <c r="K43" s="163"/>
      <c r="L43" s="163"/>
      <c r="M43" s="163"/>
      <c r="N43" s="163"/>
      <c r="O43" s="164"/>
      <c r="P43" s="238">
        <f>SUM($H43:$N43)</f>
        <v>0</v>
      </c>
      <c r="Q43" s="215"/>
      <c r="R43" s="215"/>
      <c r="S43" s="215"/>
      <c r="T43" s="215"/>
      <c r="U43" s="215"/>
      <c r="V43" s="215"/>
      <c r="W43" s="215">
        <v>8</v>
      </c>
      <c r="X43" s="174">
        <v>43749</v>
      </c>
      <c r="Y43" s="222">
        <f>SUM($Q43:$W43)</f>
        <v>8</v>
      </c>
      <c r="Z43" s="163"/>
      <c r="AA43" s="163"/>
      <c r="AB43" s="163"/>
      <c r="AC43" s="163"/>
      <c r="AD43" s="163"/>
      <c r="AE43" s="163"/>
      <c r="AF43" s="163"/>
      <c r="AG43" s="165"/>
      <c r="AH43" s="222">
        <f>SUM($Z43:$AF43)</f>
        <v>0</v>
      </c>
      <c r="AI43" s="214"/>
      <c r="AJ43" s="94" t="s">
        <v>1822</v>
      </c>
      <c r="AK43" s="94" t="s">
        <v>1823</v>
      </c>
      <c r="AL43" s="95"/>
      <c r="AM43" s="94"/>
      <c r="AN43" s="95"/>
      <c r="AO43" s="94"/>
      <c r="AP43" s="94"/>
      <c r="AQ43" s="94"/>
      <c r="AR43" s="94"/>
      <c r="AS43" s="95" t="s">
        <v>2404</v>
      </c>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3"/>
      <c r="BR43" s="93"/>
      <c r="BS43" s="93"/>
      <c r="BT43" s="93"/>
      <c r="BU43" s="93"/>
      <c r="BV43" s="93"/>
      <c r="BW43" s="93"/>
      <c r="BX43" s="93"/>
      <c r="BY43" s="93"/>
      <c r="BZ43" s="93"/>
      <c r="CA43" s="93"/>
      <c r="CB43" s="93"/>
      <c r="CC43" s="93"/>
      <c r="CD43" s="93"/>
      <c r="CE43" s="93"/>
      <c r="CF43" s="93"/>
      <c r="CG43" s="93"/>
      <c r="CH43" s="93"/>
      <c r="CI43" s="93"/>
      <c r="CJ43" s="93"/>
      <c r="CK43" s="93"/>
      <c r="CL43" s="93"/>
      <c r="CM43" s="93"/>
      <c r="CN43" s="93"/>
      <c r="CO43" s="93"/>
      <c r="CP43" s="93"/>
      <c r="CQ43" s="93"/>
      <c r="CR43" s="93"/>
      <c r="CS43" s="93"/>
      <c r="CT43" s="93"/>
      <c r="CU43" s="93"/>
      <c r="CV43" s="93"/>
      <c r="CW43" s="93"/>
      <c r="CX43" s="93"/>
      <c r="CY43" s="93"/>
      <c r="CZ43" s="93"/>
      <c r="DA43" s="93"/>
      <c r="DB43" s="93"/>
      <c r="DC43" s="93"/>
      <c r="DD43" s="93"/>
      <c r="DE43" s="93"/>
      <c r="DF43" s="93"/>
      <c r="DG43" s="93"/>
      <c r="DH43" s="93"/>
      <c r="DI43" s="93"/>
      <c r="DJ43" s="93"/>
      <c r="DK43" s="93"/>
      <c r="DL43" s="93"/>
      <c r="DM43" s="93"/>
      <c r="DN43" s="93"/>
      <c r="DO43" s="93"/>
      <c r="DP43" s="93"/>
      <c r="DQ43" s="93"/>
      <c r="DR43" s="93"/>
      <c r="DS43" s="93"/>
      <c r="DT43" s="93"/>
      <c r="DU43" s="93"/>
      <c r="DV43" s="93"/>
      <c r="DW43" s="93"/>
      <c r="DX43" s="93"/>
      <c r="DY43" s="93"/>
      <c r="DZ43" s="93"/>
      <c r="EA43" s="93"/>
      <c r="EB43" s="93"/>
    </row>
    <row r="44" spans="1:132" s="168" customFormat="1" x14ac:dyDescent="0.2">
      <c r="A44" s="94"/>
      <c r="B44" s="95" t="s">
        <v>2378</v>
      </c>
      <c r="C44" s="95" t="s">
        <v>2405</v>
      </c>
      <c r="D44" s="94"/>
      <c r="E44" s="173" t="s">
        <v>2406</v>
      </c>
      <c r="F44" s="94" t="s">
        <v>347</v>
      </c>
      <c r="G44" s="94" t="s">
        <v>358</v>
      </c>
      <c r="H44" s="163"/>
      <c r="I44" s="163"/>
      <c r="J44" s="163"/>
      <c r="K44" s="163"/>
      <c r="L44" s="163"/>
      <c r="M44" s="163"/>
      <c r="N44" s="163"/>
      <c r="O44" s="164"/>
      <c r="P44" s="238">
        <f>SUM($H44:$N44)</f>
        <v>0</v>
      </c>
      <c r="Q44" s="215"/>
      <c r="R44" s="215"/>
      <c r="S44" s="215"/>
      <c r="T44" s="215"/>
      <c r="U44" s="215"/>
      <c r="V44" s="215"/>
      <c r="W44" s="215">
        <v>8</v>
      </c>
      <c r="X44" s="174">
        <v>43803</v>
      </c>
      <c r="Y44" s="222">
        <f>SUM($Q44:$W44)</f>
        <v>8</v>
      </c>
      <c r="Z44" s="163"/>
      <c r="AA44" s="163"/>
      <c r="AB44" s="163"/>
      <c r="AC44" s="163"/>
      <c r="AD44" s="163"/>
      <c r="AE44" s="163"/>
      <c r="AF44" s="163"/>
      <c r="AG44" s="165"/>
      <c r="AH44" s="222">
        <f>SUM($Z44:$AF44)</f>
        <v>0</v>
      </c>
      <c r="AI44" s="214"/>
      <c r="AJ44" s="94" t="s">
        <v>1822</v>
      </c>
      <c r="AK44" s="94" t="s">
        <v>1823</v>
      </c>
      <c r="AL44" s="95"/>
      <c r="AM44" s="94"/>
      <c r="AN44" s="95"/>
      <c r="AO44" s="94"/>
      <c r="AP44" s="94"/>
      <c r="AQ44" s="94"/>
      <c r="AR44" s="94"/>
      <c r="AS44" s="95" t="s">
        <v>2407</v>
      </c>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3"/>
      <c r="BR44" s="93"/>
      <c r="BS44" s="93"/>
      <c r="BT44" s="93"/>
      <c r="BU44" s="93"/>
      <c r="BV44" s="93"/>
      <c r="BW44" s="93"/>
      <c r="BX44" s="93"/>
      <c r="BY44" s="93"/>
      <c r="BZ44" s="93"/>
      <c r="CA44" s="93"/>
      <c r="CB44" s="93"/>
      <c r="CC44" s="93"/>
      <c r="CD44" s="93"/>
      <c r="CE44" s="93"/>
      <c r="CF44" s="93"/>
      <c r="CG44" s="93"/>
      <c r="CH44" s="93"/>
      <c r="CI44" s="93"/>
      <c r="CJ44" s="93"/>
      <c r="CK44" s="93"/>
      <c r="CL44" s="93"/>
      <c r="CM44" s="93"/>
      <c r="CN44" s="93"/>
      <c r="CO44" s="93"/>
      <c r="CP44" s="93"/>
      <c r="CQ44" s="93"/>
      <c r="CR44" s="93"/>
      <c r="CS44" s="93"/>
      <c r="CT44" s="93"/>
      <c r="CU44" s="93"/>
      <c r="CV44" s="93"/>
      <c r="CW44" s="93"/>
      <c r="CX44" s="93"/>
      <c r="CY44" s="93"/>
      <c r="CZ44" s="93"/>
      <c r="DA44" s="93"/>
      <c r="DB44" s="93"/>
      <c r="DC44" s="93"/>
      <c r="DD44" s="93"/>
      <c r="DE44" s="93"/>
      <c r="DF44" s="93"/>
      <c r="DG44" s="93"/>
      <c r="DH44" s="93"/>
      <c r="DI44" s="93"/>
      <c r="DJ44" s="93"/>
      <c r="DK44" s="93"/>
      <c r="DL44" s="93"/>
      <c r="DM44" s="93"/>
      <c r="DN44" s="93"/>
      <c r="DO44" s="93"/>
      <c r="DP44" s="93"/>
      <c r="DQ44" s="93"/>
      <c r="DR44" s="93"/>
      <c r="DS44" s="93"/>
      <c r="DT44" s="93"/>
      <c r="DU44" s="93"/>
      <c r="DV44" s="93"/>
      <c r="DW44" s="93"/>
      <c r="DX44" s="93"/>
      <c r="DY44" s="93"/>
      <c r="DZ44" s="93"/>
      <c r="EA44" s="93"/>
      <c r="EB44" s="93"/>
    </row>
    <row r="45" spans="1:132" s="168" customFormat="1" x14ac:dyDescent="0.2">
      <c r="A45" s="94"/>
      <c r="B45" s="95" t="s">
        <v>2378</v>
      </c>
      <c r="C45" s="95" t="s">
        <v>2408</v>
      </c>
      <c r="D45" s="94"/>
      <c r="E45" s="173" t="s">
        <v>2409</v>
      </c>
      <c r="F45" s="94" t="s">
        <v>347</v>
      </c>
      <c r="G45" s="94" t="s">
        <v>358</v>
      </c>
      <c r="H45" s="163"/>
      <c r="I45" s="163"/>
      <c r="J45" s="163"/>
      <c r="K45" s="163"/>
      <c r="L45" s="163"/>
      <c r="M45" s="163"/>
      <c r="N45" s="163"/>
      <c r="O45" s="164"/>
      <c r="P45" s="238">
        <f>SUM($H45:$N45)</f>
        <v>0</v>
      </c>
      <c r="Q45" s="215"/>
      <c r="R45" s="215"/>
      <c r="S45" s="215"/>
      <c r="T45" s="215"/>
      <c r="U45" s="215"/>
      <c r="V45" s="215"/>
      <c r="W45" s="215">
        <v>8</v>
      </c>
      <c r="X45" s="174">
        <v>43803</v>
      </c>
      <c r="Y45" s="222">
        <f>SUM($Q45:$W45)</f>
        <v>8</v>
      </c>
      <c r="Z45" s="163"/>
      <c r="AA45" s="163"/>
      <c r="AB45" s="163"/>
      <c r="AC45" s="163"/>
      <c r="AD45" s="163"/>
      <c r="AE45" s="163"/>
      <c r="AF45" s="163"/>
      <c r="AG45" s="165"/>
      <c r="AH45" s="222">
        <f>SUM($Z45:$AF45)</f>
        <v>0</v>
      </c>
      <c r="AI45" s="214"/>
      <c r="AJ45" s="94" t="s">
        <v>1822</v>
      </c>
      <c r="AK45" s="94" t="s">
        <v>1823</v>
      </c>
      <c r="AL45" s="95"/>
      <c r="AM45" s="94"/>
      <c r="AN45" s="95"/>
      <c r="AO45" s="94"/>
      <c r="AP45" s="94"/>
      <c r="AQ45" s="94"/>
      <c r="AR45" s="94"/>
      <c r="AS45" s="95" t="s">
        <v>2410</v>
      </c>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3"/>
      <c r="BR45" s="93"/>
      <c r="BS45" s="93"/>
      <c r="BT45" s="93"/>
      <c r="BU45" s="93"/>
      <c r="BV45" s="93"/>
      <c r="BW45" s="93"/>
      <c r="BX45" s="93"/>
      <c r="BY45" s="93"/>
      <c r="BZ45" s="93"/>
      <c r="CA45" s="93"/>
      <c r="CB45" s="93"/>
      <c r="CC45" s="93"/>
      <c r="CD45" s="93"/>
      <c r="CE45" s="93"/>
      <c r="CF45" s="93"/>
      <c r="CG45" s="93"/>
      <c r="CH45" s="93"/>
      <c r="CI45" s="93"/>
      <c r="CJ45" s="93"/>
      <c r="CK45" s="93"/>
      <c r="CL45" s="93"/>
      <c r="CM45" s="93"/>
      <c r="CN45" s="93"/>
      <c r="CO45" s="93"/>
      <c r="CP45" s="93"/>
      <c r="CQ45" s="93"/>
      <c r="CR45" s="93"/>
      <c r="CS45" s="93"/>
      <c r="CT45" s="93"/>
      <c r="CU45" s="93"/>
      <c r="CV45" s="93"/>
      <c r="CW45" s="93"/>
      <c r="CX45" s="93"/>
      <c r="CY45" s="93"/>
      <c r="CZ45" s="93"/>
      <c r="DA45" s="93"/>
      <c r="DB45" s="93"/>
      <c r="DC45" s="93"/>
      <c r="DD45" s="93"/>
      <c r="DE45" s="93"/>
      <c r="DF45" s="93"/>
      <c r="DG45" s="93"/>
      <c r="DH45" s="93"/>
      <c r="DI45" s="93"/>
      <c r="DJ45" s="93"/>
      <c r="DK45" s="93"/>
      <c r="DL45" s="93"/>
      <c r="DM45" s="93"/>
      <c r="DN45" s="93"/>
      <c r="DO45" s="93"/>
      <c r="DP45" s="93"/>
      <c r="DQ45" s="93"/>
      <c r="DR45" s="93"/>
      <c r="DS45" s="93"/>
      <c r="DT45" s="93"/>
      <c r="DU45" s="93"/>
      <c r="DV45" s="93"/>
      <c r="DW45" s="93"/>
      <c r="DX45" s="93"/>
      <c r="DY45" s="93"/>
      <c r="DZ45" s="93"/>
      <c r="EA45" s="93"/>
      <c r="EB45" s="93"/>
    </row>
    <row r="46" spans="1:132" s="168" customFormat="1" x14ac:dyDescent="0.2">
      <c r="A46" s="94"/>
      <c r="B46" s="95" t="s">
        <v>2401</v>
      </c>
      <c r="C46" s="95" t="s">
        <v>2411</v>
      </c>
      <c r="D46" s="94"/>
      <c r="E46" s="173" t="s">
        <v>2412</v>
      </c>
      <c r="F46" s="94" t="s">
        <v>347</v>
      </c>
      <c r="G46" s="94" t="s">
        <v>358</v>
      </c>
      <c r="H46" s="163"/>
      <c r="I46" s="163"/>
      <c r="J46" s="163"/>
      <c r="K46" s="163"/>
      <c r="L46" s="163"/>
      <c r="M46" s="163"/>
      <c r="N46" s="163"/>
      <c r="O46" s="164"/>
      <c r="P46" s="238">
        <f>SUM($H46:$N46)</f>
        <v>0</v>
      </c>
      <c r="Q46" s="215"/>
      <c r="R46" s="215"/>
      <c r="S46" s="215"/>
      <c r="T46" s="215"/>
      <c r="U46" s="215"/>
      <c r="V46" s="215"/>
      <c r="W46" s="215">
        <v>8</v>
      </c>
      <c r="X46" s="174">
        <v>43818</v>
      </c>
      <c r="Y46" s="222">
        <f>SUM($Q46:$W46)</f>
        <v>8</v>
      </c>
      <c r="Z46" s="163"/>
      <c r="AA46" s="163"/>
      <c r="AB46" s="163"/>
      <c r="AC46" s="163"/>
      <c r="AD46" s="163"/>
      <c r="AE46" s="163"/>
      <c r="AF46" s="163"/>
      <c r="AG46" s="165"/>
      <c r="AH46" s="222">
        <f>SUM($Z46:$AF46)</f>
        <v>0</v>
      </c>
      <c r="AI46" s="214"/>
      <c r="AJ46" s="94" t="s">
        <v>1822</v>
      </c>
      <c r="AK46" s="94" t="s">
        <v>1823</v>
      </c>
      <c r="AL46" s="95"/>
      <c r="AM46" s="94"/>
      <c r="AN46" s="95"/>
      <c r="AO46" s="94"/>
      <c r="AP46" s="94"/>
      <c r="AQ46" s="94"/>
      <c r="AR46" s="94"/>
      <c r="AS46" s="95" t="s">
        <v>2413</v>
      </c>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3"/>
      <c r="BR46" s="93"/>
      <c r="BS46" s="93"/>
      <c r="BT46" s="93"/>
      <c r="BU46" s="93"/>
      <c r="BV46" s="93"/>
      <c r="BW46" s="93"/>
      <c r="BX46" s="93"/>
      <c r="BY46" s="93"/>
      <c r="BZ46" s="93"/>
      <c r="CA46" s="93"/>
      <c r="CB46" s="93"/>
      <c r="CC46" s="93"/>
      <c r="CD46" s="93"/>
      <c r="CE46" s="93"/>
      <c r="CF46" s="93"/>
      <c r="CG46" s="93"/>
      <c r="CH46" s="93"/>
      <c r="CI46" s="93"/>
      <c r="CJ46" s="93"/>
      <c r="CK46" s="93"/>
      <c r="CL46" s="93"/>
      <c r="CM46" s="93"/>
      <c r="CN46" s="93"/>
      <c r="CO46" s="93"/>
      <c r="CP46" s="93"/>
      <c r="CQ46" s="93"/>
      <c r="CR46" s="93"/>
      <c r="CS46" s="93"/>
      <c r="CT46" s="93"/>
      <c r="CU46" s="93"/>
      <c r="CV46" s="93"/>
      <c r="CW46" s="93"/>
      <c r="CX46" s="93"/>
      <c r="CY46" s="93"/>
      <c r="CZ46" s="93"/>
      <c r="DA46" s="93"/>
      <c r="DB46" s="93"/>
      <c r="DC46" s="93"/>
      <c r="DD46" s="93"/>
      <c r="DE46" s="93"/>
      <c r="DF46" s="93"/>
      <c r="DG46" s="93"/>
      <c r="DH46" s="93"/>
      <c r="DI46" s="93"/>
      <c r="DJ46" s="93"/>
      <c r="DK46" s="93"/>
      <c r="DL46" s="93"/>
      <c r="DM46" s="93"/>
      <c r="DN46" s="93"/>
      <c r="DO46" s="93"/>
      <c r="DP46" s="93"/>
      <c r="DQ46" s="93"/>
      <c r="DR46" s="93"/>
      <c r="DS46" s="93"/>
      <c r="DT46" s="93"/>
      <c r="DU46" s="93"/>
      <c r="DV46" s="93"/>
      <c r="DW46" s="93"/>
      <c r="DX46" s="93"/>
      <c r="DY46" s="93"/>
      <c r="DZ46" s="93"/>
      <c r="EA46" s="93"/>
      <c r="EB46" s="93"/>
    </row>
    <row r="47" spans="1:132" s="93" customFormat="1" x14ac:dyDescent="0.2">
      <c r="A47" s="94"/>
      <c r="B47" s="95" t="s">
        <v>2367</v>
      </c>
      <c r="C47" s="95" t="s">
        <v>2414</v>
      </c>
      <c r="D47" s="94"/>
      <c r="E47" s="173" t="s">
        <v>2415</v>
      </c>
      <c r="F47" s="94" t="s">
        <v>347</v>
      </c>
      <c r="G47" s="94" t="s">
        <v>358</v>
      </c>
      <c r="H47" s="163"/>
      <c r="I47" s="163"/>
      <c r="J47" s="163"/>
      <c r="K47" s="163"/>
      <c r="L47" s="163"/>
      <c r="M47" s="163"/>
      <c r="N47" s="163"/>
      <c r="O47" s="164"/>
      <c r="P47" s="238">
        <f>SUM($H47:$N47)</f>
        <v>0</v>
      </c>
      <c r="Q47" s="215"/>
      <c r="R47" s="215"/>
      <c r="S47" s="215"/>
      <c r="T47" s="215"/>
      <c r="U47" s="215"/>
      <c r="V47" s="215"/>
      <c r="W47" s="215">
        <v>7</v>
      </c>
      <c r="X47" s="174">
        <v>43494</v>
      </c>
      <c r="Y47" s="222">
        <f>SUM($Q47:$W47)</f>
        <v>7</v>
      </c>
      <c r="Z47" s="163"/>
      <c r="AA47" s="163"/>
      <c r="AB47" s="163"/>
      <c r="AC47" s="163"/>
      <c r="AD47" s="163"/>
      <c r="AE47" s="163"/>
      <c r="AF47" s="163"/>
      <c r="AG47" s="165"/>
      <c r="AH47" s="222">
        <f>SUM($Z47:$AF47)</f>
        <v>0</v>
      </c>
      <c r="AI47" s="214"/>
      <c r="AJ47" s="94" t="s">
        <v>1822</v>
      </c>
      <c r="AK47" s="94" t="s">
        <v>1823</v>
      </c>
      <c r="AL47" s="95"/>
      <c r="AM47" s="94"/>
      <c r="AN47" s="95"/>
      <c r="AO47" s="94"/>
      <c r="AP47" s="94"/>
      <c r="AQ47" s="94"/>
      <c r="AR47" s="94"/>
      <c r="AS47" s="95" t="s">
        <v>2416</v>
      </c>
      <c r="AT47" s="168"/>
      <c r="AU47" s="168"/>
      <c r="AV47" s="168"/>
      <c r="AW47" s="168"/>
      <c r="AX47" s="168"/>
      <c r="AY47" s="168"/>
      <c r="AZ47" s="168"/>
      <c r="BA47" s="168"/>
      <c r="BB47" s="168"/>
      <c r="BC47" s="168"/>
      <c r="BD47" s="168"/>
      <c r="BE47" s="168"/>
      <c r="BF47" s="168"/>
      <c r="BG47" s="168"/>
      <c r="BH47" s="168"/>
      <c r="BI47" s="168"/>
      <c r="BJ47" s="168"/>
      <c r="BK47" s="168"/>
      <c r="BL47" s="168"/>
      <c r="BM47" s="168"/>
      <c r="BN47" s="168"/>
      <c r="BO47" s="168"/>
      <c r="BP47" s="168"/>
      <c r="BQ47" s="168"/>
      <c r="BR47" s="168"/>
      <c r="BS47" s="168"/>
      <c r="BT47" s="168"/>
      <c r="BU47" s="168"/>
      <c r="BV47" s="168"/>
      <c r="BW47" s="168"/>
      <c r="BX47" s="168"/>
      <c r="BY47" s="168"/>
      <c r="BZ47" s="168"/>
      <c r="CA47" s="168"/>
      <c r="CB47" s="168"/>
      <c r="CC47" s="168"/>
      <c r="CD47" s="168"/>
      <c r="CE47" s="168"/>
      <c r="CF47" s="168"/>
      <c r="CG47" s="168"/>
      <c r="CH47" s="168"/>
      <c r="CI47" s="168"/>
      <c r="CJ47" s="168"/>
      <c r="CK47" s="168"/>
      <c r="CL47" s="168"/>
      <c r="CM47" s="168"/>
      <c r="CN47" s="168"/>
      <c r="CO47" s="168"/>
      <c r="CP47" s="168"/>
      <c r="CQ47" s="168"/>
      <c r="CR47" s="168"/>
      <c r="CS47" s="168"/>
      <c r="CT47" s="168"/>
      <c r="CU47" s="168"/>
      <c r="CV47" s="168"/>
      <c r="CW47" s="168"/>
      <c r="CX47" s="168"/>
      <c r="CY47" s="168"/>
      <c r="CZ47" s="168"/>
      <c r="DA47" s="168"/>
      <c r="DB47" s="168"/>
      <c r="DC47" s="168"/>
      <c r="DD47" s="168"/>
      <c r="DE47" s="168"/>
      <c r="DF47" s="168"/>
      <c r="DG47" s="168"/>
      <c r="DH47" s="168"/>
      <c r="DI47" s="168"/>
      <c r="DJ47" s="168"/>
      <c r="DK47" s="168"/>
      <c r="DL47" s="168"/>
      <c r="DM47" s="168"/>
      <c r="DN47" s="168"/>
      <c r="DO47" s="168"/>
      <c r="DP47" s="168"/>
      <c r="DQ47" s="168"/>
      <c r="DR47" s="168"/>
      <c r="DS47" s="168"/>
      <c r="DT47" s="168"/>
      <c r="DU47" s="168"/>
      <c r="DV47" s="168"/>
      <c r="DW47" s="168"/>
      <c r="DX47" s="168"/>
      <c r="DY47" s="168"/>
      <c r="DZ47" s="168"/>
      <c r="EA47" s="168"/>
      <c r="EB47" s="168"/>
    </row>
    <row r="48" spans="1:132" s="93" customFormat="1" x14ac:dyDescent="0.2">
      <c r="A48" s="94"/>
      <c r="B48" s="95" t="s">
        <v>2367</v>
      </c>
      <c r="C48" s="95" t="s">
        <v>2417</v>
      </c>
      <c r="D48" s="94"/>
      <c r="E48" s="175" t="s">
        <v>2418</v>
      </c>
      <c r="F48" s="94" t="s">
        <v>347</v>
      </c>
      <c r="G48" s="94" t="s">
        <v>358</v>
      </c>
      <c r="H48" s="163"/>
      <c r="I48" s="163"/>
      <c r="J48" s="163"/>
      <c r="K48" s="163"/>
      <c r="L48" s="163"/>
      <c r="M48" s="163"/>
      <c r="N48" s="163"/>
      <c r="O48" s="164"/>
      <c r="P48" s="238">
        <f>SUM($H48:$N48)</f>
        <v>0</v>
      </c>
      <c r="Q48" s="215"/>
      <c r="R48" s="215"/>
      <c r="S48" s="215"/>
      <c r="T48" s="215"/>
      <c r="U48" s="215"/>
      <c r="V48" s="215"/>
      <c r="W48" s="215">
        <v>7</v>
      </c>
      <c r="X48" s="174">
        <v>43494</v>
      </c>
      <c r="Y48" s="222">
        <f>SUM($Q48:$W48)</f>
        <v>7</v>
      </c>
      <c r="Z48" s="163"/>
      <c r="AA48" s="163"/>
      <c r="AB48" s="163"/>
      <c r="AC48" s="163"/>
      <c r="AD48" s="163"/>
      <c r="AE48" s="163"/>
      <c r="AF48" s="163"/>
      <c r="AG48" s="165"/>
      <c r="AH48" s="222">
        <f>SUM($Z48:$AF48)</f>
        <v>0</v>
      </c>
      <c r="AI48" s="214"/>
      <c r="AJ48" s="94" t="s">
        <v>1822</v>
      </c>
      <c r="AK48" s="94" t="s">
        <v>1823</v>
      </c>
      <c r="AL48" s="95"/>
      <c r="AM48" s="94"/>
      <c r="AN48" s="95"/>
      <c r="AO48" s="94"/>
      <c r="AP48" s="94"/>
      <c r="AQ48" s="94"/>
      <c r="AR48" s="94"/>
      <c r="AS48" s="95" t="s">
        <v>2419</v>
      </c>
      <c r="AT48" s="168"/>
      <c r="AU48" s="168"/>
      <c r="AV48" s="168"/>
      <c r="AW48" s="168"/>
      <c r="AX48" s="168"/>
      <c r="AY48" s="168"/>
      <c r="AZ48" s="168"/>
      <c r="BA48" s="168"/>
      <c r="BB48" s="168"/>
      <c r="BC48" s="168"/>
      <c r="BD48" s="168"/>
      <c r="BE48" s="168"/>
      <c r="BF48" s="168"/>
      <c r="BG48" s="168"/>
      <c r="BH48" s="168"/>
      <c r="BI48" s="168"/>
      <c r="BJ48" s="168"/>
      <c r="BK48" s="168"/>
      <c r="BL48" s="168"/>
      <c r="BM48" s="168"/>
      <c r="BN48" s="168"/>
      <c r="BO48" s="168"/>
      <c r="BP48" s="168"/>
      <c r="BQ48" s="168"/>
      <c r="BR48" s="168"/>
      <c r="BS48" s="168"/>
      <c r="BT48" s="168"/>
      <c r="BU48" s="168"/>
      <c r="BV48" s="168"/>
      <c r="BW48" s="168"/>
      <c r="BX48" s="168"/>
      <c r="BY48" s="168"/>
      <c r="BZ48" s="168"/>
      <c r="CA48" s="168"/>
      <c r="CB48" s="168"/>
      <c r="CC48" s="168"/>
      <c r="CD48" s="168"/>
      <c r="CE48" s="168"/>
      <c r="CF48" s="168"/>
      <c r="CG48" s="168"/>
      <c r="CH48" s="168"/>
      <c r="CI48" s="168"/>
      <c r="CJ48" s="168"/>
      <c r="CK48" s="168"/>
      <c r="CL48" s="168"/>
      <c r="CM48" s="168"/>
      <c r="CN48" s="168"/>
      <c r="CO48" s="168"/>
      <c r="CP48" s="168"/>
      <c r="CQ48" s="168"/>
      <c r="CR48" s="168"/>
      <c r="CS48" s="168"/>
      <c r="CT48" s="168"/>
      <c r="CU48" s="168"/>
      <c r="CV48" s="168"/>
      <c r="CW48" s="168"/>
      <c r="CX48" s="168"/>
      <c r="CY48" s="168"/>
      <c r="CZ48" s="168"/>
      <c r="DA48" s="168"/>
      <c r="DB48" s="168"/>
      <c r="DC48" s="168"/>
      <c r="DD48" s="168"/>
      <c r="DE48" s="168"/>
      <c r="DF48" s="168"/>
      <c r="DG48" s="168"/>
      <c r="DH48" s="168"/>
      <c r="DI48" s="168"/>
      <c r="DJ48" s="168"/>
      <c r="DK48" s="168"/>
      <c r="DL48" s="168"/>
      <c r="DM48" s="168"/>
      <c r="DN48" s="168"/>
      <c r="DO48" s="168"/>
      <c r="DP48" s="168"/>
      <c r="DQ48" s="168"/>
      <c r="DR48" s="168"/>
      <c r="DS48" s="168"/>
      <c r="DT48" s="168"/>
      <c r="DU48" s="168"/>
      <c r="DV48" s="168"/>
      <c r="DW48" s="168"/>
      <c r="DX48" s="168"/>
      <c r="DY48" s="168"/>
      <c r="DZ48" s="168"/>
      <c r="EA48" s="168"/>
      <c r="EB48" s="168"/>
    </row>
    <row r="49" spans="1:132" s="167" customFormat="1" ht="15.75" x14ac:dyDescent="0.25">
      <c r="A49" s="94"/>
      <c r="B49" s="95" t="s">
        <v>2374</v>
      </c>
      <c r="C49" s="95" t="s">
        <v>2420</v>
      </c>
      <c r="D49" s="94"/>
      <c r="E49" s="173" t="s">
        <v>2421</v>
      </c>
      <c r="F49" s="94" t="s">
        <v>347</v>
      </c>
      <c r="G49" s="94" t="s">
        <v>358</v>
      </c>
      <c r="H49" s="163"/>
      <c r="I49" s="163"/>
      <c r="J49" s="163"/>
      <c r="K49" s="163"/>
      <c r="L49" s="163"/>
      <c r="M49" s="163"/>
      <c r="N49" s="163"/>
      <c r="O49" s="164"/>
      <c r="P49" s="238">
        <f>SUM($H49:$N49)</f>
        <v>0</v>
      </c>
      <c r="Q49" s="215"/>
      <c r="R49" s="215"/>
      <c r="S49" s="215"/>
      <c r="T49" s="215"/>
      <c r="U49" s="215"/>
      <c r="V49" s="215"/>
      <c r="W49" s="215">
        <v>7</v>
      </c>
      <c r="X49" s="174">
        <v>43718</v>
      </c>
      <c r="Y49" s="222">
        <f>SUM($Q49:$W49)</f>
        <v>7</v>
      </c>
      <c r="Z49" s="163"/>
      <c r="AA49" s="163"/>
      <c r="AB49" s="163"/>
      <c r="AC49" s="163"/>
      <c r="AD49" s="163"/>
      <c r="AE49" s="163"/>
      <c r="AF49" s="163"/>
      <c r="AG49" s="165"/>
      <c r="AH49" s="222">
        <f>SUM($Z49:$AF49)</f>
        <v>0</v>
      </c>
      <c r="AI49" s="214"/>
      <c r="AJ49" s="94" t="s">
        <v>1822</v>
      </c>
      <c r="AK49" s="94" t="s">
        <v>1823</v>
      </c>
      <c r="AL49" s="95"/>
      <c r="AM49" s="94"/>
      <c r="AN49" s="95"/>
      <c r="AO49" s="94"/>
      <c r="AP49" s="94"/>
      <c r="AQ49" s="94"/>
      <c r="AR49" s="94"/>
      <c r="AS49" s="95" t="s">
        <v>2422</v>
      </c>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3"/>
      <c r="BR49" s="93"/>
      <c r="BS49" s="93"/>
      <c r="BT49" s="93"/>
      <c r="BU49" s="93"/>
      <c r="BV49" s="93"/>
      <c r="BW49" s="93"/>
      <c r="BX49" s="93"/>
      <c r="BY49" s="93"/>
      <c r="BZ49" s="93"/>
      <c r="CA49" s="93"/>
      <c r="CB49" s="93"/>
      <c r="CC49" s="93"/>
      <c r="CD49" s="93"/>
      <c r="CE49" s="93"/>
      <c r="CF49" s="93"/>
      <c r="CG49" s="93"/>
      <c r="CH49" s="93"/>
      <c r="CI49" s="93"/>
      <c r="CJ49" s="93"/>
      <c r="CK49" s="93"/>
      <c r="CL49" s="93"/>
      <c r="CM49" s="93"/>
      <c r="CN49" s="93"/>
      <c r="CO49" s="93"/>
      <c r="CP49" s="93"/>
      <c r="CQ49" s="93"/>
      <c r="CR49" s="93"/>
      <c r="CS49" s="93"/>
      <c r="CT49" s="93"/>
      <c r="CU49" s="93"/>
      <c r="CV49" s="93"/>
      <c r="CW49" s="93"/>
      <c r="CX49" s="93"/>
      <c r="CY49" s="93"/>
      <c r="CZ49" s="93"/>
      <c r="DA49" s="93"/>
      <c r="DB49" s="93"/>
      <c r="DC49" s="93"/>
      <c r="DD49" s="93"/>
      <c r="DE49" s="93"/>
      <c r="DF49" s="93"/>
      <c r="DG49" s="93"/>
      <c r="DH49" s="93"/>
      <c r="DI49" s="93"/>
      <c r="DJ49" s="93"/>
      <c r="DK49" s="93"/>
      <c r="DL49" s="93"/>
      <c r="DM49" s="93"/>
      <c r="DN49" s="93"/>
      <c r="DO49" s="93"/>
      <c r="DP49" s="93"/>
      <c r="DQ49" s="93"/>
      <c r="DR49" s="93"/>
      <c r="DS49" s="93"/>
      <c r="DT49" s="93"/>
      <c r="DU49" s="93"/>
      <c r="DV49" s="93"/>
      <c r="DW49" s="93"/>
      <c r="DX49" s="93"/>
      <c r="DY49" s="93"/>
      <c r="DZ49" s="93"/>
      <c r="EA49" s="93"/>
      <c r="EB49" s="93"/>
    </row>
    <row r="50" spans="1:132" s="167" customFormat="1" ht="15.75" x14ac:dyDescent="0.25">
      <c r="A50" s="94"/>
      <c r="B50" s="95" t="s">
        <v>2423</v>
      </c>
      <c r="C50" s="95" t="s">
        <v>2424</v>
      </c>
      <c r="D50" s="94"/>
      <c r="E50" s="173" t="s">
        <v>2425</v>
      </c>
      <c r="F50" s="94" t="s">
        <v>347</v>
      </c>
      <c r="G50" s="94" t="s">
        <v>358</v>
      </c>
      <c r="H50" s="163"/>
      <c r="I50" s="163"/>
      <c r="J50" s="163"/>
      <c r="K50" s="163"/>
      <c r="L50" s="163"/>
      <c r="M50" s="163"/>
      <c r="N50" s="163"/>
      <c r="O50" s="164"/>
      <c r="P50" s="238">
        <f>SUM($H50:$N50)</f>
        <v>0</v>
      </c>
      <c r="Q50" s="215"/>
      <c r="R50" s="215"/>
      <c r="S50" s="215"/>
      <c r="T50" s="215"/>
      <c r="U50" s="215"/>
      <c r="V50" s="215"/>
      <c r="W50" s="215">
        <v>7</v>
      </c>
      <c r="X50" s="174">
        <v>43789</v>
      </c>
      <c r="Y50" s="222">
        <f>SUM($Q50:$W50)</f>
        <v>7</v>
      </c>
      <c r="Z50" s="163"/>
      <c r="AA50" s="163"/>
      <c r="AB50" s="163"/>
      <c r="AC50" s="163"/>
      <c r="AD50" s="163"/>
      <c r="AE50" s="163"/>
      <c r="AF50" s="163"/>
      <c r="AG50" s="165"/>
      <c r="AH50" s="222">
        <f>SUM($Z50:$AF50)</f>
        <v>0</v>
      </c>
      <c r="AI50" s="214"/>
      <c r="AJ50" s="94" t="s">
        <v>1822</v>
      </c>
      <c r="AK50" s="94" t="s">
        <v>1823</v>
      </c>
      <c r="AL50" s="95"/>
      <c r="AM50" s="94"/>
      <c r="AN50" s="95"/>
      <c r="AO50" s="94"/>
      <c r="AP50" s="94"/>
      <c r="AQ50" s="94"/>
      <c r="AR50" s="94"/>
      <c r="AS50" s="95" t="s">
        <v>2426</v>
      </c>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3"/>
      <c r="BR50" s="93"/>
      <c r="BS50" s="93"/>
      <c r="BT50" s="93"/>
      <c r="BU50" s="93"/>
      <c r="BV50" s="93"/>
      <c r="BW50" s="93"/>
      <c r="BX50" s="93"/>
      <c r="BY50" s="93"/>
      <c r="BZ50" s="93"/>
      <c r="CA50" s="93"/>
      <c r="CB50" s="93"/>
      <c r="CC50" s="93"/>
      <c r="CD50" s="93"/>
      <c r="CE50" s="93"/>
      <c r="CF50" s="93"/>
      <c r="CG50" s="93"/>
      <c r="CH50" s="93"/>
      <c r="CI50" s="93"/>
      <c r="CJ50" s="93"/>
      <c r="CK50" s="93"/>
      <c r="CL50" s="93"/>
      <c r="CM50" s="93"/>
      <c r="CN50" s="93"/>
      <c r="CO50" s="93"/>
      <c r="CP50" s="93"/>
      <c r="CQ50" s="93"/>
      <c r="CR50" s="93"/>
      <c r="CS50" s="93"/>
      <c r="CT50" s="93"/>
      <c r="CU50" s="93"/>
      <c r="CV50" s="93"/>
      <c r="CW50" s="93"/>
      <c r="CX50" s="93"/>
      <c r="CY50" s="93"/>
      <c r="CZ50" s="93"/>
      <c r="DA50" s="93"/>
      <c r="DB50" s="93"/>
      <c r="DC50" s="93"/>
      <c r="DD50" s="93"/>
      <c r="DE50" s="93"/>
      <c r="DF50" s="93"/>
      <c r="DG50" s="93"/>
      <c r="DH50" s="93"/>
      <c r="DI50" s="93"/>
      <c r="DJ50" s="93"/>
      <c r="DK50" s="93"/>
      <c r="DL50" s="93"/>
      <c r="DM50" s="93"/>
      <c r="DN50" s="93"/>
      <c r="DO50" s="93"/>
      <c r="DP50" s="93"/>
      <c r="DQ50" s="93"/>
      <c r="DR50" s="93"/>
      <c r="DS50" s="93"/>
      <c r="DT50" s="93"/>
      <c r="DU50" s="93"/>
      <c r="DV50" s="93"/>
      <c r="DW50" s="93"/>
      <c r="DX50" s="93"/>
      <c r="DY50" s="93"/>
      <c r="DZ50" s="93"/>
      <c r="EA50" s="93"/>
      <c r="EB50" s="93"/>
    </row>
    <row r="51" spans="1:132" s="93" customFormat="1" ht="13.9" customHeight="1" x14ac:dyDescent="0.2">
      <c r="A51" s="94"/>
      <c r="B51" s="95" t="s">
        <v>2378</v>
      </c>
      <c r="C51" s="95" t="s">
        <v>2427</v>
      </c>
      <c r="D51" s="94"/>
      <c r="E51" s="173" t="s">
        <v>2428</v>
      </c>
      <c r="F51" s="94" t="s">
        <v>347</v>
      </c>
      <c r="G51" s="94" t="s">
        <v>358</v>
      </c>
      <c r="H51" s="163"/>
      <c r="I51" s="163"/>
      <c r="J51" s="163"/>
      <c r="K51" s="163"/>
      <c r="L51" s="163"/>
      <c r="M51" s="163"/>
      <c r="N51" s="163"/>
      <c r="O51" s="164"/>
      <c r="P51" s="238">
        <f>SUM($H51:$N51)</f>
        <v>0</v>
      </c>
      <c r="Q51" s="215"/>
      <c r="R51" s="215"/>
      <c r="S51" s="215"/>
      <c r="T51" s="215"/>
      <c r="U51" s="215"/>
      <c r="V51" s="215"/>
      <c r="W51" s="215">
        <v>7</v>
      </c>
      <c r="X51" s="174">
        <v>43803</v>
      </c>
      <c r="Y51" s="222">
        <f>SUM($Q51:$W51)</f>
        <v>7</v>
      </c>
      <c r="Z51" s="163"/>
      <c r="AA51" s="163"/>
      <c r="AB51" s="163"/>
      <c r="AC51" s="163"/>
      <c r="AD51" s="163"/>
      <c r="AE51" s="163"/>
      <c r="AF51" s="163"/>
      <c r="AG51" s="165"/>
      <c r="AH51" s="222">
        <f>SUM($Z51:$AF51)</f>
        <v>0</v>
      </c>
      <c r="AI51" s="214"/>
      <c r="AJ51" s="94" t="s">
        <v>1822</v>
      </c>
      <c r="AK51" s="94" t="s">
        <v>1823</v>
      </c>
      <c r="AL51" s="95"/>
      <c r="AM51" s="94"/>
      <c r="AN51" s="95"/>
      <c r="AO51" s="94"/>
      <c r="AP51" s="94"/>
      <c r="AQ51" s="94"/>
      <c r="AR51" s="94"/>
      <c r="AS51" s="95" t="s">
        <v>2429</v>
      </c>
    </row>
    <row r="52" spans="1:132" s="169" customFormat="1" ht="13.15" customHeight="1" x14ac:dyDescent="0.2">
      <c r="A52" s="94"/>
      <c r="B52" s="95" t="s">
        <v>2378</v>
      </c>
      <c r="C52" s="95" t="s">
        <v>2430</v>
      </c>
      <c r="D52" s="94"/>
      <c r="E52" s="173" t="s">
        <v>2431</v>
      </c>
      <c r="F52" s="94" t="s">
        <v>347</v>
      </c>
      <c r="G52" s="94" t="s">
        <v>358</v>
      </c>
      <c r="H52" s="163"/>
      <c r="I52" s="163"/>
      <c r="J52" s="163"/>
      <c r="K52" s="163"/>
      <c r="L52" s="163"/>
      <c r="M52" s="163"/>
      <c r="N52" s="163"/>
      <c r="O52" s="164"/>
      <c r="P52" s="238">
        <f>SUM($H52:$N52)</f>
        <v>0</v>
      </c>
      <c r="Q52" s="215"/>
      <c r="R52" s="215"/>
      <c r="S52" s="215"/>
      <c r="T52" s="215"/>
      <c r="U52" s="215"/>
      <c r="V52" s="215"/>
      <c r="W52" s="215">
        <v>7</v>
      </c>
      <c r="X52" s="174">
        <v>43803</v>
      </c>
      <c r="Y52" s="222">
        <f>SUM($Q52:$W52)</f>
        <v>7</v>
      </c>
      <c r="Z52" s="163"/>
      <c r="AA52" s="163"/>
      <c r="AB52" s="163"/>
      <c r="AC52" s="163"/>
      <c r="AD52" s="163"/>
      <c r="AE52" s="163"/>
      <c r="AF52" s="163"/>
      <c r="AG52" s="165"/>
      <c r="AH52" s="222">
        <f>SUM($Z52:$AF52)</f>
        <v>0</v>
      </c>
      <c r="AI52" s="214"/>
      <c r="AJ52" s="94" t="s">
        <v>1822</v>
      </c>
      <c r="AK52" s="94" t="s">
        <v>1823</v>
      </c>
      <c r="AL52" s="95"/>
      <c r="AM52" s="94"/>
      <c r="AN52" s="95"/>
      <c r="AO52" s="94"/>
      <c r="AP52" s="94"/>
      <c r="AQ52" s="94"/>
      <c r="AR52" s="94"/>
      <c r="AS52" s="95" t="s">
        <v>2432</v>
      </c>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3"/>
      <c r="BR52" s="93"/>
      <c r="BS52" s="93"/>
      <c r="BT52" s="93"/>
      <c r="BU52" s="93"/>
      <c r="BV52" s="93"/>
      <c r="BW52" s="93"/>
      <c r="BX52" s="93"/>
      <c r="BY52" s="93"/>
      <c r="BZ52" s="93"/>
      <c r="CA52" s="93"/>
      <c r="CB52" s="93"/>
      <c r="CC52" s="93"/>
      <c r="CD52" s="93"/>
      <c r="CE52" s="93"/>
      <c r="CF52" s="93"/>
      <c r="CG52" s="93"/>
      <c r="CH52" s="93"/>
      <c r="CI52" s="93"/>
      <c r="CJ52" s="93"/>
      <c r="CK52" s="93"/>
      <c r="CL52" s="93"/>
      <c r="CM52" s="93"/>
      <c r="CN52" s="93"/>
      <c r="CO52" s="93"/>
      <c r="CP52" s="93"/>
      <c r="CQ52" s="93"/>
      <c r="CR52" s="93"/>
      <c r="CS52" s="93"/>
      <c r="CT52" s="93"/>
      <c r="CU52" s="93"/>
      <c r="CV52" s="93"/>
      <c r="CW52" s="93"/>
      <c r="CX52" s="93"/>
      <c r="CY52" s="93"/>
      <c r="CZ52" s="93"/>
      <c r="DA52" s="93"/>
      <c r="DB52" s="93"/>
      <c r="DC52" s="93"/>
      <c r="DD52" s="93"/>
      <c r="DE52" s="93"/>
      <c r="DF52" s="93"/>
      <c r="DG52" s="93"/>
      <c r="DH52" s="93"/>
      <c r="DI52" s="93"/>
      <c r="DJ52" s="93"/>
      <c r="DK52" s="93"/>
      <c r="DL52" s="93"/>
      <c r="DM52" s="93"/>
      <c r="DN52" s="93"/>
      <c r="DO52" s="93"/>
      <c r="DP52" s="93"/>
      <c r="DQ52" s="93"/>
      <c r="DR52" s="93"/>
      <c r="DS52" s="93"/>
      <c r="DT52" s="93"/>
      <c r="DU52" s="93"/>
      <c r="DV52" s="93"/>
      <c r="DW52" s="93"/>
      <c r="DX52" s="93"/>
      <c r="DY52" s="93"/>
      <c r="DZ52" s="93"/>
      <c r="EA52" s="93"/>
      <c r="EB52" s="93"/>
    </row>
    <row r="53" spans="1:132" s="169" customFormat="1" x14ac:dyDescent="0.2">
      <c r="A53" s="94"/>
      <c r="B53" s="95" t="s">
        <v>2433</v>
      </c>
      <c r="C53" s="95" t="s">
        <v>2434</v>
      </c>
      <c r="D53" s="94"/>
      <c r="E53" s="173" t="s">
        <v>2435</v>
      </c>
      <c r="F53" s="94" t="s">
        <v>347</v>
      </c>
      <c r="G53" s="94" t="s">
        <v>348</v>
      </c>
      <c r="H53" s="163"/>
      <c r="I53" s="163"/>
      <c r="J53" s="163"/>
      <c r="K53" s="163"/>
      <c r="L53" s="163"/>
      <c r="M53" s="163"/>
      <c r="N53" s="163"/>
      <c r="O53" s="164"/>
      <c r="P53" s="238">
        <f>SUM($H53:$N53)</f>
        <v>0</v>
      </c>
      <c r="Q53" s="215"/>
      <c r="R53" s="215"/>
      <c r="S53" s="215"/>
      <c r="T53" s="215"/>
      <c r="U53" s="215"/>
      <c r="V53" s="215"/>
      <c r="W53" s="215">
        <v>6</v>
      </c>
      <c r="X53" s="174">
        <v>43556</v>
      </c>
      <c r="Y53" s="222">
        <f>SUM($Q53:$W53)</f>
        <v>6</v>
      </c>
      <c r="Z53" s="163"/>
      <c r="AA53" s="163"/>
      <c r="AB53" s="163"/>
      <c r="AC53" s="163"/>
      <c r="AD53" s="163"/>
      <c r="AE53" s="163"/>
      <c r="AF53" s="163"/>
      <c r="AG53" s="165"/>
      <c r="AH53" s="222">
        <f>SUM($Z53:$AF53)</f>
        <v>0</v>
      </c>
      <c r="AI53" s="214"/>
      <c r="AJ53" s="94" t="s">
        <v>1822</v>
      </c>
      <c r="AK53" s="94" t="s">
        <v>1823</v>
      </c>
      <c r="AL53" s="95"/>
      <c r="AM53" s="94"/>
      <c r="AN53" s="95"/>
      <c r="AO53" s="94"/>
      <c r="AP53" s="94"/>
      <c r="AQ53" s="94"/>
      <c r="AR53" s="94"/>
      <c r="AS53" s="95" t="s">
        <v>2436</v>
      </c>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93"/>
      <c r="BR53" s="93"/>
      <c r="BS53" s="93"/>
      <c r="BT53" s="93"/>
      <c r="BU53" s="93"/>
      <c r="BV53" s="93"/>
      <c r="BW53" s="93"/>
      <c r="BX53" s="93"/>
      <c r="BY53" s="93"/>
      <c r="BZ53" s="93"/>
      <c r="CA53" s="93"/>
      <c r="CB53" s="93"/>
      <c r="CC53" s="93"/>
      <c r="CD53" s="93"/>
      <c r="CE53" s="93"/>
      <c r="CF53" s="93"/>
      <c r="CG53" s="93"/>
      <c r="CH53" s="93"/>
      <c r="CI53" s="93"/>
      <c r="CJ53" s="93"/>
      <c r="CK53" s="93"/>
      <c r="CL53" s="93"/>
      <c r="CM53" s="93"/>
      <c r="CN53" s="93"/>
      <c r="CO53" s="93"/>
      <c r="CP53" s="93"/>
      <c r="CQ53" s="93"/>
      <c r="CR53" s="93"/>
      <c r="CS53" s="93"/>
      <c r="CT53" s="93"/>
      <c r="CU53" s="93"/>
      <c r="CV53" s="93"/>
      <c r="CW53" s="93"/>
      <c r="CX53" s="93"/>
      <c r="CY53" s="93"/>
      <c r="CZ53" s="93"/>
      <c r="DA53" s="93"/>
      <c r="DB53" s="93"/>
      <c r="DC53" s="93"/>
      <c r="DD53" s="93"/>
      <c r="DE53" s="93"/>
      <c r="DF53" s="93"/>
      <c r="DG53" s="93"/>
      <c r="DH53" s="93"/>
      <c r="DI53" s="93"/>
      <c r="DJ53" s="93"/>
      <c r="DK53" s="93"/>
      <c r="DL53" s="93"/>
      <c r="DM53" s="93"/>
      <c r="DN53" s="93"/>
      <c r="DO53" s="93"/>
      <c r="DP53" s="93"/>
      <c r="DQ53" s="93"/>
      <c r="DR53" s="93"/>
      <c r="DS53" s="93"/>
      <c r="DT53" s="93"/>
      <c r="DU53" s="93"/>
      <c r="DV53" s="93"/>
      <c r="DW53" s="93"/>
      <c r="DX53" s="93"/>
      <c r="DY53" s="93"/>
      <c r="DZ53" s="93"/>
      <c r="EA53" s="93"/>
      <c r="EB53" s="93"/>
    </row>
    <row r="54" spans="1:132" s="93" customFormat="1" x14ac:dyDescent="0.2">
      <c r="A54" s="94"/>
      <c r="B54" s="95" t="s">
        <v>2437</v>
      </c>
      <c r="C54" s="95" t="s">
        <v>2438</v>
      </c>
      <c r="D54" s="94"/>
      <c r="E54" s="173" t="s">
        <v>2439</v>
      </c>
      <c r="F54" s="94" t="s">
        <v>347</v>
      </c>
      <c r="G54" s="94" t="s">
        <v>348</v>
      </c>
      <c r="H54" s="163"/>
      <c r="I54" s="163"/>
      <c r="J54" s="163"/>
      <c r="K54" s="163"/>
      <c r="L54" s="163"/>
      <c r="M54" s="163"/>
      <c r="N54" s="163"/>
      <c r="O54" s="164"/>
      <c r="P54" s="238">
        <f>SUM($H54:$N54)</f>
        <v>0</v>
      </c>
      <c r="Q54" s="215"/>
      <c r="R54" s="215"/>
      <c r="S54" s="215"/>
      <c r="T54" s="215"/>
      <c r="U54" s="215"/>
      <c r="V54" s="215"/>
      <c r="W54" s="215">
        <v>6</v>
      </c>
      <c r="X54" s="174">
        <v>43581</v>
      </c>
      <c r="Y54" s="222">
        <f>SUM($Q54:$W54)</f>
        <v>6</v>
      </c>
      <c r="Z54" s="163"/>
      <c r="AA54" s="163"/>
      <c r="AB54" s="163"/>
      <c r="AC54" s="163"/>
      <c r="AD54" s="163"/>
      <c r="AE54" s="163"/>
      <c r="AF54" s="163"/>
      <c r="AG54" s="165"/>
      <c r="AH54" s="222">
        <f>SUM($Z54:$AF54)</f>
        <v>0</v>
      </c>
      <c r="AI54" s="214"/>
      <c r="AJ54" s="94" t="s">
        <v>1822</v>
      </c>
      <c r="AK54" s="94" t="s">
        <v>1823</v>
      </c>
      <c r="AL54" s="95"/>
      <c r="AM54" s="94"/>
      <c r="AN54" s="95"/>
      <c r="AO54" s="94"/>
      <c r="AP54" s="94"/>
      <c r="AQ54" s="94"/>
      <c r="AR54" s="94"/>
      <c r="AS54" s="95" t="s">
        <v>2440</v>
      </c>
      <c r="AT54" s="168"/>
      <c r="AU54" s="168"/>
      <c r="AV54" s="168"/>
      <c r="AW54" s="168"/>
      <c r="AX54" s="168"/>
      <c r="AY54" s="168"/>
      <c r="AZ54" s="168"/>
      <c r="BA54" s="168"/>
      <c r="BB54" s="168"/>
      <c r="BC54" s="168"/>
      <c r="BD54" s="168"/>
      <c r="BE54" s="168"/>
      <c r="BF54" s="168"/>
      <c r="BG54" s="168"/>
      <c r="BH54" s="168"/>
      <c r="BI54" s="168"/>
      <c r="BJ54" s="168"/>
      <c r="BK54" s="168"/>
      <c r="BL54" s="168"/>
      <c r="BM54" s="168"/>
      <c r="BN54" s="168"/>
      <c r="BO54" s="168"/>
      <c r="BP54" s="168"/>
      <c r="BQ54" s="168"/>
      <c r="BR54" s="168"/>
      <c r="BS54" s="168"/>
      <c r="BT54" s="168"/>
      <c r="BU54" s="168"/>
      <c r="BV54" s="168"/>
      <c r="BW54" s="168"/>
      <c r="BX54" s="168"/>
      <c r="BY54" s="168"/>
      <c r="BZ54" s="168"/>
      <c r="CA54" s="168"/>
      <c r="CB54" s="168"/>
      <c r="CC54" s="168"/>
      <c r="CD54" s="168"/>
      <c r="CE54" s="168"/>
      <c r="CF54" s="168"/>
      <c r="CG54" s="168"/>
      <c r="CH54" s="168"/>
      <c r="CI54" s="168"/>
      <c r="CJ54" s="168"/>
      <c r="CK54" s="168"/>
      <c r="CL54" s="168"/>
      <c r="CM54" s="168"/>
      <c r="CN54" s="168"/>
      <c r="CO54" s="168"/>
      <c r="CP54" s="168"/>
      <c r="CQ54" s="168"/>
      <c r="CR54" s="168"/>
      <c r="CS54" s="168"/>
      <c r="CT54" s="168"/>
      <c r="CU54" s="168"/>
      <c r="CV54" s="168"/>
      <c r="CW54" s="168"/>
      <c r="CX54" s="168"/>
      <c r="CY54" s="168"/>
      <c r="CZ54" s="168"/>
      <c r="DA54" s="168"/>
      <c r="DB54" s="168"/>
      <c r="DC54" s="168"/>
      <c r="DD54" s="168"/>
      <c r="DE54" s="168"/>
      <c r="DF54" s="168"/>
      <c r="DG54" s="168"/>
      <c r="DH54" s="168"/>
      <c r="DI54" s="168"/>
      <c r="DJ54" s="168"/>
      <c r="DK54" s="168"/>
      <c r="DL54" s="168"/>
      <c r="DM54" s="168"/>
      <c r="DN54" s="168"/>
      <c r="DO54" s="168"/>
      <c r="DP54" s="168"/>
      <c r="DQ54" s="168"/>
      <c r="DR54" s="168"/>
      <c r="DS54" s="168"/>
      <c r="DT54" s="168"/>
      <c r="DU54" s="168"/>
      <c r="DV54" s="168"/>
      <c r="DW54" s="168"/>
      <c r="DX54" s="168"/>
      <c r="DY54" s="168"/>
      <c r="DZ54" s="168"/>
      <c r="EA54" s="168"/>
      <c r="EB54" s="168"/>
    </row>
    <row r="55" spans="1:132" s="93" customFormat="1" x14ac:dyDescent="0.2">
      <c r="A55" s="94"/>
      <c r="B55" s="95" t="s">
        <v>2441</v>
      </c>
      <c r="C55" s="95" t="s">
        <v>2442</v>
      </c>
      <c r="D55" s="94"/>
      <c r="E55" s="173" t="s">
        <v>2443</v>
      </c>
      <c r="F55" s="94" t="s">
        <v>347</v>
      </c>
      <c r="G55" s="94" t="s">
        <v>358</v>
      </c>
      <c r="H55" s="163"/>
      <c r="I55" s="163"/>
      <c r="J55" s="163"/>
      <c r="K55" s="163"/>
      <c r="L55" s="163"/>
      <c r="M55" s="163"/>
      <c r="N55" s="163"/>
      <c r="O55" s="164"/>
      <c r="P55" s="238">
        <f>SUM($H55:$N55)</f>
        <v>0</v>
      </c>
      <c r="Q55" s="215"/>
      <c r="R55" s="215"/>
      <c r="S55" s="215"/>
      <c r="T55" s="215"/>
      <c r="U55" s="215"/>
      <c r="V55" s="215"/>
      <c r="W55" s="215">
        <v>6</v>
      </c>
      <c r="X55" s="174">
        <v>43588</v>
      </c>
      <c r="Y55" s="222">
        <f>SUM($Q55:$W55)</f>
        <v>6</v>
      </c>
      <c r="Z55" s="163"/>
      <c r="AA55" s="163"/>
      <c r="AB55" s="163"/>
      <c r="AC55" s="163"/>
      <c r="AD55" s="163"/>
      <c r="AE55" s="163"/>
      <c r="AF55" s="163"/>
      <c r="AG55" s="165"/>
      <c r="AH55" s="222">
        <f>SUM($Z55:$AF55)</f>
        <v>0</v>
      </c>
      <c r="AI55" s="214"/>
      <c r="AJ55" s="94" t="s">
        <v>1822</v>
      </c>
      <c r="AK55" s="94" t="s">
        <v>1823</v>
      </c>
      <c r="AL55" s="95"/>
      <c r="AM55" s="94"/>
      <c r="AN55" s="95"/>
      <c r="AO55" s="94"/>
      <c r="AP55" s="94"/>
      <c r="AQ55" s="94"/>
      <c r="AR55" s="94"/>
      <c r="AS55" s="95" t="s">
        <v>2444</v>
      </c>
    </row>
    <row r="56" spans="1:132" s="93" customFormat="1" x14ac:dyDescent="0.2">
      <c r="A56" s="94"/>
      <c r="B56" s="95" t="s">
        <v>2374</v>
      </c>
      <c r="C56" s="95" t="s">
        <v>2445</v>
      </c>
      <c r="D56" s="94"/>
      <c r="E56" s="173" t="s">
        <v>2446</v>
      </c>
      <c r="F56" s="94" t="s">
        <v>347</v>
      </c>
      <c r="G56" s="94" t="s">
        <v>358</v>
      </c>
      <c r="H56" s="163"/>
      <c r="I56" s="163"/>
      <c r="J56" s="163"/>
      <c r="K56" s="163"/>
      <c r="L56" s="163"/>
      <c r="M56" s="163"/>
      <c r="N56" s="163"/>
      <c r="O56" s="164"/>
      <c r="P56" s="238">
        <f>SUM($H56:$N56)</f>
        <v>0</v>
      </c>
      <c r="Q56" s="215"/>
      <c r="R56" s="215"/>
      <c r="S56" s="215"/>
      <c r="T56" s="215"/>
      <c r="U56" s="215"/>
      <c r="V56" s="215"/>
      <c r="W56" s="215">
        <v>6</v>
      </c>
      <c r="X56" s="174">
        <v>43630</v>
      </c>
      <c r="Y56" s="222">
        <f>SUM($Q56:$W56)</f>
        <v>6</v>
      </c>
      <c r="Z56" s="163"/>
      <c r="AA56" s="163"/>
      <c r="AB56" s="163"/>
      <c r="AC56" s="163"/>
      <c r="AD56" s="163"/>
      <c r="AE56" s="163"/>
      <c r="AF56" s="163"/>
      <c r="AG56" s="165"/>
      <c r="AH56" s="222">
        <f>SUM($Z56:$AF56)</f>
        <v>0</v>
      </c>
      <c r="AI56" s="214"/>
      <c r="AJ56" s="94" t="s">
        <v>1822</v>
      </c>
      <c r="AK56" s="94" t="s">
        <v>1823</v>
      </c>
      <c r="AL56" s="95"/>
      <c r="AM56" s="94"/>
      <c r="AN56" s="95"/>
      <c r="AO56" s="94"/>
      <c r="AP56" s="94"/>
      <c r="AQ56" s="94"/>
      <c r="AR56" s="94"/>
      <c r="AS56" s="95" t="s">
        <v>2447</v>
      </c>
    </row>
    <row r="57" spans="1:132" s="93" customFormat="1" x14ac:dyDescent="0.2">
      <c r="A57" s="94"/>
      <c r="B57" s="95" t="s">
        <v>2401</v>
      </c>
      <c r="C57" s="95" t="s">
        <v>2448</v>
      </c>
      <c r="D57" s="94"/>
      <c r="E57" s="173" t="s">
        <v>2449</v>
      </c>
      <c r="F57" s="94" t="s">
        <v>347</v>
      </c>
      <c r="G57" s="94" t="s">
        <v>358</v>
      </c>
      <c r="H57" s="163"/>
      <c r="I57" s="163"/>
      <c r="J57" s="163"/>
      <c r="K57" s="163"/>
      <c r="L57" s="163"/>
      <c r="M57" s="163"/>
      <c r="N57" s="163"/>
      <c r="O57" s="164"/>
      <c r="P57" s="238">
        <f>SUM($H57:$N57)</f>
        <v>0</v>
      </c>
      <c r="Q57" s="215"/>
      <c r="R57" s="215"/>
      <c r="S57" s="215"/>
      <c r="T57" s="215"/>
      <c r="U57" s="215"/>
      <c r="V57" s="215"/>
      <c r="W57" s="215">
        <v>6</v>
      </c>
      <c r="X57" s="174">
        <v>43789</v>
      </c>
      <c r="Y57" s="222">
        <f>SUM($Q57:$W57)</f>
        <v>6</v>
      </c>
      <c r="Z57" s="163"/>
      <c r="AA57" s="163"/>
      <c r="AB57" s="163"/>
      <c r="AC57" s="163"/>
      <c r="AD57" s="163"/>
      <c r="AE57" s="163"/>
      <c r="AF57" s="163"/>
      <c r="AG57" s="165"/>
      <c r="AH57" s="222">
        <f>SUM($Z57:$AF57)</f>
        <v>0</v>
      </c>
      <c r="AI57" s="214"/>
      <c r="AJ57" s="94" t="s">
        <v>1822</v>
      </c>
      <c r="AK57" s="94" t="s">
        <v>1823</v>
      </c>
      <c r="AL57" s="95"/>
      <c r="AM57" s="94"/>
      <c r="AN57" s="95"/>
      <c r="AO57" s="94"/>
      <c r="AP57" s="94"/>
      <c r="AQ57" s="94"/>
      <c r="AR57" s="94"/>
      <c r="AS57" s="95" t="s">
        <v>2450</v>
      </c>
    </row>
    <row r="58" spans="1:132" s="93" customFormat="1" x14ac:dyDescent="0.2">
      <c r="A58" s="94"/>
      <c r="B58" s="95" t="s">
        <v>2451</v>
      </c>
      <c r="C58" s="95" t="s">
        <v>2452</v>
      </c>
      <c r="D58" s="94"/>
      <c r="E58" s="173" t="s">
        <v>2453</v>
      </c>
      <c r="F58" s="94" t="s">
        <v>347</v>
      </c>
      <c r="G58" s="94" t="s">
        <v>358</v>
      </c>
      <c r="H58" s="163"/>
      <c r="I58" s="163"/>
      <c r="J58" s="163"/>
      <c r="K58" s="163"/>
      <c r="L58" s="163"/>
      <c r="M58" s="163"/>
      <c r="N58" s="163"/>
      <c r="O58" s="164"/>
      <c r="P58" s="238">
        <f>SUM($H58:$N58)</f>
        <v>0</v>
      </c>
      <c r="Q58" s="215"/>
      <c r="R58" s="215"/>
      <c r="S58" s="215"/>
      <c r="T58" s="215"/>
      <c r="U58" s="215"/>
      <c r="V58" s="215"/>
      <c r="W58" s="215">
        <v>6</v>
      </c>
      <c r="X58" s="174">
        <v>43809</v>
      </c>
      <c r="Y58" s="222">
        <f>SUM($Q58:$W58)</f>
        <v>6</v>
      </c>
      <c r="Z58" s="163"/>
      <c r="AA58" s="163"/>
      <c r="AB58" s="163"/>
      <c r="AC58" s="163"/>
      <c r="AD58" s="163"/>
      <c r="AE58" s="163"/>
      <c r="AF58" s="163"/>
      <c r="AG58" s="165"/>
      <c r="AH58" s="222">
        <f>SUM($Z58:$AF58)</f>
        <v>0</v>
      </c>
      <c r="AI58" s="214"/>
      <c r="AJ58" s="94" t="s">
        <v>1822</v>
      </c>
      <c r="AK58" s="94" t="s">
        <v>1823</v>
      </c>
      <c r="AL58" s="95"/>
      <c r="AM58" s="94"/>
      <c r="AN58" s="95"/>
      <c r="AO58" s="94"/>
      <c r="AP58" s="94"/>
      <c r="AQ58" s="94"/>
      <c r="AR58" s="94"/>
      <c r="AS58" s="95" t="s">
        <v>2454</v>
      </c>
    </row>
    <row r="59" spans="1:132" s="93" customFormat="1" x14ac:dyDescent="0.2">
      <c r="A59" s="94"/>
      <c r="B59" s="95" t="s">
        <v>2061</v>
      </c>
      <c r="C59" s="95" t="s">
        <v>2455</v>
      </c>
      <c r="D59" s="94"/>
      <c r="E59" s="176" t="s">
        <v>2456</v>
      </c>
      <c r="F59" s="94" t="s">
        <v>347</v>
      </c>
      <c r="G59" s="94" t="s">
        <v>348</v>
      </c>
      <c r="H59" s="163"/>
      <c r="I59" s="163"/>
      <c r="J59" s="163"/>
      <c r="K59" s="163"/>
      <c r="L59" s="163"/>
      <c r="M59" s="163"/>
      <c r="N59" s="163"/>
      <c r="O59" s="164"/>
      <c r="P59" s="238">
        <f>SUM($H59:$N59)</f>
        <v>0</v>
      </c>
      <c r="Q59" s="215"/>
      <c r="R59" s="215"/>
      <c r="S59" s="215"/>
      <c r="T59" s="215"/>
      <c r="U59" s="215"/>
      <c r="V59" s="215"/>
      <c r="W59" s="215">
        <v>5</v>
      </c>
      <c r="X59" s="174">
        <v>43647</v>
      </c>
      <c r="Y59" s="222">
        <f>SUM($Q59:$W59)</f>
        <v>5</v>
      </c>
      <c r="Z59" s="163"/>
      <c r="AA59" s="163"/>
      <c r="AB59" s="163"/>
      <c r="AC59" s="163"/>
      <c r="AD59" s="163"/>
      <c r="AE59" s="163"/>
      <c r="AF59" s="163"/>
      <c r="AG59" s="165"/>
      <c r="AH59" s="222">
        <f>SUM($Z59:$AF59)</f>
        <v>0</v>
      </c>
      <c r="AI59" s="214"/>
      <c r="AJ59" s="94" t="s">
        <v>1822</v>
      </c>
      <c r="AK59" s="94" t="s">
        <v>1823</v>
      </c>
      <c r="AL59" s="95"/>
      <c r="AM59" s="94"/>
      <c r="AN59" s="95"/>
      <c r="AO59" s="94"/>
      <c r="AP59" s="94"/>
      <c r="AQ59" s="94"/>
      <c r="AR59" s="94"/>
      <c r="AS59" s="95" t="s">
        <v>2457</v>
      </c>
    </row>
    <row r="60" spans="1:132" s="93" customFormat="1" x14ac:dyDescent="0.2">
      <c r="A60" s="94"/>
      <c r="B60" s="95" t="s">
        <v>2401</v>
      </c>
      <c r="C60" s="95" t="s">
        <v>2458</v>
      </c>
      <c r="D60" s="94"/>
      <c r="E60" s="173" t="s">
        <v>2459</v>
      </c>
      <c r="F60" s="94" t="s">
        <v>347</v>
      </c>
      <c r="G60" s="94" t="s">
        <v>358</v>
      </c>
      <c r="H60" s="163"/>
      <c r="I60" s="163"/>
      <c r="J60" s="163"/>
      <c r="K60" s="163"/>
      <c r="L60" s="163"/>
      <c r="M60" s="163"/>
      <c r="N60" s="163"/>
      <c r="O60" s="164"/>
      <c r="P60" s="238">
        <f>SUM($H60:$N60)</f>
        <v>0</v>
      </c>
      <c r="Q60" s="215"/>
      <c r="R60" s="215"/>
      <c r="S60" s="215"/>
      <c r="T60" s="215"/>
      <c r="U60" s="215"/>
      <c r="V60" s="215"/>
      <c r="W60" s="215">
        <v>5</v>
      </c>
      <c r="X60" s="174">
        <v>43816</v>
      </c>
      <c r="Y60" s="222">
        <f>SUM($Q60:$W60)</f>
        <v>5</v>
      </c>
      <c r="Z60" s="163"/>
      <c r="AA60" s="163"/>
      <c r="AB60" s="163"/>
      <c r="AC60" s="163"/>
      <c r="AD60" s="163"/>
      <c r="AE60" s="163"/>
      <c r="AF60" s="163"/>
      <c r="AG60" s="165"/>
      <c r="AH60" s="222">
        <f>SUM($Z60:$AF60)</f>
        <v>0</v>
      </c>
      <c r="AI60" s="214"/>
      <c r="AJ60" s="94" t="s">
        <v>1822</v>
      </c>
      <c r="AK60" s="94" t="s">
        <v>1823</v>
      </c>
      <c r="AL60" s="95"/>
      <c r="AM60" s="94"/>
      <c r="AN60" s="95"/>
      <c r="AO60" s="94"/>
      <c r="AP60" s="94"/>
      <c r="AQ60" s="94"/>
      <c r="AR60" s="94"/>
      <c r="AS60" s="95" t="s">
        <v>2460</v>
      </c>
    </row>
    <row r="61" spans="1:132" s="93" customFormat="1" x14ac:dyDescent="0.2">
      <c r="A61" s="94"/>
      <c r="B61" s="95" t="s">
        <v>2401</v>
      </c>
      <c r="C61" s="95" t="s">
        <v>2461</v>
      </c>
      <c r="D61" s="94"/>
      <c r="E61" s="173" t="s">
        <v>2462</v>
      </c>
      <c r="F61" s="94" t="s">
        <v>347</v>
      </c>
      <c r="G61" s="94" t="s">
        <v>358</v>
      </c>
      <c r="H61" s="163"/>
      <c r="I61" s="163"/>
      <c r="J61" s="163"/>
      <c r="K61" s="163"/>
      <c r="L61" s="163"/>
      <c r="M61" s="163"/>
      <c r="N61" s="163"/>
      <c r="O61" s="164"/>
      <c r="P61" s="238">
        <f>SUM($H61:$N61)</f>
        <v>0</v>
      </c>
      <c r="Q61" s="215"/>
      <c r="R61" s="215"/>
      <c r="S61" s="215"/>
      <c r="T61" s="215"/>
      <c r="U61" s="215"/>
      <c r="V61" s="215"/>
      <c r="W61" s="215">
        <v>5</v>
      </c>
      <c r="X61" s="174">
        <v>43816</v>
      </c>
      <c r="Y61" s="222">
        <f>SUM($Q61:$W61)</f>
        <v>5</v>
      </c>
      <c r="Z61" s="163"/>
      <c r="AA61" s="163"/>
      <c r="AB61" s="163"/>
      <c r="AC61" s="163"/>
      <c r="AD61" s="163"/>
      <c r="AE61" s="163"/>
      <c r="AF61" s="163"/>
      <c r="AG61" s="165"/>
      <c r="AH61" s="222">
        <f>SUM($Z61:$AF61)</f>
        <v>0</v>
      </c>
      <c r="AI61" s="214"/>
      <c r="AJ61" s="94" t="s">
        <v>1822</v>
      </c>
      <c r="AK61" s="94" t="s">
        <v>1823</v>
      </c>
      <c r="AL61" s="95"/>
      <c r="AM61" s="94"/>
      <c r="AN61" s="95"/>
      <c r="AO61" s="94"/>
      <c r="AP61" s="94"/>
      <c r="AQ61" s="94"/>
      <c r="AR61" s="94"/>
      <c r="AS61" s="95" t="s">
        <v>2463</v>
      </c>
    </row>
    <row r="62" spans="1:132" s="93" customFormat="1" x14ac:dyDescent="0.2">
      <c r="A62" s="94"/>
      <c r="B62" s="95" t="s">
        <v>2367</v>
      </c>
      <c r="C62" s="95" t="s">
        <v>2464</v>
      </c>
      <c r="D62" s="94"/>
      <c r="E62" s="175" t="s">
        <v>2465</v>
      </c>
      <c r="F62" s="94" t="s">
        <v>415</v>
      </c>
      <c r="G62" s="94" t="s">
        <v>358</v>
      </c>
      <c r="H62" s="163"/>
      <c r="I62" s="163"/>
      <c r="J62" s="163"/>
      <c r="K62" s="163"/>
      <c r="L62" s="163"/>
      <c r="M62" s="163"/>
      <c r="N62" s="163"/>
      <c r="O62" s="164"/>
      <c r="P62" s="238">
        <f>SUM($H62:$N62)</f>
        <v>0</v>
      </c>
      <c r="Q62" s="215"/>
      <c r="R62" s="215"/>
      <c r="S62" s="215"/>
      <c r="T62" s="215"/>
      <c r="U62" s="215"/>
      <c r="V62" s="215"/>
      <c r="W62" s="215">
        <v>4</v>
      </c>
      <c r="X62" s="174">
        <v>43497</v>
      </c>
      <c r="Y62" s="222">
        <f>SUM($Q62:$W62)</f>
        <v>4</v>
      </c>
      <c r="Z62" s="163"/>
      <c r="AA62" s="163"/>
      <c r="AB62" s="163"/>
      <c r="AC62" s="163"/>
      <c r="AD62" s="163"/>
      <c r="AE62" s="163"/>
      <c r="AF62" s="163"/>
      <c r="AG62" s="165"/>
      <c r="AH62" s="222">
        <f>SUM($Z62:$AF62)</f>
        <v>0</v>
      </c>
      <c r="AI62" s="214"/>
      <c r="AJ62" s="94" t="s">
        <v>1822</v>
      </c>
      <c r="AK62" s="94" t="s">
        <v>1823</v>
      </c>
      <c r="AL62" s="95"/>
      <c r="AM62" s="94"/>
      <c r="AN62" s="95"/>
      <c r="AO62" s="94"/>
      <c r="AP62" s="94"/>
      <c r="AQ62" s="94"/>
      <c r="AR62" s="94"/>
      <c r="AS62" s="95" t="s">
        <v>2466</v>
      </c>
      <c r="AT62" s="168"/>
      <c r="AU62" s="168"/>
      <c r="AV62" s="168"/>
      <c r="AW62" s="168"/>
      <c r="AX62" s="168"/>
      <c r="AY62" s="168"/>
      <c r="AZ62" s="168"/>
      <c r="BA62" s="168"/>
      <c r="BB62" s="168"/>
      <c r="BC62" s="168"/>
      <c r="BD62" s="168"/>
      <c r="BE62" s="168"/>
      <c r="BF62" s="168"/>
      <c r="BG62" s="168"/>
      <c r="BH62" s="168"/>
      <c r="BI62" s="168"/>
      <c r="BJ62" s="168"/>
      <c r="BK62" s="168"/>
      <c r="BL62" s="168"/>
      <c r="BM62" s="168"/>
      <c r="BN62" s="168"/>
      <c r="BO62" s="168"/>
      <c r="BP62" s="168"/>
      <c r="BQ62" s="168"/>
      <c r="BR62" s="168"/>
      <c r="BS62" s="168"/>
      <c r="BT62" s="168"/>
      <c r="BU62" s="168"/>
      <c r="BV62" s="168"/>
      <c r="BW62" s="168"/>
      <c r="BX62" s="168"/>
      <c r="BY62" s="168"/>
      <c r="BZ62" s="168"/>
      <c r="CA62" s="168"/>
      <c r="CB62" s="168"/>
      <c r="CC62" s="168"/>
      <c r="CD62" s="168"/>
      <c r="CE62" s="168"/>
      <c r="CF62" s="168"/>
      <c r="CG62" s="168"/>
      <c r="CH62" s="168"/>
      <c r="CI62" s="168"/>
      <c r="CJ62" s="168"/>
      <c r="CK62" s="168"/>
      <c r="CL62" s="168"/>
      <c r="CM62" s="168"/>
      <c r="CN62" s="168"/>
      <c r="CO62" s="168"/>
      <c r="CP62" s="168"/>
      <c r="CQ62" s="168"/>
      <c r="CR62" s="168"/>
      <c r="CS62" s="168"/>
      <c r="CT62" s="168"/>
      <c r="CU62" s="168"/>
      <c r="CV62" s="168"/>
      <c r="CW62" s="168"/>
      <c r="CX62" s="168"/>
      <c r="CY62" s="168"/>
      <c r="CZ62" s="168"/>
      <c r="DA62" s="168"/>
      <c r="DB62" s="168"/>
      <c r="DC62" s="168"/>
      <c r="DD62" s="168"/>
      <c r="DE62" s="168"/>
      <c r="DF62" s="168"/>
      <c r="DG62" s="168"/>
      <c r="DH62" s="168"/>
      <c r="DI62" s="168"/>
      <c r="DJ62" s="168"/>
      <c r="DK62" s="168"/>
      <c r="DL62" s="168"/>
      <c r="DM62" s="168"/>
      <c r="DN62" s="168"/>
      <c r="DO62" s="168"/>
      <c r="DP62" s="168"/>
      <c r="DQ62" s="168"/>
      <c r="DR62" s="168"/>
      <c r="DS62" s="168"/>
      <c r="DT62" s="168"/>
      <c r="DU62" s="168"/>
      <c r="DV62" s="168"/>
      <c r="DW62" s="168"/>
      <c r="DX62" s="168"/>
      <c r="DY62" s="168"/>
      <c r="DZ62" s="168"/>
      <c r="EA62" s="168"/>
      <c r="EB62" s="168"/>
    </row>
    <row r="63" spans="1:132" s="93" customFormat="1" x14ac:dyDescent="0.2">
      <c r="A63" s="94"/>
      <c r="B63" s="95" t="s">
        <v>2367</v>
      </c>
      <c r="C63" s="95" t="s">
        <v>2467</v>
      </c>
      <c r="D63" s="94"/>
      <c r="E63" s="175" t="s">
        <v>2468</v>
      </c>
      <c r="F63" s="94" t="s">
        <v>415</v>
      </c>
      <c r="G63" s="94" t="s">
        <v>358</v>
      </c>
      <c r="H63" s="163"/>
      <c r="I63" s="163"/>
      <c r="J63" s="163"/>
      <c r="K63" s="163"/>
      <c r="L63" s="163"/>
      <c r="M63" s="163"/>
      <c r="N63" s="163"/>
      <c r="O63" s="164"/>
      <c r="P63" s="238">
        <f>SUM($H63:$N63)</f>
        <v>0</v>
      </c>
      <c r="Q63" s="215"/>
      <c r="R63" s="215"/>
      <c r="S63" s="215"/>
      <c r="T63" s="215"/>
      <c r="U63" s="215"/>
      <c r="V63" s="215"/>
      <c r="W63" s="215">
        <v>4</v>
      </c>
      <c r="X63" s="174">
        <v>43497</v>
      </c>
      <c r="Y63" s="222">
        <f>SUM($Q63:$W63)</f>
        <v>4</v>
      </c>
      <c r="Z63" s="163"/>
      <c r="AA63" s="163"/>
      <c r="AB63" s="163"/>
      <c r="AC63" s="163"/>
      <c r="AD63" s="163"/>
      <c r="AE63" s="163"/>
      <c r="AF63" s="163"/>
      <c r="AG63" s="165"/>
      <c r="AH63" s="222">
        <f>SUM($Z63:$AF63)</f>
        <v>0</v>
      </c>
      <c r="AI63" s="214"/>
      <c r="AJ63" s="94" t="s">
        <v>1822</v>
      </c>
      <c r="AK63" s="94" t="s">
        <v>1823</v>
      </c>
      <c r="AL63" s="95"/>
      <c r="AM63" s="94"/>
      <c r="AN63" s="95"/>
      <c r="AO63" s="94"/>
      <c r="AP63" s="94"/>
      <c r="AQ63" s="94"/>
      <c r="AR63" s="94"/>
      <c r="AS63" s="95" t="s">
        <v>2469</v>
      </c>
      <c r="AT63" s="168"/>
      <c r="AU63" s="168"/>
      <c r="AV63" s="168"/>
      <c r="AW63" s="168"/>
      <c r="AX63" s="168"/>
      <c r="AY63" s="168"/>
      <c r="AZ63" s="168"/>
      <c r="BA63" s="168"/>
      <c r="BB63" s="168"/>
      <c r="BC63" s="168"/>
      <c r="BD63" s="168"/>
      <c r="BE63" s="168"/>
      <c r="BF63" s="168"/>
      <c r="BG63" s="168"/>
      <c r="BH63" s="168"/>
      <c r="BI63" s="168"/>
      <c r="BJ63" s="168"/>
      <c r="BK63" s="168"/>
      <c r="BL63" s="168"/>
      <c r="BM63" s="168"/>
      <c r="BN63" s="168"/>
      <c r="BO63" s="168"/>
      <c r="BP63" s="168"/>
      <c r="BQ63" s="168"/>
      <c r="BR63" s="168"/>
      <c r="BS63" s="168"/>
      <c r="BT63" s="168"/>
      <c r="BU63" s="168"/>
      <c r="BV63" s="168"/>
      <c r="BW63" s="168"/>
      <c r="BX63" s="168"/>
      <c r="BY63" s="168"/>
      <c r="BZ63" s="168"/>
      <c r="CA63" s="168"/>
      <c r="CB63" s="168"/>
      <c r="CC63" s="168"/>
      <c r="CD63" s="168"/>
      <c r="CE63" s="168"/>
      <c r="CF63" s="168"/>
      <c r="CG63" s="168"/>
      <c r="CH63" s="168"/>
      <c r="CI63" s="168"/>
      <c r="CJ63" s="168"/>
      <c r="CK63" s="168"/>
      <c r="CL63" s="168"/>
      <c r="CM63" s="168"/>
      <c r="CN63" s="168"/>
      <c r="CO63" s="168"/>
      <c r="CP63" s="168"/>
      <c r="CQ63" s="168"/>
      <c r="CR63" s="168"/>
      <c r="CS63" s="168"/>
      <c r="CT63" s="168"/>
      <c r="CU63" s="168"/>
      <c r="CV63" s="168"/>
      <c r="CW63" s="168"/>
      <c r="CX63" s="168"/>
      <c r="CY63" s="168"/>
      <c r="CZ63" s="168"/>
      <c r="DA63" s="168"/>
      <c r="DB63" s="168"/>
      <c r="DC63" s="168"/>
      <c r="DD63" s="168"/>
      <c r="DE63" s="168"/>
      <c r="DF63" s="168"/>
      <c r="DG63" s="168"/>
      <c r="DH63" s="168"/>
      <c r="DI63" s="168"/>
      <c r="DJ63" s="168"/>
      <c r="DK63" s="168"/>
      <c r="DL63" s="168"/>
      <c r="DM63" s="168"/>
      <c r="DN63" s="168"/>
      <c r="DO63" s="168"/>
      <c r="DP63" s="168"/>
      <c r="DQ63" s="168"/>
      <c r="DR63" s="168"/>
      <c r="DS63" s="168"/>
      <c r="DT63" s="168"/>
      <c r="DU63" s="168"/>
      <c r="DV63" s="168"/>
      <c r="DW63" s="168"/>
      <c r="DX63" s="168"/>
      <c r="DY63" s="168"/>
      <c r="DZ63" s="168"/>
      <c r="EA63" s="168"/>
      <c r="EB63" s="168"/>
    </row>
    <row r="64" spans="1:132" s="93" customFormat="1" x14ac:dyDescent="0.2">
      <c r="A64" s="94"/>
      <c r="B64" s="95" t="s">
        <v>2470</v>
      </c>
      <c r="C64" s="95" t="s">
        <v>2471</v>
      </c>
      <c r="D64" s="94"/>
      <c r="E64" s="175" t="s">
        <v>2472</v>
      </c>
      <c r="F64" s="94" t="s">
        <v>415</v>
      </c>
      <c r="G64" s="94" t="s">
        <v>348</v>
      </c>
      <c r="H64" s="163"/>
      <c r="I64" s="163"/>
      <c r="J64" s="163"/>
      <c r="K64" s="163"/>
      <c r="L64" s="163"/>
      <c r="M64" s="163"/>
      <c r="N64" s="163"/>
      <c r="O64" s="164"/>
      <c r="P64" s="238">
        <f>SUM($H64:$N64)</f>
        <v>0</v>
      </c>
      <c r="Q64" s="215"/>
      <c r="R64" s="215"/>
      <c r="S64" s="215"/>
      <c r="T64" s="215"/>
      <c r="U64" s="215"/>
      <c r="V64" s="215"/>
      <c r="W64" s="215">
        <v>4</v>
      </c>
      <c r="X64" s="174">
        <v>43587</v>
      </c>
      <c r="Y64" s="222">
        <f>SUM($Q64:$W64)</f>
        <v>4</v>
      </c>
      <c r="Z64" s="163"/>
      <c r="AA64" s="163"/>
      <c r="AB64" s="163"/>
      <c r="AC64" s="163"/>
      <c r="AD64" s="163"/>
      <c r="AE64" s="163"/>
      <c r="AF64" s="163"/>
      <c r="AG64" s="165"/>
      <c r="AH64" s="222">
        <f>SUM($Z64:$AF64)</f>
        <v>0</v>
      </c>
      <c r="AI64" s="214"/>
      <c r="AJ64" s="94" t="s">
        <v>1822</v>
      </c>
      <c r="AK64" s="94" t="s">
        <v>1823</v>
      </c>
      <c r="AL64" s="95"/>
      <c r="AM64" s="94"/>
      <c r="AN64" s="95"/>
      <c r="AO64" s="94"/>
      <c r="AP64" s="94"/>
      <c r="AQ64" s="94"/>
      <c r="AR64" s="94"/>
      <c r="AS64" s="95" t="s">
        <v>2473</v>
      </c>
    </row>
    <row r="65" spans="1:132" s="167" customFormat="1" ht="15.75" x14ac:dyDescent="0.25">
      <c r="A65" s="94"/>
      <c r="B65" s="95" t="s">
        <v>2401</v>
      </c>
      <c r="C65" s="95" t="s">
        <v>2474</v>
      </c>
      <c r="D65" s="94"/>
      <c r="E65" s="173" t="s">
        <v>2475</v>
      </c>
      <c r="F65" s="94" t="s">
        <v>415</v>
      </c>
      <c r="G65" s="94" t="s">
        <v>358</v>
      </c>
      <c r="H65" s="163"/>
      <c r="I65" s="163"/>
      <c r="J65" s="163"/>
      <c r="K65" s="163"/>
      <c r="L65" s="163"/>
      <c r="M65" s="163"/>
      <c r="N65" s="163"/>
      <c r="O65" s="164"/>
      <c r="P65" s="238">
        <f>SUM($H65:$N65)</f>
        <v>0</v>
      </c>
      <c r="Q65" s="215"/>
      <c r="R65" s="215"/>
      <c r="S65" s="215"/>
      <c r="T65" s="215"/>
      <c r="U65" s="215"/>
      <c r="V65" s="215"/>
      <c r="W65" s="215">
        <v>4</v>
      </c>
      <c r="X65" s="174">
        <v>43749</v>
      </c>
      <c r="Y65" s="222">
        <f>SUM($Q65:$W65)</f>
        <v>4</v>
      </c>
      <c r="Z65" s="163"/>
      <c r="AA65" s="163"/>
      <c r="AB65" s="163"/>
      <c r="AC65" s="163"/>
      <c r="AD65" s="163"/>
      <c r="AE65" s="163"/>
      <c r="AF65" s="163"/>
      <c r="AG65" s="165"/>
      <c r="AH65" s="222">
        <f>SUM($Z65:$AF65)</f>
        <v>0</v>
      </c>
      <c r="AI65" s="214"/>
      <c r="AJ65" s="94" t="s">
        <v>1822</v>
      </c>
      <c r="AK65" s="94" t="s">
        <v>1823</v>
      </c>
      <c r="AL65" s="95"/>
      <c r="AM65" s="94"/>
      <c r="AN65" s="95"/>
      <c r="AO65" s="94"/>
      <c r="AP65" s="94"/>
      <c r="AQ65" s="94"/>
      <c r="AR65" s="94"/>
      <c r="AS65" s="95" t="s">
        <v>2476</v>
      </c>
      <c r="AT65" s="93"/>
      <c r="AU65" s="93"/>
      <c r="AV65" s="93"/>
      <c r="AW65" s="93"/>
      <c r="AX65" s="93"/>
      <c r="AY65" s="93"/>
      <c r="AZ65" s="93"/>
      <c r="BA65" s="93"/>
      <c r="BB65" s="93"/>
      <c r="BC65" s="93"/>
      <c r="BD65" s="93"/>
      <c r="BE65" s="93"/>
      <c r="BF65" s="93"/>
      <c r="BG65" s="93"/>
      <c r="BH65" s="93"/>
      <c r="BI65" s="93"/>
      <c r="BJ65" s="93"/>
      <c r="BK65" s="93"/>
      <c r="BL65" s="93"/>
      <c r="BM65" s="93"/>
      <c r="BN65" s="93"/>
      <c r="BO65" s="93"/>
      <c r="BP65" s="93"/>
      <c r="BQ65" s="93"/>
      <c r="BR65" s="93"/>
      <c r="BS65" s="93"/>
      <c r="BT65" s="93"/>
      <c r="BU65" s="93"/>
      <c r="BV65" s="93"/>
      <c r="BW65" s="93"/>
      <c r="BX65" s="93"/>
      <c r="BY65" s="93"/>
      <c r="BZ65" s="93"/>
      <c r="CA65" s="93"/>
      <c r="CB65" s="93"/>
      <c r="CC65" s="93"/>
      <c r="CD65" s="93"/>
      <c r="CE65" s="93"/>
      <c r="CF65" s="93"/>
      <c r="CG65" s="93"/>
      <c r="CH65" s="93"/>
      <c r="CI65" s="93"/>
      <c r="CJ65" s="93"/>
      <c r="CK65" s="93"/>
      <c r="CL65" s="93"/>
      <c r="CM65" s="93"/>
      <c r="CN65" s="93"/>
      <c r="CO65" s="93"/>
      <c r="CP65" s="93"/>
      <c r="CQ65" s="93"/>
      <c r="CR65" s="93"/>
      <c r="CS65" s="93"/>
      <c r="CT65" s="93"/>
      <c r="CU65" s="93"/>
      <c r="CV65" s="93"/>
      <c r="CW65" s="93"/>
      <c r="CX65" s="93"/>
      <c r="CY65" s="93"/>
      <c r="CZ65" s="93"/>
      <c r="DA65" s="93"/>
      <c r="DB65" s="93"/>
      <c r="DC65" s="93"/>
      <c r="DD65" s="93"/>
      <c r="DE65" s="93"/>
      <c r="DF65" s="93"/>
      <c r="DG65" s="93"/>
      <c r="DH65" s="93"/>
      <c r="DI65" s="93"/>
      <c r="DJ65" s="93"/>
      <c r="DK65" s="93"/>
      <c r="DL65" s="93"/>
      <c r="DM65" s="93"/>
      <c r="DN65" s="93"/>
      <c r="DO65" s="93"/>
      <c r="DP65" s="93"/>
      <c r="DQ65" s="93"/>
      <c r="DR65" s="93"/>
      <c r="DS65" s="93"/>
      <c r="DT65" s="93"/>
      <c r="DU65" s="93"/>
      <c r="DV65" s="93"/>
      <c r="DW65" s="93"/>
      <c r="DX65" s="93"/>
      <c r="DY65" s="93"/>
      <c r="DZ65" s="93"/>
      <c r="EA65" s="93"/>
      <c r="EB65" s="93"/>
    </row>
    <row r="66" spans="1:132" s="167" customFormat="1" ht="15.75" x14ac:dyDescent="0.25">
      <c r="A66" s="94"/>
      <c r="B66" s="95" t="s">
        <v>2013</v>
      </c>
      <c r="C66" s="95" t="s">
        <v>2477</v>
      </c>
      <c r="D66" s="94"/>
      <c r="E66" s="173" t="s">
        <v>2478</v>
      </c>
      <c r="F66" s="94" t="s">
        <v>415</v>
      </c>
      <c r="G66" s="94" t="s">
        <v>348</v>
      </c>
      <c r="H66" s="163"/>
      <c r="I66" s="163"/>
      <c r="J66" s="163"/>
      <c r="K66" s="163"/>
      <c r="L66" s="163"/>
      <c r="M66" s="163"/>
      <c r="N66" s="163"/>
      <c r="O66" s="164"/>
      <c r="P66" s="238">
        <f>SUM($H66:$N66)</f>
        <v>0</v>
      </c>
      <c r="Q66" s="215"/>
      <c r="R66" s="215"/>
      <c r="S66" s="215"/>
      <c r="T66" s="215"/>
      <c r="U66" s="215"/>
      <c r="V66" s="215"/>
      <c r="W66" s="215">
        <v>4</v>
      </c>
      <c r="X66" s="174">
        <v>43766</v>
      </c>
      <c r="Y66" s="222">
        <f>SUM($Q66:$W66)</f>
        <v>4</v>
      </c>
      <c r="Z66" s="163"/>
      <c r="AA66" s="163"/>
      <c r="AB66" s="163"/>
      <c r="AC66" s="163"/>
      <c r="AD66" s="163"/>
      <c r="AE66" s="163"/>
      <c r="AF66" s="163"/>
      <c r="AG66" s="165"/>
      <c r="AH66" s="222">
        <f>SUM($Z66:$AF66)</f>
        <v>0</v>
      </c>
      <c r="AI66" s="214"/>
      <c r="AJ66" s="94" t="s">
        <v>1822</v>
      </c>
      <c r="AK66" s="94" t="s">
        <v>1823</v>
      </c>
      <c r="AL66" s="95"/>
      <c r="AM66" s="94"/>
      <c r="AN66" s="95"/>
      <c r="AO66" s="94"/>
      <c r="AP66" s="94"/>
      <c r="AQ66" s="94"/>
      <c r="AR66" s="94"/>
      <c r="AS66" s="95" t="s">
        <v>2479</v>
      </c>
      <c r="AT66" s="93"/>
      <c r="AU66" s="93"/>
      <c r="AV66" s="93"/>
      <c r="AW66" s="93"/>
      <c r="AX66" s="93"/>
      <c r="AY66" s="93"/>
      <c r="AZ66" s="93"/>
      <c r="BA66" s="93"/>
      <c r="BB66" s="93"/>
      <c r="BC66" s="93"/>
      <c r="BD66" s="93"/>
      <c r="BE66" s="93"/>
      <c r="BF66" s="93"/>
      <c r="BG66" s="93"/>
      <c r="BH66" s="93"/>
      <c r="BI66" s="93"/>
      <c r="BJ66" s="93"/>
      <c r="BK66" s="93"/>
      <c r="BL66" s="93"/>
      <c r="BM66" s="93"/>
      <c r="BN66" s="93"/>
      <c r="BO66" s="93"/>
      <c r="BP66" s="93"/>
      <c r="BQ66" s="93"/>
      <c r="BR66" s="93"/>
      <c r="BS66" s="93"/>
      <c r="BT66" s="93"/>
      <c r="BU66" s="93"/>
      <c r="BV66" s="93"/>
      <c r="BW66" s="93"/>
      <c r="BX66" s="93"/>
      <c r="BY66" s="93"/>
      <c r="BZ66" s="93"/>
      <c r="CA66" s="93"/>
      <c r="CB66" s="93"/>
      <c r="CC66" s="93"/>
      <c r="CD66" s="93"/>
      <c r="CE66" s="93"/>
      <c r="CF66" s="93"/>
      <c r="CG66" s="93"/>
      <c r="CH66" s="93"/>
      <c r="CI66" s="93"/>
      <c r="CJ66" s="93"/>
      <c r="CK66" s="93"/>
      <c r="CL66" s="93"/>
      <c r="CM66" s="93"/>
      <c r="CN66" s="93"/>
      <c r="CO66" s="93"/>
      <c r="CP66" s="93"/>
      <c r="CQ66" s="93"/>
      <c r="CR66" s="93"/>
      <c r="CS66" s="93"/>
      <c r="CT66" s="93"/>
      <c r="CU66" s="93"/>
      <c r="CV66" s="93"/>
      <c r="CW66" s="93"/>
      <c r="CX66" s="93"/>
      <c r="CY66" s="93"/>
      <c r="CZ66" s="93"/>
      <c r="DA66" s="93"/>
      <c r="DB66" s="93"/>
      <c r="DC66" s="93"/>
      <c r="DD66" s="93"/>
      <c r="DE66" s="93"/>
      <c r="DF66" s="93"/>
      <c r="DG66" s="93"/>
      <c r="DH66" s="93"/>
      <c r="DI66" s="93"/>
      <c r="DJ66" s="93"/>
      <c r="DK66" s="93"/>
      <c r="DL66" s="93"/>
      <c r="DM66" s="93"/>
      <c r="DN66" s="93"/>
      <c r="DO66" s="93"/>
      <c r="DP66" s="93"/>
      <c r="DQ66" s="93"/>
      <c r="DR66" s="93"/>
      <c r="DS66" s="93"/>
      <c r="DT66" s="93"/>
      <c r="DU66" s="93"/>
      <c r="DV66" s="93"/>
      <c r="DW66" s="93"/>
      <c r="DX66" s="93"/>
      <c r="DY66" s="93"/>
      <c r="DZ66" s="93"/>
      <c r="EA66" s="93"/>
      <c r="EB66" s="93"/>
    </row>
    <row r="67" spans="1:132" s="169" customFormat="1" ht="13.15" customHeight="1" x14ac:dyDescent="0.2">
      <c r="A67" s="94"/>
      <c r="B67" s="95" t="s">
        <v>2378</v>
      </c>
      <c r="C67" s="95" t="s">
        <v>2480</v>
      </c>
      <c r="D67" s="94"/>
      <c r="E67" s="173" t="s">
        <v>2481</v>
      </c>
      <c r="F67" s="94" t="s">
        <v>415</v>
      </c>
      <c r="G67" s="94" t="s">
        <v>358</v>
      </c>
      <c r="H67" s="163"/>
      <c r="I67" s="163"/>
      <c r="J67" s="163"/>
      <c r="K67" s="163"/>
      <c r="L67" s="163"/>
      <c r="M67" s="163"/>
      <c r="N67" s="163"/>
      <c r="O67" s="164"/>
      <c r="P67" s="238">
        <f>SUM($H67:$N67)</f>
        <v>0</v>
      </c>
      <c r="Q67" s="215"/>
      <c r="R67" s="215"/>
      <c r="S67" s="215"/>
      <c r="T67" s="215"/>
      <c r="U67" s="215"/>
      <c r="V67" s="215"/>
      <c r="W67" s="215">
        <v>4</v>
      </c>
      <c r="X67" s="174">
        <v>43803</v>
      </c>
      <c r="Y67" s="222">
        <f>SUM($Q67:$W67)</f>
        <v>4</v>
      </c>
      <c r="Z67" s="163"/>
      <c r="AA67" s="163"/>
      <c r="AB67" s="163"/>
      <c r="AC67" s="163"/>
      <c r="AD67" s="163"/>
      <c r="AE67" s="163"/>
      <c r="AF67" s="163"/>
      <c r="AG67" s="165"/>
      <c r="AH67" s="222">
        <f>SUM($Z67:$AF67)</f>
        <v>0</v>
      </c>
      <c r="AI67" s="214"/>
      <c r="AJ67" s="94" t="s">
        <v>1822</v>
      </c>
      <c r="AK67" s="94" t="s">
        <v>1823</v>
      </c>
      <c r="AL67" s="95"/>
      <c r="AM67" s="94"/>
      <c r="AN67" s="95"/>
      <c r="AO67" s="94"/>
      <c r="AP67" s="94"/>
      <c r="AQ67" s="94"/>
      <c r="AR67" s="94"/>
      <c r="AS67" s="95" t="s">
        <v>2482</v>
      </c>
      <c r="AT67" s="93"/>
      <c r="AU67" s="93"/>
      <c r="AV67" s="93"/>
      <c r="AW67" s="93"/>
      <c r="AX67" s="93"/>
      <c r="AY67" s="93"/>
      <c r="AZ67" s="93"/>
      <c r="BA67" s="93"/>
      <c r="BB67" s="93"/>
      <c r="BC67" s="93"/>
      <c r="BD67" s="93"/>
      <c r="BE67" s="93"/>
      <c r="BF67" s="93"/>
      <c r="BG67" s="93"/>
      <c r="BH67" s="93"/>
      <c r="BI67" s="93"/>
      <c r="BJ67" s="93"/>
      <c r="BK67" s="93"/>
      <c r="BL67" s="93"/>
      <c r="BM67" s="93"/>
      <c r="BN67" s="93"/>
      <c r="BO67" s="93"/>
      <c r="BP67" s="93"/>
      <c r="BQ67" s="93"/>
      <c r="BR67" s="93"/>
      <c r="BS67" s="93"/>
      <c r="BT67" s="93"/>
      <c r="BU67" s="93"/>
      <c r="BV67" s="93"/>
      <c r="BW67" s="93"/>
      <c r="BX67" s="93"/>
      <c r="BY67" s="93"/>
      <c r="BZ67" s="93"/>
      <c r="CA67" s="93"/>
      <c r="CB67" s="93"/>
      <c r="CC67" s="93"/>
      <c r="CD67" s="93"/>
      <c r="CE67" s="93"/>
      <c r="CF67" s="93"/>
      <c r="CG67" s="93"/>
      <c r="CH67" s="93"/>
      <c r="CI67" s="93"/>
      <c r="CJ67" s="93"/>
      <c r="CK67" s="93"/>
      <c r="CL67" s="93"/>
      <c r="CM67" s="93"/>
      <c r="CN67" s="93"/>
      <c r="CO67" s="93"/>
      <c r="CP67" s="93"/>
      <c r="CQ67" s="93"/>
      <c r="CR67" s="93"/>
      <c r="CS67" s="93"/>
      <c r="CT67" s="93"/>
      <c r="CU67" s="93"/>
      <c r="CV67" s="93"/>
      <c r="CW67" s="93"/>
      <c r="CX67" s="93"/>
      <c r="CY67" s="93"/>
      <c r="CZ67" s="93"/>
      <c r="DA67" s="93"/>
      <c r="DB67" s="93"/>
      <c r="DC67" s="93"/>
      <c r="DD67" s="93"/>
      <c r="DE67" s="93"/>
      <c r="DF67" s="93"/>
      <c r="DG67" s="93"/>
      <c r="DH67" s="93"/>
      <c r="DI67" s="93"/>
      <c r="DJ67" s="93"/>
      <c r="DK67" s="93"/>
      <c r="DL67" s="93"/>
      <c r="DM67" s="93"/>
      <c r="DN67" s="93"/>
      <c r="DO67" s="93"/>
      <c r="DP67" s="93"/>
      <c r="DQ67" s="93"/>
      <c r="DR67" s="93"/>
      <c r="DS67" s="93"/>
      <c r="DT67" s="93"/>
      <c r="DU67" s="93"/>
      <c r="DV67" s="93"/>
      <c r="DW67" s="93"/>
      <c r="DX67" s="93"/>
      <c r="DY67" s="93"/>
      <c r="DZ67" s="93"/>
      <c r="EA67" s="93"/>
      <c r="EB67" s="93"/>
    </row>
    <row r="68" spans="1:132" s="168" customFormat="1" ht="13.15" customHeight="1" x14ac:dyDescent="0.2">
      <c r="A68" s="94"/>
      <c r="B68" s="95" t="s">
        <v>2378</v>
      </c>
      <c r="C68" s="95" t="s">
        <v>2483</v>
      </c>
      <c r="D68" s="94"/>
      <c r="E68" s="173" t="s">
        <v>2484</v>
      </c>
      <c r="F68" s="94" t="s">
        <v>415</v>
      </c>
      <c r="G68" s="94" t="s">
        <v>358</v>
      </c>
      <c r="H68" s="163"/>
      <c r="I68" s="163"/>
      <c r="J68" s="163"/>
      <c r="K68" s="163"/>
      <c r="L68" s="163"/>
      <c r="M68" s="163"/>
      <c r="N68" s="163"/>
      <c r="O68" s="164"/>
      <c r="P68" s="238">
        <f>SUM($H68:$N68)</f>
        <v>0</v>
      </c>
      <c r="Q68" s="215"/>
      <c r="R68" s="215"/>
      <c r="S68" s="215"/>
      <c r="T68" s="215"/>
      <c r="U68" s="215"/>
      <c r="V68" s="215"/>
      <c r="W68" s="215">
        <v>4</v>
      </c>
      <c r="X68" s="174">
        <v>43803</v>
      </c>
      <c r="Y68" s="222">
        <f>SUM($Q68:$W68)</f>
        <v>4</v>
      </c>
      <c r="Z68" s="163"/>
      <c r="AA68" s="163"/>
      <c r="AB68" s="163"/>
      <c r="AC68" s="163"/>
      <c r="AD68" s="163"/>
      <c r="AE68" s="163"/>
      <c r="AF68" s="163"/>
      <c r="AG68" s="165"/>
      <c r="AH68" s="222">
        <f>SUM($Z68:$AF68)</f>
        <v>0</v>
      </c>
      <c r="AI68" s="214"/>
      <c r="AJ68" s="94" t="s">
        <v>1822</v>
      </c>
      <c r="AK68" s="94" t="s">
        <v>1823</v>
      </c>
      <c r="AL68" s="95"/>
      <c r="AM68" s="94"/>
      <c r="AN68" s="95"/>
      <c r="AO68" s="94"/>
      <c r="AP68" s="94"/>
      <c r="AQ68" s="94"/>
      <c r="AR68" s="94"/>
      <c r="AS68" s="95" t="s">
        <v>2485</v>
      </c>
      <c r="AT68" s="93"/>
      <c r="AU68" s="93"/>
      <c r="AV68" s="93"/>
      <c r="AW68" s="93"/>
      <c r="AX68" s="93"/>
      <c r="AY68" s="93"/>
      <c r="AZ68" s="93"/>
      <c r="BA68" s="93"/>
      <c r="BB68" s="93"/>
      <c r="BC68" s="93"/>
      <c r="BD68" s="93"/>
      <c r="BE68" s="93"/>
      <c r="BF68" s="93"/>
      <c r="BG68" s="93"/>
      <c r="BH68" s="93"/>
      <c r="BI68" s="93"/>
      <c r="BJ68" s="93"/>
      <c r="BK68" s="93"/>
      <c r="BL68" s="93"/>
      <c r="BM68" s="93"/>
      <c r="BN68" s="93"/>
      <c r="BO68" s="93"/>
      <c r="BP68" s="93"/>
      <c r="BQ68" s="93"/>
      <c r="BR68" s="93"/>
      <c r="BS68" s="93"/>
      <c r="BT68" s="93"/>
      <c r="BU68" s="93"/>
      <c r="BV68" s="93"/>
      <c r="BW68" s="93"/>
      <c r="BX68" s="93"/>
      <c r="BY68" s="93"/>
      <c r="BZ68" s="93"/>
      <c r="CA68" s="93"/>
      <c r="CB68" s="93"/>
      <c r="CC68" s="93"/>
      <c r="CD68" s="93"/>
      <c r="CE68" s="93"/>
      <c r="CF68" s="93"/>
      <c r="CG68" s="93"/>
      <c r="CH68" s="93"/>
      <c r="CI68" s="93"/>
      <c r="CJ68" s="93"/>
      <c r="CK68" s="93"/>
      <c r="CL68" s="93"/>
      <c r="CM68" s="93"/>
      <c r="CN68" s="93"/>
      <c r="CO68" s="93"/>
      <c r="CP68" s="93"/>
      <c r="CQ68" s="93"/>
      <c r="CR68" s="93"/>
      <c r="CS68" s="93"/>
      <c r="CT68" s="93"/>
      <c r="CU68" s="93"/>
      <c r="CV68" s="93"/>
      <c r="CW68" s="93"/>
      <c r="CX68" s="93"/>
      <c r="CY68" s="93"/>
      <c r="CZ68" s="93"/>
      <c r="DA68" s="93"/>
      <c r="DB68" s="93"/>
      <c r="DC68" s="93"/>
      <c r="DD68" s="93"/>
      <c r="DE68" s="93"/>
      <c r="DF68" s="93"/>
      <c r="DG68" s="93"/>
      <c r="DH68" s="93"/>
      <c r="DI68" s="93"/>
      <c r="DJ68" s="93"/>
      <c r="DK68" s="93"/>
      <c r="DL68" s="93"/>
      <c r="DM68" s="93"/>
      <c r="DN68" s="93"/>
      <c r="DO68" s="93"/>
      <c r="DP68" s="93"/>
      <c r="DQ68" s="93"/>
      <c r="DR68" s="93"/>
      <c r="DS68" s="93"/>
      <c r="DT68" s="93"/>
      <c r="DU68" s="93"/>
      <c r="DV68" s="93"/>
      <c r="DW68" s="93"/>
      <c r="DX68" s="93"/>
      <c r="DY68" s="93"/>
      <c r="DZ68" s="93"/>
      <c r="EA68" s="93"/>
      <c r="EB68" s="93"/>
    </row>
    <row r="69" spans="1:132" s="168" customFormat="1" x14ac:dyDescent="0.2">
      <c r="A69" s="94"/>
      <c r="B69" s="95" t="s">
        <v>2378</v>
      </c>
      <c r="C69" s="95" t="s">
        <v>2486</v>
      </c>
      <c r="D69" s="94"/>
      <c r="E69" s="176" t="s">
        <v>2487</v>
      </c>
      <c r="F69" s="94" t="s">
        <v>415</v>
      </c>
      <c r="G69" s="94" t="s">
        <v>358</v>
      </c>
      <c r="H69" s="163"/>
      <c r="I69" s="163"/>
      <c r="J69" s="163"/>
      <c r="K69" s="163"/>
      <c r="L69" s="163"/>
      <c r="M69" s="163"/>
      <c r="N69" s="163"/>
      <c r="O69" s="164"/>
      <c r="P69" s="238">
        <f>SUM($H69:$N69)</f>
        <v>0</v>
      </c>
      <c r="Q69" s="215"/>
      <c r="R69" s="215"/>
      <c r="S69" s="215"/>
      <c r="T69" s="215"/>
      <c r="U69" s="215"/>
      <c r="V69" s="215"/>
      <c r="W69" s="215">
        <v>4</v>
      </c>
      <c r="X69" s="174">
        <v>43803</v>
      </c>
      <c r="Y69" s="222">
        <f>SUM($Q69:$W69)</f>
        <v>4</v>
      </c>
      <c r="Z69" s="163"/>
      <c r="AA69" s="163"/>
      <c r="AB69" s="163"/>
      <c r="AC69" s="163"/>
      <c r="AD69" s="163"/>
      <c r="AE69" s="163"/>
      <c r="AF69" s="163"/>
      <c r="AG69" s="165"/>
      <c r="AH69" s="222">
        <f>SUM($Z69:$AF69)</f>
        <v>0</v>
      </c>
      <c r="AI69" s="214"/>
      <c r="AJ69" s="94" t="s">
        <v>1822</v>
      </c>
      <c r="AK69" s="94" t="s">
        <v>1823</v>
      </c>
      <c r="AL69" s="95"/>
      <c r="AM69" s="94"/>
      <c r="AN69" s="95"/>
      <c r="AO69" s="94"/>
      <c r="AP69" s="94"/>
      <c r="AQ69" s="94"/>
      <c r="AR69" s="94"/>
      <c r="AS69" s="95" t="s">
        <v>2488</v>
      </c>
      <c r="AT69" s="93"/>
      <c r="AU69" s="93"/>
      <c r="AV69" s="93"/>
      <c r="AW69" s="93"/>
      <c r="AX69" s="93"/>
      <c r="AY69" s="93"/>
      <c r="AZ69" s="93"/>
      <c r="BA69" s="93"/>
      <c r="BB69" s="93"/>
      <c r="BC69" s="93"/>
      <c r="BD69" s="93"/>
      <c r="BE69" s="93"/>
      <c r="BF69" s="93"/>
      <c r="BG69" s="93"/>
      <c r="BH69" s="93"/>
      <c r="BI69" s="93"/>
      <c r="BJ69" s="93"/>
      <c r="BK69" s="93"/>
      <c r="BL69" s="93"/>
      <c r="BM69" s="93"/>
      <c r="BN69" s="93"/>
      <c r="BO69" s="93"/>
      <c r="BP69" s="93"/>
      <c r="BQ69" s="93"/>
      <c r="BR69" s="93"/>
      <c r="BS69" s="93"/>
      <c r="BT69" s="93"/>
      <c r="BU69" s="93"/>
      <c r="BV69" s="93"/>
      <c r="BW69" s="93"/>
      <c r="BX69" s="93"/>
      <c r="BY69" s="93"/>
      <c r="BZ69" s="93"/>
      <c r="CA69" s="93"/>
      <c r="CB69" s="93"/>
      <c r="CC69" s="93"/>
      <c r="CD69" s="93"/>
      <c r="CE69" s="93"/>
      <c r="CF69" s="93"/>
      <c r="CG69" s="93"/>
      <c r="CH69" s="93"/>
      <c r="CI69" s="93"/>
      <c r="CJ69" s="93"/>
      <c r="CK69" s="93"/>
      <c r="CL69" s="93"/>
      <c r="CM69" s="93"/>
      <c r="CN69" s="93"/>
      <c r="CO69" s="93"/>
      <c r="CP69" s="93"/>
      <c r="CQ69" s="93"/>
      <c r="CR69" s="93"/>
      <c r="CS69" s="93"/>
      <c r="CT69" s="93"/>
      <c r="CU69" s="93"/>
      <c r="CV69" s="93"/>
      <c r="CW69" s="93"/>
      <c r="CX69" s="93"/>
      <c r="CY69" s="93"/>
      <c r="CZ69" s="93"/>
      <c r="DA69" s="93"/>
      <c r="DB69" s="93"/>
      <c r="DC69" s="93"/>
      <c r="DD69" s="93"/>
      <c r="DE69" s="93"/>
      <c r="DF69" s="93"/>
      <c r="DG69" s="93"/>
      <c r="DH69" s="93"/>
      <c r="DI69" s="93"/>
      <c r="DJ69" s="93"/>
      <c r="DK69" s="93"/>
      <c r="DL69" s="93"/>
      <c r="DM69" s="93"/>
      <c r="DN69" s="93"/>
      <c r="DO69" s="93"/>
      <c r="DP69" s="93"/>
      <c r="DQ69" s="93"/>
      <c r="DR69" s="93"/>
      <c r="DS69" s="93"/>
      <c r="DT69" s="93"/>
      <c r="DU69" s="93"/>
      <c r="DV69" s="93"/>
      <c r="DW69" s="93"/>
      <c r="DX69" s="93"/>
      <c r="DY69" s="93"/>
      <c r="DZ69" s="93"/>
      <c r="EA69" s="93"/>
      <c r="EB69" s="93"/>
    </row>
    <row r="70" spans="1:132" s="168" customFormat="1" x14ac:dyDescent="0.2">
      <c r="A70" s="94"/>
      <c r="B70" s="95" t="s">
        <v>2401</v>
      </c>
      <c r="C70" s="95" t="s">
        <v>2489</v>
      </c>
      <c r="D70" s="94"/>
      <c r="E70" s="173" t="s">
        <v>2490</v>
      </c>
      <c r="F70" s="94" t="s">
        <v>415</v>
      </c>
      <c r="G70" s="94" t="s">
        <v>358</v>
      </c>
      <c r="H70" s="163"/>
      <c r="I70" s="163"/>
      <c r="J70" s="163"/>
      <c r="K70" s="163"/>
      <c r="L70" s="163"/>
      <c r="M70" s="163"/>
      <c r="N70" s="163"/>
      <c r="O70" s="164"/>
      <c r="P70" s="238">
        <f>SUM($H70:$N70)</f>
        <v>0</v>
      </c>
      <c r="Q70" s="215"/>
      <c r="R70" s="215"/>
      <c r="S70" s="215"/>
      <c r="T70" s="215"/>
      <c r="U70" s="215"/>
      <c r="V70" s="215"/>
      <c r="W70" s="215">
        <v>4</v>
      </c>
      <c r="X70" s="174">
        <v>43818</v>
      </c>
      <c r="Y70" s="222">
        <f>SUM($Q70:$W70)</f>
        <v>4</v>
      </c>
      <c r="Z70" s="163"/>
      <c r="AA70" s="163"/>
      <c r="AB70" s="163"/>
      <c r="AC70" s="163"/>
      <c r="AD70" s="163"/>
      <c r="AE70" s="163"/>
      <c r="AF70" s="163"/>
      <c r="AG70" s="165"/>
      <c r="AH70" s="222">
        <f>SUM($Z70:$AF70)</f>
        <v>0</v>
      </c>
      <c r="AI70" s="214"/>
      <c r="AJ70" s="94" t="s">
        <v>1822</v>
      </c>
      <c r="AK70" s="94" t="s">
        <v>1823</v>
      </c>
      <c r="AL70" s="95"/>
      <c r="AM70" s="94"/>
      <c r="AN70" s="95"/>
      <c r="AO70" s="94"/>
      <c r="AP70" s="94"/>
      <c r="AQ70" s="94"/>
      <c r="AR70" s="94"/>
      <c r="AS70" s="95" t="s">
        <v>2491</v>
      </c>
      <c r="AT70" s="93"/>
      <c r="AU70" s="93"/>
      <c r="AV70" s="93"/>
      <c r="AW70" s="93"/>
      <c r="AX70" s="93"/>
      <c r="AY70" s="93"/>
      <c r="AZ70" s="93"/>
      <c r="BA70" s="93"/>
      <c r="BB70" s="93"/>
      <c r="BC70" s="93"/>
      <c r="BD70" s="93"/>
      <c r="BE70" s="93"/>
      <c r="BF70" s="93"/>
      <c r="BG70" s="93"/>
      <c r="BH70" s="93"/>
      <c r="BI70" s="93"/>
      <c r="BJ70" s="93"/>
      <c r="BK70" s="93"/>
      <c r="BL70" s="93"/>
      <c r="BM70" s="93"/>
      <c r="BN70" s="93"/>
      <c r="BO70" s="93"/>
      <c r="BP70" s="93"/>
      <c r="BQ70" s="93"/>
      <c r="BR70" s="93"/>
      <c r="BS70" s="93"/>
      <c r="BT70" s="93"/>
      <c r="BU70" s="93"/>
      <c r="BV70" s="93"/>
      <c r="BW70" s="93"/>
      <c r="BX70" s="93"/>
      <c r="BY70" s="93"/>
      <c r="BZ70" s="93"/>
      <c r="CA70" s="93"/>
      <c r="CB70" s="93"/>
      <c r="CC70" s="93"/>
      <c r="CD70" s="93"/>
      <c r="CE70" s="93"/>
      <c r="CF70" s="93"/>
      <c r="CG70" s="93"/>
      <c r="CH70" s="93"/>
      <c r="CI70" s="93"/>
      <c r="CJ70" s="93"/>
      <c r="CK70" s="93"/>
      <c r="CL70" s="93"/>
      <c r="CM70" s="93"/>
      <c r="CN70" s="93"/>
      <c r="CO70" s="93"/>
      <c r="CP70" s="93"/>
      <c r="CQ70" s="93"/>
      <c r="CR70" s="93"/>
      <c r="CS70" s="93"/>
      <c r="CT70" s="93"/>
      <c r="CU70" s="93"/>
      <c r="CV70" s="93"/>
      <c r="CW70" s="93"/>
      <c r="CX70" s="93"/>
      <c r="CY70" s="93"/>
      <c r="CZ70" s="93"/>
      <c r="DA70" s="93"/>
      <c r="DB70" s="93"/>
      <c r="DC70" s="93"/>
      <c r="DD70" s="93"/>
      <c r="DE70" s="93"/>
      <c r="DF70" s="93"/>
      <c r="DG70" s="93"/>
      <c r="DH70" s="93"/>
      <c r="DI70" s="93"/>
      <c r="DJ70" s="93"/>
      <c r="DK70" s="93"/>
      <c r="DL70" s="93"/>
      <c r="DM70" s="93"/>
      <c r="DN70" s="93"/>
      <c r="DO70" s="93"/>
      <c r="DP70" s="93"/>
      <c r="DQ70" s="93"/>
      <c r="DR70" s="93"/>
      <c r="DS70" s="93"/>
      <c r="DT70" s="93"/>
      <c r="DU70" s="93"/>
      <c r="DV70" s="93"/>
      <c r="DW70" s="93"/>
      <c r="DX70" s="93"/>
      <c r="DY70" s="93"/>
      <c r="DZ70" s="93"/>
      <c r="EA70" s="93"/>
      <c r="EB70" s="93"/>
    </row>
    <row r="71" spans="1:132" s="168" customFormat="1" x14ac:dyDescent="0.2">
      <c r="A71" s="94"/>
      <c r="B71" s="95" t="s">
        <v>2401</v>
      </c>
      <c r="C71" s="95" t="s">
        <v>2492</v>
      </c>
      <c r="D71" s="94"/>
      <c r="E71" s="173" t="s">
        <v>2493</v>
      </c>
      <c r="F71" s="94" t="s">
        <v>415</v>
      </c>
      <c r="G71" s="94" t="s">
        <v>358</v>
      </c>
      <c r="H71" s="163"/>
      <c r="I71" s="163"/>
      <c r="J71" s="163"/>
      <c r="K71" s="163"/>
      <c r="L71" s="163"/>
      <c r="M71" s="163"/>
      <c r="N71" s="163"/>
      <c r="O71" s="164"/>
      <c r="P71" s="238">
        <f>SUM($H71:$N71)</f>
        <v>0</v>
      </c>
      <c r="Q71" s="215"/>
      <c r="R71" s="215"/>
      <c r="S71" s="215"/>
      <c r="T71" s="215"/>
      <c r="U71" s="215"/>
      <c r="V71" s="215"/>
      <c r="W71" s="215">
        <v>4</v>
      </c>
      <c r="X71" s="174">
        <v>43818</v>
      </c>
      <c r="Y71" s="222">
        <f>SUM($Q71:$W71)</f>
        <v>4</v>
      </c>
      <c r="Z71" s="163"/>
      <c r="AA71" s="163"/>
      <c r="AB71" s="163"/>
      <c r="AC71" s="163"/>
      <c r="AD71" s="163"/>
      <c r="AE71" s="163"/>
      <c r="AF71" s="163"/>
      <c r="AG71" s="165"/>
      <c r="AH71" s="222">
        <f>SUM($Z71:$AF71)</f>
        <v>0</v>
      </c>
      <c r="AI71" s="214"/>
      <c r="AJ71" s="94" t="s">
        <v>1822</v>
      </c>
      <c r="AK71" s="94" t="s">
        <v>1823</v>
      </c>
      <c r="AL71" s="95"/>
      <c r="AM71" s="94"/>
      <c r="AN71" s="95"/>
      <c r="AO71" s="94"/>
      <c r="AP71" s="94"/>
      <c r="AQ71" s="94"/>
      <c r="AR71" s="94"/>
      <c r="AS71" s="95" t="s">
        <v>2494</v>
      </c>
      <c r="AT71" s="93"/>
      <c r="AU71" s="93"/>
      <c r="AV71" s="93"/>
      <c r="AW71" s="93"/>
      <c r="AX71" s="93"/>
      <c r="AY71" s="93"/>
      <c r="AZ71" s="93"/>
      <c r="BA71" s="93"/>
      <c r="BB71" s="93"/>
      <c r="BC71" s="93"/>
      <c r="BD71" s="93"/>
      <c r="BE71" s="93"/>
      <c r="BF71" s="93"/>
      <c r="BG71" s="93"/>
      <c r="BH71" s="93"/>
      <c r="BI71" s="93"/>
      <c r="BJ71" s="93"/>
      <c r="BK71" s="93"/>
      <c r="BL71" s="93"/>
      <c r="BM71" s="93"/>
      <c r="BN71" s="93"/>
      <c r="BO71" s="93"/>
      <c r="BP71" s="93"/>
      <c r="BQ71" s="93"/>
      <c r="BR71" s="93"/>
      <c r="BS71" s="93"/>
      <c r="BT71" s="93"/>
      <c r="BU71" s="93"/>
      <c r="BV71" s="93"/>
      <c r="BW71" s="93"/>
      <c r="BX71" s="93"/>
      <c r="BY71" s="93"/>
      <c r="BZ71" s="93"/>
      <c r="CA71" s="93"/>
      <c r="CB71" s="93"/>
      <c r="CC71" s="93"/>
      <c r="CD71" s="93"/>
      <c r="CE71" s="93"/>
      <c r="CF71" s="93"/>
      <c r="CG71" s="93"/>
      <c r="CH71" s="93"/>
      <c r="CI71" s="93"/>
      <c r="CJ71" s="93"/>
      <c r="CK71" s="93"/>
      <c r="CL71" s="93"/>
      <c r="CM71" s="93"/>
      <c r="CN71" s="93"/>
      <c r="CO71" s="93"/>
      <c r="CP71" s="93"/>
      <c r="CQ71" s="93"/>
      <c r="CR71" s="93"/>
      <c r="CS71" s="93"/>
      <c r="CT71" s="93"/>
      <c r="CU71" s="93"/>
      <c r="CV71" s="93"/>
      <c r="CW71" s="93"/>
      <c r="CX71" s="93"/>
      <c r="CY71" s="93"/>
      <c r="CZ71" s="93"/>
      <c r="DA71" s="93"/>
      <c r="DB71" s="93"/>
      <c r="DC71" s="93"/>
      <c r="DD71" s="93"/>
      <c r="DE71" s="93"/>
      <c r="DF71" s="93"/>
      <c r="DG71" s="93"/>
      <c r="DH71" s="93"/>
      <c r="DI71" s="93"/>
      <c r="DJ71" s="93"/>
      <c r="DK71" s="93"/>
      <c r="DL71" s="93"/>
      <c r="DM71" s="93"/>
      <c r="DN71" s="93"/>
      <c r="DO71" s="93"/>
      <c r="DP71" s="93"/>
      <c r="DQ71" s="93"/>
      <c r="DR71" s="93"/>
      <c r="DS71" s="93"/>
      <c r="DT71" s="93"/>
      <c r="DU71" s="93"/>
      <c r="DV71" s="93"/>
      <c r="DW71" s="93"/>
      <c r="DX71" s="93"/>
      <c r="DY71" s="93"/>
      <c r="DZ71" s="93"/>
      <c r="EA71" s="93"/>
      <c r="EB71" s="93"/>
    </row>
    <row r="72" spans="1:132" s="168" customFormat="1" x14ac:dyDescent="0.2">
      <c r="A72" s="94"/>
      <c r="B72" s="95" t="s">
        <v>2013</v>
      </c>
      <c r="C72" s="95" t="s">
        <v>2495</v>
      </c>
      <c r="D72" s="94"/>
      <c r="E72" s="173" t="s">
        <v>2496</v>
      </c>
      <c r="F72" s="94" t="s">
        <v>415</v>
      </c>
      <c r="G72" s="94" t="s">
        <v>348</v>
      </c>
      <c r="H72" s="163"/>
      <c r="I72" s="163"/>
      <c r="J72" s="163"/>
      <c r="K72" s="163"/>
      <c r="L72" s="163"/>
      <c r="M72" s="163"/>
      <c r="N72" s="163"/>
      <c r="O72" s="164"/>
      <c r="P72" s="238">
        <f>SUM($H72:$N72)</f>
        <v>0</v>
      </c>
      <c r="Q72" s="215"/>
      <c r="R72" s="215"/>
      <c r="S72" s="215"/>
      <c r="T72" s="215"/>
      <c r="U72" s="215"/>
      <c r="V72" s="215"/>
      <c r="W72" s="215">
        <v>3</v>
      </c>
      <c r="X72" s="174">
        <v>43766</v>
      </c>
      <c r="Y72" s="222">
        <f>SUM($Q72:$W72)</f>
        <v>3</v>
      </c>
      <c r="Z72" s="163"/>
      <c r="AA72" s="163"/>
      <c r="AB72" s="163"/>
      <c r="AC72" s="163"/>
      <c r="AD72" s="163"/>
      <c r="AE72" s="163"/>
      <c r="AF72" s="163"/>
      <c r="AG72" s="165"/>
      <c r="AH72" s="222">
        <f>SUM($Z72:$AF72)</f>
        <v>0</v>
      </c>
      <c r="AI72" s="214"/>
      <c r="AJ72" s="94" t="s">
        <v>1822</v>
      </c>
      <c r="AK72" s="94" t="s">
        <v>1823</v>
      </c>
      <c r="AL72" s="95"/>
      <c r="AM72" s="94"/>
      <c r="AN72" s="95"/>
      <c r="AO72" s="94"/>
      <c r="AP72" s="94"/>
      <c r="AQ72" s="94"/>
      <c r="AR72" s="94"/>
      <c r="AS72" s="95" t="s">
        <v>2497</v>
      </c>
      <c r="AT72" s="93"/>
      <c r="AU72" s="93"/>
      <c r="AV72" s="93"/>
      <c r="AW72" s="93"/>
      <c r="AX72" s="93"/>
      <c r="AY72" s="93"/>
      <c r="AZ72" s="93"/>
      <c r="BA72" s="93"/>
      <c r="BB72" s="93"/>
      <c r="BC72" s="93"/>
      <c r="BD72" s="93"/>
      <c r="BE72" s="93"/>
      <c r="BF72" s="93"/>
      <c r="BG72" s="93"/>
      <c r="BH72" s="93"/>
      <c r="BI72" s="93"/>
      <c r="BJ72" s="93"/>
      <c r="BK72" s="93"/>
      <c r="BL72" s="93"/>
      <c r="BM72" s="93"/>
      <c r="BN72" s="93"/>
      <c r="BO72" s="93"/>
      <c r="BP72" s="93"/>
      <c r="BQ72" s="93"/>
      <c r="BR72" s="93"/>
      <c r="BS72" s="93"/>
      <c r="BT72" s="93"/>
      <c r="BU72" s="93"/>
      <c r="BV72" s="93"/>
      <c r="BW72" s="93"/>
      <c r="BX72" s="93"/>
      <c r="BY72" s="93"/>
      <c r="BZ72" s="93"/>
      <c r="CA72" s="93"/>
      <c r="CB72" s="93"/>
      <c r="CC72" s="93"/>
      <c r="CD72" s="93"/>
      <c r="CE72" s="93"/>
      <c r="CF72" s="93"/>
      <c r="CG72" s="93"/>
      <c r="CH72" s="93"/>
      <c r="CI72" s="93"/>
      <c r="CJ72" s="93"/>
      <c r="CK72" s="93"/>
      <c r="CL72" s="93"/>
      <c r="CM72" s="93"/>
      <c r="CN72" s="93"/>
      <c r="CO72" s="93"/>
      <c r="CP72" s="93"/>
      <c r="CQ72" s="93"/>
      <c r="CR72" s="93"/>
      <c r="CS72" s="93"/>
      <c r="CT72" s="93"/>
      <c r="CU72" s="93"/>
      <c r="CV72" s="93"/>
      <c r="CW72" s="93"/>
      <c r="CX72" s="93"/>
      <c r="CY72" s="93"/>
      <c r="CZ72" s="93"/>
      <c r="DA72" s="93"/>
      <c r="DB72" s="93"/>
      <c r="DC72" s="93"/>
      <c r="DD72" s="93"/>
      <c r="DE72" s="93"/>
      <c r="DF72" s="93"/>
      <c r="DG72" s="93"/>
      <c r="DH72" s="93"/>
      <c r="DI72" s="93"/>
      <c r="DJ72" s="93"/>
      <c r="DK72" s="93"/>
      <c r="DL72" s="93"/>
      <c r="DM72" s="93"/>
      <c r="DN72" s="93"/>
      <c r="DO72" s="93"/>
      <c r="DP72" s="93"/>
      <c r="DQ72" s="93"/>
      <c r="DR72" s="93"/>
      <c r="DS72" s="93"/>
      <c r="DT72" s="93"/>
      <c r="DU72" s="93"/>
      <c r="DV72" s="93"/>
      <c r="DW72" s="93"/>
      <c r="DX72" s="93"/>
      <c r="DY72" s="93"/>
      <c r="DZ72" s="93"/>
      <c r="EA72" s="93"/>
      <c r="EB72" s="93"/>
    </row>
    <row r="73" spans="1:132" s="168" customFormat="1" ht="12.75" x14ac:dyDescent="0.2">
      <c r="A73" s="94"/>
      <c r="B73" s="95" t="s">
        <v>2498</v>
      </c>
      <c r="C73" s="95" t="s">
        <v>2499</v>
      </c>
      <c r="D73" s="94"/>
      <c r="E73" s="173" t="s">
        <v>2500</v>
      </c>
      <c r="F73" s="94" t="s">
        <v>415</v>
      </c>
      <c r="G73" s="94" t="s">
        <v>348</v>
      </c>
      <c r="H73" s="163"/>
      <c r="I73" s="163"/>
      <c r="J73" s="163"/>
      <c r="K73" s="163"/>
      <c r="L73" s="163"/>
      <c r="M73" s="163"/>
      <c r="N73" s="163"/>
      <c r="O73" s="164"/>
      <c r="P73" s="238">
        <f>SUM($H73:$N73)</f>
        <v>0</v>
      </c>
      <c r="Q73" s="215"/>
      <c r="R73" s="215"/>
      <c r="S73" s="215"/>
      <c r="T73" s="215"/>
      <c r="U73" s="215"/>
      <c r="V73" s="215"/>
      <c r="W73" s="215">
        <v>2</v>
      </c>
      <c r="X73" s="174">
        <v>43472</v>
      </c>
      <c r="Y73" s="222">
        <f>SUM($Q73:$W73)</f>
        <v>2</v>
      </c>
      <c r="Z73" s="163"/>
      <c r="AA73" s="163"/>
      <c r="AB73" s="163"/>
      <c r="AC73" s="163"/>
      <c r="AD73" s="163"/>
      <c r="AE73" s="163"/>
      <c r="AF73" s="163"/>
      <c r="AG73" s="165"/>
      <c r="AH73" s="222">
        <f>SUM($Z73:$AF73)</f>
        <v>0</v>
      </c>
      <c r="AI73" s="214"/>
      <c r="AJ73" s="94" t="s">
        <v>1822</v>
      </c>
      <c r="AK73" s="94" t="s">
        <v>1823</v>
      </c>
      <c r="AL73" s="95"/>
      <c r="AM73" s="94"/>
      <c r="AN73" s="95"/>
      <c r="AO73" s="94"/>
      <c r="AP73" s="94"/>
      <c r="AQ73" s="94"/>
      <c r="AR73" s="94"/>
      <c r="AS73" s="95" t="s">
        <v>2501</v>
      </c>
      <c r="AT73" s="71"/>
      <c r="AU73" s="71"/>
      <c r="AV73" s="71"/>
      <c r="AW73" s="71"/>
      <c r="AX73" s="71"/>
      <c r="AY73" s="71"/>
      <c r="AZ73" s="71"/>
      <c r="BA73" s="71"/>
      <c r="BB73" s="71"/>
      <c r="BC73" s="71"/>
      <c r="BD73" s="71"/>
      <c r="BE73" s="71"/>
      <c r="BF73" s="71"/>
      <c r="BG73" s="71"/>
      <c r="BH73" s="71"/>
      <c r="BI73" s="71"/>
      <c r="BJ73" s="71"/>
      <c r="BK73" s="71"/>
      <c r="BL73" s="71"/>
      <c r="BM73" s="71"/>
      <c r="BN73" s="71"/>
      <c r="BO73" s="71"/>
      <c r="BP73" s="71"/>
      <c r="BQ73" s="71"/>
      <c r="BR73" s="71"/>
      <c r="BS73" s="71"/>
      <c r="BT73" s="71"/>
      <c r="BU73" s="71"/>
      <c r="BV73" s="71"/>
      <c r="BW73" s="71"/>
      <c r="BX73" s="71"/>
      <c r="BY73" s="71"/>
      <c r="BZ73" s="71"/>
      <c r="CA73" s="71"/>
      <c r="CB73" s="71"/>
      <c r="CC73" s="71"/>
      <c r="CD73" s="71"/>
      <c r="CE73" s="71"/>
      <c r="CF73" s="71"/>
      <c r="CG73" s="71"/>
      <c r="CH73" s="71"/>
      <c r="CI73" s="71"/>
      <c r="CJ73" s="71"/>
      <c r="CK73" s="71"/>
      <c r="CL73" s="71"/>
      <c r="CM73" s="71"/>
      <c r="CN73" s="71"/>
      <c r="CO73" s="71"/>
      <c r="CP73" s="71"/>
      <c r="CQ73" s="71"/>
      <c r="CR73" s="71"/>
      <c r="CS73" s="71"/>
      <c r="CT73" s="71"/>
      <c r="CU73" s="71"/>
      <c r="CV73" s="71"/>
      <c r="CW73" s="71"/>
      <c r="CX73" s="71"/>
      <c r="CY73" s="71"/>
      <c r="CZ73" s="71"/>
      <c r="DA73" s="71"/>
      <c r="DB73" s="71"/>
      <c r="DC73" s="71"/>
      <c r="DD73" s="71"/>
      <c r="DE73" s="71"/>
      <c r="DF73" s="71"/>
      <c r="DG73" s="71"/>
      <c r="DH73" s="71"/>
      <c r="DI73" s="71"/>
      <c r="DJ73" s="71"/>
      <c r="DK73" s="71"/>
      <c r="DL73" s="71"/>
      <c r="DM73" s="71"/>
      <c r="DN73" s="71"/>
      <c r="DO73" s="71"/>
      <c r="DP73" s="71"/>
      <c r="DQ73" s="71"/>
      <c r="DR73" s="71"/>
      <c r="DS73" s="71"/>
      <c r="DT73" s="71"/>
      <c r="DU73" s="71"/>
      <c r="DV73" s="71"/>
      <c r="DW73" s="71"/>
      <c r="DX73" s="71"/>
      <c r="DY73" s="71"/>
      <c r="DZ73" s="71"/>
      <c r="EA73" s="71"/>
      <c r="EB73" s="71"/>
    </row>
    <row r="74" spans="1:132" s="168" customFormat="1" x14ac:dyDescent="0.2">
      <c r="A74" s="94"/>
      <c r="B74" s="95" t="s">
        <v>2502</v>
      </c>
      <c r="C74" s="95" t="s">
        <v>2503</v>
      </c>
      <c r="D74" s="94"/>
      <c r="E74" s="173" t="s">
        <v>2504</v>
      </c>
      <c r="F74" s="94" t="s">
        <v>415</v>
      </c>
      <c r="G74" s="94" t="s">
        <v>348</v>
      </c>
      <c r="H74" s="163"/>
      <c r="I74" s="163"/>
      <c r="J74" s="163"/>
      <c r="K74" s="163"/>
      <c r="L74" s="163"/>
      <c r="M74" s="163"/>
      <c r="N74" s="163"/>
      <c r="O74" s="164"/>
      <c r="P74" s="238">
        <f>SUM($H74:$N74)</f>
        <v>0</v>
      </c>
      <c r="Q74" s="215"/>
      <c r="R74" s="215"/>
      <c r="S74" s="215"/>
      <c r="T74" s="215"/>
      <c r="U74" s="215"/>
      <c r="V74" s="215"/>
      <c r="W74" s="215">
        <v>2</v>
      </c>
      <c r="X74" s="174">
        <v>43511</v>
      </c>
      <c r="Y74" s="222">
        <f>SUM($Q74:$W74)</f>
        <v>2</v>
      </c>
      <c r="Z74" s="163"/>
      <c r="AA74" s="163"/>
      <c r="AB74" s="163"/>
      <c r="AC74" s="163"/>
      <c r="AD74" s="163"/>
      <c r="AE74" s="163"/>
      <c r="AF74" s="163"/>
      <c r="AG74" s="165"/>
      <c r="AH74" s="222">
        <f>SUM($Z74:$AF74)</f>
        <v>0</v>
      </c>
      <c r="AI74" s="214"/>
      <c r="AJ74" s="94" t="s">
        <v>1822</v>
      </c>
      <c r="AK74" s="94" t="s">
        <v>1823</v>
      </c>
      <c r="AL74" s="95"/>
      <c r="AM74" s="94"/>
      <c r="AN74" s="95"/>
      <c r="AO74" s="94"/>
      <c r="AP74" s="94"/>
      <c r="AQ74" s="94"/>
      <c r="AR74" s="94"/>
      <c r="AS74" s="95" t="s">
        <v>2505</v>
      </c>
      <c r="AT74" s="93"/>
      <c r="AU74" s="93"/>
      <c r="AV74" s="93"/>
      <c r="AW74" s="93"/>
      <c r="AX74" s="93"/>
      <c r="AY74" s="93"/>
      <c r="AZ74" s="93"/>
      <c r="BA74" s="93"/>
      <c r="BB74" s="93"/>
      <c r="BC74" s="93"/>
      <c r="BD74" s="93"/>
      <c r="BE74" s="93"/>
      <c r="BF74" s="93"/>
      <c r="BG74" s="93"/>
      <c r="BH74" s="93"/>
      <c r="BI74" s="93"/>
      <c r="BJ74" s="93"/>
      <c r="BK74" s="93"/>
      <c r="BL74" s="93"/>
      <c r="BM74" s="93"/>
      <c r="BN74" s="93"/>
      <c r="BO74" s="93"/>
      <c r="BP74" s="93"/>
      <c r="BQ74" s="93"/>
      <c r="BR74" s="93"/>
      <c r="BS74" s="93"/>
      <c r="BT74" s="93"/>
      <c r="BU74" s="93"/>
      <c r="BV74" s="93"/>
      <c r="BW74" s="93"/>
      <c r="BX74" s="93"/>
      <c r="BY74" s="93"/>
      <c r="BZ74" s="93"/>
      <c r="CA74" s="93"/>
      <c r="CB74" s="93"/>
      <c r="CC74" s="93"/>
      <c r="CD74" s="93"/>
      <c r="CE74" s="93"/>
      <c r="CF74" s="93"/>
      <c r="CG74" s="93"/>
      <c r="CH74" s="93"/>
      <c r="CI74" s="93"/>
      <c r="CJ74" s="93"/>
      <c r="CK74" s="93"/>
      <c r="CL74" s="93"/>
      <c r="CM74" s="93"/>
      <c r="CN74" s="93"/>
      <c r="CO74" s="93"/>
      <c r="CP74" s="93"/>
      <c r="CQ74" s="93"/>
      <c r="CR74" s="93"/>
      <c r="CS74" s="93"/>
      <c r="CT74" s="93"/>
      <c r="CU74" s="93"/>
      <c r="CV74" s="93"/>
      <c r="CW74" s="93"/>
      <c r="CX74" s="93"/>
      <c r="CY74" s="93"/>
      <c r="CZ74" s="93"/>
      <c r="DA74" s="93"/>
      <c r="DB74" s="93"/>
      <c r="DC74" s="93"/>
      <c r="DD74" s="93"/>
      <c r="DE74" s="93"/>
      <c r="DF74" s="93"/>
      <c r="DG74" s="93"/>
      <c r="DH74" s="93"/>
      <c r="DI74" s="93"/>
      <c r="DJ74" s="93"/>
      <c r="DK74" s="93"/>
      <c r="DL74" s="93"/>
      <c r="DM74" s="93"/>
      <c r="DN74" s="93"/>
      <c r="DO74" s="93"/>
      <c r="DP74" s="93"/>
      <c r="DQ74" s="93"/>
      <c r="DR74" s="93"/>
      <c r="DS74" s="93"/>
      <c r="DT74" s="93"/>
      <c r="DU74" s="93"/>
      <c r="DV74" s="93"/>
      <c r="DW74" s="93"/>
      <c r="DX74" s="93"/>
      <c r="DY74" s="93"/>
      <c r="DZ74" s="93"/>
      <c r="EA74" s="93"/>
      <c r="EB74" s="93"/>
    </row>
    <row r="75" spans="1:132" s="168" customFormat="1" x14ac:dyDescent="0.2">
      <c r="A75" s="94"/>
      <c r="B75" s="95" t="s">
        <v>2506</v>
      </c>
      <c r="C75" s="95" t="s">
        <v>2507</v>
      </c>
      <c r="D75" s="94"/>
      <c r="E75" s="173" t="s">
        <v>2508</v>
      </c>
      <c r="F75" s="94" t="s">
        <v>415</v>
      </c>
      <c r="G75" s="94" t="s">
        <v>348</v>
      </c>
      <c r="H75" s="163"/>
      <c r="I75" s="163"/>
      <c r="J75" s="163"/>
      <c r="K75" s="163"/>
      <c r="L75" s="163"/>
      <c r="M75" s="163"/>
      <c r="N75" s="163"/>
      <c r="O75" s="164"/>
      <c r="P75" s="238">
        <f>SUM($H75:$N75)</f>
        <v>0</v>
      </c>
      <c r="Q75" s="215"/>
      <c r="R75" s="215"/>
      <c r="S75" s="215"/>
      <c r="T75" s="215"/>
      <c r="U75" s="215"/>
      <c r="V75" s="215"/>
      <c r="W75" s="215">
        <v>2</v>
      </c>
      <c r="X75" s="174">
        <v>43517</v>
      </c>
      <c r="Y75" s="222">
        <f>SUM($Q75:$W75)</f>
        <v>2</v>
      </c>
      <c r="Z75" s="163"/>
      <c r="AA75" s="163"/>
      <c r="AB75" s="163"/>
      <c r="AC75" s="163"/>
      <c r="AD75" s="163"/>
      <c r="AE75" s="163"/>
      <c r="AF75" s="163"/>
      <c r="AG75" s="165"/>
      <c r="AH75" s="222">
        <f>SUM($Z75:$AF75)</f>
        <v>0</v>
      </c>
      <c r="AI75" s="214"/>
      <c r="AJ75" s="94" t="s">
        <v>1822</v>
      </c>
      <c r="AK75" s="94" t="s">
        <v>1823</v>
      </c>
      <c r="AL75" s="95"/>
      <c r="AM75" s="94"/>
      <c r="AN75" s="95"/>
      <c r="AO75" s="94"/>
      <c r="AP75" s="94"/>
      <c r="AQ75" s="94"/>
      <c r="AR75" s="94"/>
      <c r="AS75" s="95" t="s">
        <v>2509</v>
      </c>
      <c r="AT75" s="93"/>
      <c r="AU75" s="93"/>
      <c r="AV75" s="93"/>
      <c r="AW75" s="93"/>
      <c r="AX75" s="93"/>
      <c r="AY75" s="93"/>
      <c r="AZ75" s="93"/>
      <c r="BA75" s="93"/>
      <c r="BB75" s="93"/>
      <c r="BC75" s="93"/>
      <c r="BD75" s="93"/>
      <c r="BE75" s="93"/>
      <c r="BF75" s="93"/>
      <c r="BG75" s="93"/>
      <c r="BH75" s="93"/>
      <c r="BI75" s="93"/>
      <c r="BJ75" s="93"/>
      <c r="BK75" s="93"/>
      <c r="BL75" s="93"/>
      <c r="BM75" s="93"/>
      <c r="BN75" s="93"/>
      <c r="BO75" s="93"/>
      <c r="BP75" s="93"/>
      <c r="BQ75" s="93"/>
      <c r="BR75" s="93"/>
      <c r="BS75" s="93"/>
      <c r="BT75" s="93"/>
      <c r="BU75" s="93"/>
      <c r="BV75" s="93"/>
      <c r="BW75" s="93"/>
      <c r="BX75" s="93"/>
      <c r="BY75" s="93"/>
      <c r="BZ75" s="93"/>
      <c r="CA75" s="93"/>
      <c r="CB75" s="93"/>
      <c r="CC75" s="93"/>
      <c r="CD75" s="93"/>
      <c r="CE75" s="93"/>
      <c r="CF75" s="93"/>
      <c r="CG75" s="93"/>
      <c r="CH75" s="93"/>
      <c r="CI75" s="93"/>
      <c r="CJ75" s="93"/>
      <c r="CK75" s="93"/>
      <c r="CL75" s="93"/>
      <c r="CM75" s="93"/>
      <c r="CN75" s="93"/>
      <c r="CO75" s="93"/>
      <c r="CP75" s="93"/>
      <c r="CQ75" s="93"/>
      <c r="CR75" s="93"/>
      <c r="CS75" s="93"/>
      <c r="CT75" s="93"/>
      <c r="CU75" s="93"/>
      <c r="CV75" s="93"/>
      <c r="CW75" s="93"/>
      <c r="CX75" s="93"/>
      <c r="CY75" s="93"/>
      <c r="CZ75" s="93"/>
      <c r="DA75" s="93"/>
      <c r="DB75" s="93"/>
      <c r="DC75" s="93"/>
      <c r="DD75" s="93"/>
      <c r="DE75" s="93"/>
      <c r="DF75" s="93"/>
      <c r="DG75" s="93"/>
      <c r="DH75" s="93"/>
      <c r="DI75" s="93"/>
      <c r="DJ75" s="93"/>
      <c r="DK75" s="93"/>
      <c r="DL75" s="93"/>
      <c r="DM75" s="93"/>
      <c r="DN75" s="93"/>
      <c r="DO75" s="93"/>
      <c r="DP75" s="93"/>
      <c r="DQ75" s="93"/>
      <c r="DR75" s="93"/>
      <c r="DS75" s="93"/>
      <c r="DT75" s="93"/>
      <c r="DU75" s="93"/>
      <c r="DV75" s="93"/>
      <c r="DW75" s="93"/>
      <c r="DX75" s="93"/>
      <c r="DY75" s="93"/>
      <c r="DZ75" s="93"/>
      <c r="EA75" s="93"/>
      <c r="EB75" s="93"/>
    </row>
    <row r="76" spans="1:132" s="168" customFormat="1" ht="13.9" customHeight="1" x14ac:dyDescent="0.2">
      <c r="A76" s="94"/>
      <c r="B76" s="95" t="s">
        <v>2510</v>
      </c>
      <c r="C76" s="95" t="s">
        <v>2511</v>
      </c>
      <c r="D76" s="94"/>
      <c r="E76" s="173" t="s">
        <v>2512</v>
      </c>
      <c r="F76" s="94" t="s">
        <v>415</v>
      </c>
      <c r="G76" s="94" t="s">
        <v>348</v>
      </c>
      <c r="H76" s="163"/>
      <c r="I76" s="163"/>
      <c r="J76" s="163"/>
      <c r="K76" s="163"/>
      <c r="L76" s="163"/>
      <c r="M76" s="163"/>
      <c r="N76" s="163"/>
      <c r="O76" s="164"/>
      <c r="P76" s="238">
        <f>SUM($H76:$N76)</f>
        <v>0</v>
      </c>
      <c r="Q76" s="215"/>
      <c r="R76" s="215"/>
      <c r="S76" s="215"/>
      <c r="T76" s="215"/>
      <c r="U76" s="215"/>
      <c r="V76" s="215"/>
      <c r="W76" s="215">
        <v>2</v>
      </c>
      <c r="X76" s="174">
        <v>43560</v>
      </c>
      <c r="Y76" s="222">
        <f>SUM($Q76:$W76)</f>
        <v>2</v>
      </c>
      <c r="Z76" s="163"/>
      <c r="AA76" s="163"/>
      <c r="AB76" s="163"/>
      <c r="AC76" s="163"/>
      <c r="AD76" s="163"/>
      <c r="AE76" s="163"/>
      <c r="AF76" s="163"/>
      <c r="AG76" s="165"/>
      <c r="AH76" s="222">
        <f>SUM($Z76:$AF76)</f>
        <v>0</v>
      </c>
      <c r="AI76" s="214"/>
      <c r="AJ76" s="94" t="s">
        <v>1822</v>
      </c>
      <c r="AK76" s="94" t="s">
        <v>1823</v>
      </c>
      <c r="AL76" s="95"/>
      <c r="AM76" s="94"/>
      <c r="AN76" s="95"/>
      <c r="AO76" s="94"/>
      <c r="AP76" s="94"/>
      <c r="AQ76" s="94"/>
      <c r="AR76" s="94"/>
      <c r="AS76" s="95" t="s">
        <v>2513</v>
      </c>
      <c r="AT76" s="171"/>
      <c r="AU76" s="171"/>
      <c r="AV76" s="171"/>
      <c r="AW76" s="171"/>
      <c r="AX76" s="171"/>
      <c r="AY76" s="171"/>
      <c r="AZ76" s="171"/>
      <c r="BA76" s="171"/>
      <c r="BB76" s="171"/>
      <c r="BC76" s="171"/>
      <c r="BD76" s="171"/>
      <c r="BE76" s="171"/>
      <c r="BF76" s="171"/>
      <c r="BG76" s="171"/>
      <c r="BH76" s="171"/>
      <c r="BI76" s="171"/>
      <c r="BJ76" s="171"/>
      <c r="BK76" s="171"/>
      <c r="BL76" s="171"/>
      <c r="BM76" s="171"/>
      <c r="BN76" s="171"/>
      <c r="BO76" s="171"/>
      <c r="BP76" s="171"/>
      <c r="BQ76" s="171"/>
      <c r="BR76" s="171"/>
      <c r="BS76" s="171"/>
      <c r="BT76" s="171"/>
      <c r="BU76" s="171"/>
      <c r="BV76" s="171"/>
      <c r="BW76" s="171"/>
      <c r="BX76" s="171"/>
      <c r="BY76" s="171"/>
      <c r="BZ76" s="171"/>
      <c r="CA76" s="171"/>
      <c r="CB76" s="171"/>
      <c r="CC76" s="171"/>
      <c r="CD76" s="171"/>
      <c r="CE76" s="171"/>
      <c r="CF76" s="171"/>
      <c r="CG76" s="171"/>
      <c r="CH76" s="171"/>
      <c r="CI76" s="171"/>
      <c r="CJ76" s="171"/>
      <c r="CK76" s="171"/>
      <c r="CL76" s="171"/>
      <c r="CM76" s="171"/>
      <c r="CN76" s="171"/>
      <c r="CO76" s="171"/>
      <c r="CP76" s="171"/>
      <c r="CQ76" s="171"/>
      <c r="CR76" s="171"/>
      <c r="CS76" s="171"/>
      <c r="CT76" s="171"/>
      <c r="CU76" s="171"/>
      <c r="CV76" s="171"/>
      <c r="CW76" s="171"/>
      <c r="CX76" s="171"/>
      <c r="CY76" s="171"/>
      <c r="CZ76" s="171"/>
      <c r="DA76" s="171"/>
      <c r="DB76" s="171"/>
      <c r="DC76" s="171"/>
      <c r="DD76" s="171"/>
      <c r="DE76" s="171"/>
      <c r="DF76" s="171"/>
      <c r="DG76" s="171"/>
      <c r="DH76" s="171"/>
      <c r="DI76" s="171"/>
      <c r="DJ76" s="171"/>
      <c r="DK76" s="171"/>
      <c r="DL76" s="171"/>
      <c r="DM76" s="171"/>
      <c r="DN76" s="171"/>
      <c r="DO76" s="171"/>
      <c r="DP76" s="171"/>
      <c r="DQ76" s="171"/>
      <c r="DR76" s="171"/>
      <c r="DS76" s="171"/>
      <c r="DT76" s="171"/>
      <c r="DU76" s="171"/>
      <c r="DV76" s="171"/>
      <c r="DW76" s="171"/>
      <c r="DX76" s="171"/>
      <c r="DY76" s="171"/>
      <c r="DZ76" s="171"/>
      <c r="EA76" s="171"/>
      <c r="EB76" s="171"/>
    </row>
    <row r="77" spans="1:132" s="168" customFormat="1" ht="13.9" customHeight="1" x14ac:dyDescent="0.2">
      <c r="A77" s="94"/>
      <c r="B77" s="95" t="s">
        <v>2506</v>
      </c>
      <c r="C77" s="95" t="s">
        <v>2514</v>
      </c>
      <c r="D77" s="94"/>
      <c r="E77" s="175" t="s">
        <v>2515</v>
      </c>
      <c r="F77" s="94" t="s">
        <v>415</v>
      </c>
      <c r="G77" s="94" t="s">
        <v>348</v>
      </c>
      <c r="H77" s="163"/>
      <c r="I77" s="163"/>
      <c r="J77" s="163"/>
      <c r="K77" s="163"/>
      <c r="L77" s="163"/>
      <c r="M77" s="163"/>
      <c r="N77" s="163"/>
      <c r="O77" s="164"/>
      <c r="P77" s="238">
        <f>SUM($H77:$N77)</f>
        <v>0</v>
      </c>
      <c r="Q77" s="215"/>
      <c r="R77" s="215"/>
      <c r="S77" s="215"/>
      <c r="T77" s="215"/>
      <c r="U77" s="215"/>
      <c r="V77" s="215"/>
      <c r="W77" s="215">
        <v>2</v>
      </c>
      <c r="X77" s="174">
        <v>43623</v>
      </c>
      <c r="Y77" s="222">
        <f>SUM($Q77:$W77)</f>
        <v>2</v>
      </c>
      <c r="Z77" s="163"/>
      <c r="AA77" s="163"/>
      <c r="AB77" s="163"/>
      <c r="AC77" s="163"/>
      <c r="AD77" s="163"/>
      <c r="AE77" s="163"/>
      <c r="AF77" s="163"/>
      <c r="AG77" s="165"/>
      <c r="AH77" s="222">
        <f>SUM($Z77:$AF77)</f>
        <v>0</v>
      </c>
      <c r="AI77" s="214"/>
      <c r="AJ77" s="94" t="s">
        <v>1822</v>
      </c>
      <c r="AK77" s="94" t="s">
        <v>1823</v>
      </c>
      <c r="AL77" s="95"/>
      <c r="AM77" s="94"/>
      <c r="AN77" s="95"/>
      <c r="AO77" s="94"/>
      <c r="AP77" s="94"/>
      <c r="AQ77" s="94"/>
      <c r="AR77" s="94"/>
      <c r="AS77" s="95" t="s">
        <v>2516</v>
      </c>
      <c r="AT77" s="93"/>
      <c r="AU77" s="93"/>
      <c r="AV77" s="93"/>
      <c r="AW77" s="93"/>
      <c r="AX77" s="93"/>
      <c r="AY77" s="93"/>
      <c r="AZ77" s="93"/>
      <c r="BA77" s="93"/>
      <c r="BB77" s="93"/>
      <c r="BC77" s="93"/>
      <c r="BD77" s="93"/>
      <c r="BE77" s="93"/>
      <c r="BF77" s="93"/>
      <c r="BG77" s="93"/>
      <c r="BH77" s="93"/>
      <c r="BI77" s="93"/>
      <c r="BJ77" s="93"/>
      <c r="BK77" s="93"/>
      <c r="BL77" s="93"/>
      <c r="BM77" s="93"/>
      <c r="BN77" s="93"/>
      <c r="BO77" s="93"/>
      <c r="BP77" s="93"/>
      <c r="BQ77" s="93"/>
      <c r="BR77" s="93"/>
      <c r="BS77" s="93"/>
      <c r="BT77" s="93"/>
      <c r="BU77" s="93"/>
      <c r="BV77" s="93"/>
      <c r="BW77" s="93"/>
      <c r="BX77" s="93"/>
      <c r="BY77" s="93"/>
      <c r="BZ77" s="93"/>
      <c r="CA77" s="93"/>
      <c r="CB77" s="93"/>
      <c r="CC77" s="93"/>
      <c r="CD77" s="93"/>
      <c r="CE77" s="93"/>
      <c r="CF77" s="93"/>
      <c r="CG77" s="93"/>
      <c r="CH77" s="93"/>
      <c r="CI77" s="93"/>
      <c r="CJ77" s="93"/>
      <c r="CK77" s="93"/>
      <c r="CL77" s="93"/>
      <c r="CM77" s="93"/>
      <c r="CN77" s="93"/>
      <c r="CO77" s="93"/>
      <c r="CP77" s="93"/>
      <c r="CQ77" s="93"/>
      <c r="CR77" s="93"/>
      <c r="CS77" s="93"/>
      <c r="CT77" s="93"/>
      <c r="CU77" s="93"/>
      <c r="CV77" s="93"/>
      <c r="CW77" s="93"/>
      <c r="CX77" s="93"/>
      <c r="CY77" s="93"/>
      <c r="CZ77" s="93"/>
      <c r="DA77" s="93"/>
      <c r="DB77" s="93"/>
      <c r="DC77" s="93"/>
      <c r="DD77" s="93"/>
      <c r="DE77" s="93"/>
      <c r="DF77" s="93"/>
      <c r="DG77" s="93"/>
      <c r="DH77" s="93"/>
      <c r="DI77" s="93"/>
      <c r="DJ77" s="93"/>
      <c r="DK77" s="93"/>
      <c r="DL77" s="93"/>
      <c r="DM77" s="93"/>
      <c r="DN77" s="93"/>
      <c r="DO77" s="93"/>
      <c r="DP77" s="93"/>
      <c r="DQ77" s="93"/>
      <c r="DR77" s="93"/>
      <c r="DS77" s="93"/>
      <c r="DT77" s="93"/>
      <c r="DU77" s="93"/>
      <c r="DV77" s="93"/>
      <c r="DW77" s="93"/>
      <c r="DX77" s="93"/>
      <c r="DY77" s="93"/>
      <c r="DZ77" s="93"/>
      <c r="EA77" s="93"/>
      <c r="EB77" s="93"/>
    </row>
    <row r="78" spans="1:132" s="168" customFormat="1" x14ac:dyDescent="0.2">
      <c r="A78" s="94"/>
      <c r="B78" s="95" t="s">
        <v>2517</v>
      </c>
      <c r="C78" s="95" t="s">
        <v>2518</v>
      </c>
      <c r="D78" s="94"/>
      <c r="E78" s="173" t="s">
        <v>2519</v>
      </c>
      <c r="F78" s="94" t="s">
        <v>415</v>
      </c>
      <c r="G78" s="94" t="s">
        <v>348</v>
      </c>
      <c r="H78" s="163"/>
      <c r="I78" s="163"/>
      <c r="J78" s="163"/>
      <c r="K78" s="163"/>
      <c r="L78" s="163"/>
      <c r="M78" s="163"/>
      <c r="N78" s="163"/>
      <c r="O78" s="164"/>
      <c r="P78" s="238">
        <f>SUM($H78:$N78)</f>
        <v>0</v>
      </c>
      <c r="Q78" s="215"/>
      <c r="R78" s="215"/>
      <c r="S78" s="215"/>
      <c r="T78" s="215"/>
      <c r="U78" s="215"/>
      <c r="V78" s="215"/>
      <c r="W78" s="215">
        <v>2</v>
      </c>
      <c r="X78" s="174">
        <v>43719</v>
      </c>
      <c r="Y78" s="222">
        <f>SUM($Q78:$W78)</f>
        <v>2</v>
      </c>
      <c r="Z78" s="163"/>
      <c r="AA78" s="163"/>
      <c r="AB78" s="163"/>
      <c r="AC78" s="163"/>
      <c r="AD78" s="163"/>
      <c r="AE78" s="163"/>
      <c r="AF78" s="163"/>
      <c r="AG78" s="165"/>
      <c r="AH78" s="222">
        <f>SUM($Z78:$AF78)</f>
        <v>0</v>
      </c>
      <c r="AI78" s="214"/>
      <c r="AJ78" s="94" t="s">
        <v>1822</v>
      </c>
      <c r="AK78" s="94" t="s">
        <v>1823</v>
      </c>
      <c r="AL78" s="95"/>
      <c r="AM78" s="94"/>
      <c r="AN78" s="95"/>
      <c r="AO78" s="94"/>
      <c r="AP78" s="94"/>
      <c r="AQ78" s="94"/>
      <c r="AR78" s="94"/>
      <c r="AS78" s="95" t="s">
        <v>2520</v>
      </c>
      <c r="AT78" s="93"/>
      <c r="AU78" s="93"/>
      <c r="AV78" s="93"/>
      <c r="AW78" s="93"/>
      <c r="AX78" s="93"/>
      <c r="AY78" s="93"/>
      <c r="AZ78" s="93"/>
      <c r="BA78" s="93"/>
      <c r="BB78" s="93"/>
      <c r="BC78" s="93"/>
      <c r="BD78" s="93"/>
      <c r="BE78" s="93"/>
      <c r="BF78" s="93"/>
      <c r="BG78" s="93"/>
      <c r="BH78" s="93"/>
      <c r="BI78" s="93"/>
      <c r="BJ78" s="93"/>
      <c r="BK78" s="93"/>
      <c r="BL78" s="93"/>
      <c r="BM78" s="93"/>
      <c r="BN78" s="93"/>
      <c r="BO78" s="93"/>
      <c r="BP78" s="93"/>
      <c r="BQ78" s="93"/>
      <c r="BR78" s="93"/>
      <c r="BS78" s="93"/>
      <c r="BT78" s="93"/>
      <c r="BU78" s="93"/>
      <c r="BV78" s="93"/>
      <c r="BW78" s="93"/>
      <c r="BX78" s="93"/>
      <c r="BY78" s="93"/>
      <c r="BZ78" s="93"/>
      <c r="CA78" s="93"/>
      <c r="CB78" s="93"/>
      <c r="CC78" s="93"/>
      <c r="CD78" s="93"/>
      <c r="CE78" s="93"/>
      <c r="CF78" s="93"/>
      <c r="CG78" s="93"/>
      <c r="CH78" s="93"/>
      <c r="CI78" s="93"/>
      <c r="CJ78" s="93"/>
      <c r="CK78" s="93"/>
      <c r="CL78" s="93"/>
      <c r="CM78" s="93"/>
      <c r="CN78" s="93"/>
      <c r="CO78" s="93"/>
      <c r="CP78" s="93"/>
      <c r="CQ78" s="93"/>
      <c r="CR78" s="93"/>
      <c r="CS78" s="93"/>
      <c r="CT78" s="93"/>
      <c r="CU78" s="93"/>
      <c r="CV78" s="93"/>
      <c r="CW78" s="93"/>
      <c r="CX78" s="93"/>
      <c r="CY78" s="93"/>
      <c r="CZ78" s="93"/>
      <c r="DA78" s="93"/>
      <c r="DB78" s="93"/>
      <c r="DC78" s="93"/>
      <c r="DD78" s="93"/>
      <c r="DE78" s="93"/>
      <c r="DF78" s="93"/>
      <c r="DG78" s="93"/>
      <c r="DH78" s="93"/>
      <c r="DI78" s="93"/>
      <c r="DJ78" s="93"/>
      <c r="DK78" s="93"/>
      <c r="DL78" s="93"/>
      <c r="DM78" s="93"/>
      <c r="DN78" s="93"/>
      <c r="DO78" s="93"/>
      <c r="DP78" s="93"/>
      <c r="DQ78" s="93"/>
      <c r="DR78" s="93"/>
      <c r="DS78" s="93"/>
      <c r="DT78" s="93"/>
      <c r="DU78" s="93"/>
      <c r="DV78" s="93"/>
      <c r="DW78" s="93"/>
      <c r="DX78" s="93"/>
      <c r="DY78" s="93"/>
      <c r="DZ78" s="93"/>
      <c r="EA78" s="93"/>
      <c r="EB78" s="93"/>
    </row>
    <row r="79" spans="1:132" s="170" customFormat="1" ht="15.75" x14ac:dyDescent="0.2">
      <c r="A79" s="94"/>
      <c r="B79" s="95" t="s">
        <v>2517</v>
      </c>
      <c r="C79" s="95" t="s">
        <v>2521</v>
      </c>
      <c r="D79" s="94"/>
      <c r="E79" s="173" t="s">
        <v>2522</v>
      </c>
      <c r="F79" s="94" t="s">
        <v>415</v>
      </c>
      <c r="G79" s="94" t="s">
        <v>348</v>
      </c>
      <c r="H79" s="163"/>
      <c r="I79" s="163"/>
      <c r="J79" s="163"/>
      <c r="K79" s="163"/>
      <c r="L79" s="163"/>
      <c r="M79" s="163"/>
      <c r="N79" s="163"/>
      <c r="O79" s="164"/>
      <c r="P79" s="238">
        <f>SUM($H79:$N79)</f>
        <v>0</v>
      </c>
      <c r="Q79" s="215"/>
      <c r="R79" s="215"/>
      <c r="S79" s="215"/>
      <c r="T79" s="215"/>
      <c r="U79" s="215"/>
      <c r="V79" s="215"/>
      <c r="W79" s="215">
        <v>2</v>
      </c>
      <c r="X79" s="174">
        <v>43719</v>
      </c>
      <c r="Y79" s="222">
        <f>SUM($Q79:$W79)</f>
        <v>2</v>
      </c>
      <c r="Z79" s="163"/>
      <c r="AA79" s="163"/>
      <c r="AB79" s="163"/>
      <c r="AC79" s="163"/>
      <c r="AD79" s="163"/>
      <c r="AE79" s="163"/>
      <c r="AF79" s="163"/>
      <c r="AG79" s="165"/>
      <c r="AH79" s="222">
        <f>SUM($Z79:$AF79)</f>
        <v>0</v>
      </c>
      <c r="AI79" s="214"/>
      <c r="AJ79" s="94" t="s">
        <v>1822</v>
      </c>
      <c r="AK79" s="94" t="s">
        <v>1823</v>
      </c>
      <c r="AL79" s="95"/>
      <c r="AM79" s="94"/>
      <c r="AN79" s="95"/>
      <c r="AO79" s="94"/>
      <c r="AP79" s="94"/>
      <c r="AQ79" s="94"/>
      <c r="AR79" s="94"/>
      <c r="AS79" s="95" t="s">
        <v>2523</v>
      </c>
      <c r="AT79" s="93"/>
      <c r="AU79" s="93"/>
      <c r="AV79" s="93"/>
      <c r="AW79" s="93"/>
      <c r="AX79" s="93"/>
      <c r="AY79" s="93"/>
      <c r="AZ79" s="93"/>
      <c r="BA79" s="93"/>
      <c r="BB79" s="93"/>
      <c r="BC79" s="93"/>
      <c r="BD79" s="93"/>
      <c r="BE79" s="93"/>
      <c r="BF79" s="93"/>
      <c r="BG79" s="93"/>
      <c r="BH79" s="93"/>
      <c r="BI79" s="93"/>
      <c r="BJ79" s="93"/>
      <c r="BK79" s="93"/>
      <c r="BL79" s="93"/>
      <c r="BM79" s="93"/>
      <c r="BN79" s="93"/>
      <c r="BO79" s="93"/>
      <c r="BP79" s="93"/>
      <c r="BQ79" s="93"/>
      <c r="BR79" s="93"/>
      <c r="BS79" s="93"/>
      <c r="BT79" s="93"/>
      <c r="BU79" s="93"/>
      <c r="BV79" s="93"/>
      <c r="BW79" s="93"/>
      <c r="BX79" s="93"/>
      <c r="BY79" s="93"/>
      <c r="BZ79" s="93"/>
      <c r="CA79" s="93"/>
      <c r="CB79" s="93"/>
      <c r="CC79" s="93"/>
      <c r="CD79" s="93"/>
      <c r="CE79" s="93"/>
      <c r="CF79" s="93"/>
      <c r="CG79" s="93"/>
      <c r="CH79" s="93"/>
      <c r="CI79" s="93"/>
      <c r="CJ79" s="93"/>
      <c r="CK79" s="93"/>
      <c r="CL79" s="93"/>
      <c r="CM79" s="93"/>
      <c r="CN79" s="93"/>
      <c r="CO79" s="93"/>
      <c r="CP79" s="93"/>
      <c r="CQ79" s="93"/>
      <c r="CR79" s="93"/>
      <c r="CS79" s="93"/>
      <c r="CT79" s="93"/>
      <c r="CU79" s="93"/>
      <c r="CV79" s="93"/>
      <c r="CW79" s="93"/>
      <c r="CX79" s="93"/>
      <c r="CY79" s="93"/>
      <c r="CZ79" s="93"/>
      <c r="DA79" s="93"/>
      <c r="DB79" s="93"/>
      <c r="DC79" s="93"/>
      <c r="DD79" s="93"/>
      <c r="DE79" s="93"/>
      <c r="DF79" s="93"/>
      <c r="DG79" s="93"/>
      <c r="DH79" s="93"/>
      <c r="DI79" s="93"/>
      <c r="DJ79" s="93"/>
      <c r="DK79" s="93"/>
      <c r="DL79" s="93"/>
      <c r="DM79" s="93"/>
      <c r="DN79" s="93"/>
      <c r="DO79" s="93"/>
      <c r="DP79" s="93"/>
      <c r="DQ79" s="93"/>
      <c r="DR79" s="93"/>
      <c r="DS79" s="93"/>
      <c r="DT79" s="93"/>
      <c r="DU79" s="93"/>
      <c r="DV79" s="93"/>
      <c r="DW79" s="93"/>
      <c r="DX79" s="93"/>
      <c r="DY79" s="93"/>
      <c r="DZ79" s="93"/>
      <c r="EA79" s="93"/>
      <c r="EB79" s="93"/>
    </row>
    <row r="80" spans="1:132" s="170" customFormat="1" ht="15.75" x14ac:dyDescent="0.2">
      <c r="A80" s="94"/>
      <c r="B80" s="95" t="s">
        <v>2517</v>
      </c>
      <c r="C80" s="95" t="s">
        <v>2524</v>
      </c>
      <c r="D80" s="94"/>
      <c r="E80" s="173" t="s">
        <v>2525</v>
      </c>
      <c r="F80" s="94" t="s">
        <v>415</v>
      </c>
      <c r="G80" s="94" t="s">
        <v>348</v>
      </c>
      <c r="H80" s="163"/>
      <c r="I80" s="163"/>
      <c r="J80" s="163"/>
      <c r="K80" s="163"/>
      <c r="L80" s="163"/>
      <c r="M80" s="163"/>
      <c r="N80" s="163"/>
      <c r="O80" s="164"/>
      <c r="P80" s="238">
        <f>SUM($H80:$N80)</f>
        <v>0</v>
      </c>
      <c r="Q80" s="215"/>
      <c r="R80" s="215"/>
      <c r="S80" s="215"/>
      <c r="T80" s="215"/>
      <c r="U80" s="215"/>
      <c r="V80" s="215"/>
      <c r="W80" s="215">
        <v>2</v>
      </c>
      <c r="X80" s="174">
        <v>43719</v>
      </c>
      <c r="Y80" s="222">
        <f>SUM($Q80:$W80)</f>
        <v>2</v>
      </c>
      <c r="Z80" s="163"/>
      <c r="AA80" s="163"/>
      <c r="AB80" s="163"/>
      <c r="AC80" s="163"/>
      <c r="AD80" s="163"/>
      <c r="AE80" s="163"/>
      <c r="AF80" s="163"/>
      <c r="AG80" s="165"/>
      <c r="AH80" s="222">
        <f>SUM($Z80:$AF80)</f>
        <v>0</v>
      </c>
      <c r="AI80" s="214"/>
      <c r="AJ80" s="94" t="s">
        <v>1822</v>
      </c>
      <c r="AK80" s="94" t="s">
        <v>1823</v>
      </c>
      <c r="AL80" s="95"/>
      <c r="AM80" s="94"/>
      <c r="AN80" s="95"/>
      <c r="AO80" s="94"/>
      <c r="AP80" s="94"/>
      <c r="AQ80" s="94"/>
      <c r="AR80" s="94"/>
      <c r="AS80" s="95" t="s">
        <v>2526</v>
      </c>
      <c r="AT80" s="93"/>
      <c r="AU80" s="93"/>
      <c r="AV80" s="93"/>
      <c r="AW80" s="93"/>
      <c r="AX80" s="93"/>
      <c r="AY80" s="93"/>
      <c r="AZ80" s="93"/>
      <c r="BA80" s="93"/>
      <c r="BB80" s="93"/>
      <c r="BC80" s="93"/>
      <c r="BD80" s="93"/>
      <c r="BE80" s="93"/>
      <c r="BF80" s="93"/>
      <c r="BG80" s="93"/>
      <c r="BH80" s="93"/>
      <c r="BI80" s="93"/>
      <c r="BJ80" s="93"/>
      <c r="BK80" s="93"/>
      <c r="BL80" s="93"/>
      <c r="BM80" s="93"/>
      <c r="BN80" s="93"/>
      <c r="BO80" s="93"/>
      <c r="BP80" s="93"/>
      <c r="BQ80" s="93"/>
      <c r="BR80" s="93"/>
      <c r="BS80" s="93"/>
      <c r="BT80" s="93"/>
      <c r="BU80" s="93"/>
      <c r="BV80" s="93"/>
      <c r="BW80" s="93"/>
      <c r="BX80" s="93"/>
      <c r="BY80" s="93"/>
      <c r="BZ80" s="93"/>
      <c r="CA80" s="93"/>
      <c r="CB80" s="93"/>
      <c r="CC80" s="93"/>
      <c r="CD80" s="93"/>
      <c r="CE80" s="93"/>
      <c r="CF80" s="93"/>
      <c r="CG80" s="93"/>
      <c r="CH80" s="93"/>
      <c r="CI80" s="93"/>
      <c r="CJ80" s="93"/>
      <c r="CK80" s="93"/>
      <c r="CL80" s="93"/>
      <c r="CM80" s="93"/>
      <c r="CN80" s="93"/>
      <c r="CO80" s="93"/>
      <c r="CP80" s="93"/>
      <c r="CQ80" s="93"/>
      <c r="CR80" s="93"/>
      <c r="CS80" s="93"/>
      <c r="CT80" s="93"/>
      <c r="CU80" s="93"/>
      <c r="CV80" s="93"/>
      <c r="CW80" s="93"/>
      <c r="CX80" s="93"/>
      <c r="CY80" s="93"/>
      <c r="CZ80" s="93"/>
      <c r="DA80" s="93"/>
      <c r="DB80" s="93"/>
      <c r="DC80" s="93"/>
      <c r="DD80" s="93"/>
      <c r="DE80" s="93"/>
      <c r="DF80" s="93"/>
      <c r="DG80" s="93"/>
      <c r="DH80" s="93"/>
      <c r="DI80" s="93"/>
      <c r="DJ80" s="93"/>
      <c r="DK80" s="93"/>
      <c r="DL80" s="93"/>
      <c r="DM80" s="93"/>
      <c r="DN80" s="93"/>
      <c r="DO80" s="93"/>
      <c r="DP80" s="93"/>
      <c r="DQ80" s="93"/>
      <c r="DR80" s="93"/>
      <c r="DS80" s="93"/>
      <c r="DT80" s="93"/>
      <c r="DU80" s="93"/>
      <c r="DV80" s="93"/>
      <c r="DW80" s="93"/>
      <c r="DX80" s="93"/>
      <c r="DY80" s="93"/>
      <c r="DZ80" s="93"/>
      <c r="EA80" s="93"/>
      <c r="EB80" s="93"/>
    </row>
    <row r="81" spans="1:132" s="93" customFormat="1" x14ac:dyDescent="0.2">
      <c r="A81" s="94"/>
      <c r="B81" s="95" t="s">
        <v>2517</v>
      </c>
      <c r="C81" s="95" t="s">
        <v>2527</v>
      </c>
      <c r="D81" s="94"/>
      <c r="E81" s="173" t="s">
        <v>2528</v>
      </c>
      <c r="F81" s="94" t="s">
        <v>415</v>
      </c>
      <c r="G81" s="94" t="s">
        <v>348</v>
      </c>
      <c r="H81" s="163"/>
      <c r="I81" s="163"/>
      <c r="J81" s="163"/>
      <c r="K81" s="163"/>
      <c r="L81" s="163"/>
      <c r="M81" s="163"/>
      <c r="N81" s="163"/>
      <c r="O81" s="164"/>
      <c r="P81" s="238">
        <f>SUM($H81:$N81)</f>
        <v>0</v>
      </c>
      <c r="Q81" s="215"/>
      <c r="R81" s="215"/>
      <c r="S81" s="215"/>
      <c r="T81" s="215"/>
      <c r="U81" s="215"/>
      <c r="V81" s="215"/>
      <c r="W81" s="215">
        <v>2</v>
      </c>
      <c r="X81" s="174">
        <v>43719</v>
      </c>
      <c r="Y81" s="222">
        <f>SUM($Q81:$W81)</f>
        <v>2</v>
      </c>
      <c r="Z81" s="163"/>
      <c r="AA81" s="163"/>
      <c r="AB81" s="163"/>
      <c r="AC81" s="163"/>
      <c r="AD81" s="163"/>
      <c r="AE81" s="163"/>
      <c r="AF81" s="163"/>
      <c r="AG81" s="165"/>
      <c r="AH81" s="222">
        <f>SUM($Z81:$AF81)</f>
        <v>0</v>
      </c>
      <c r="AI81" s="214"/>
      <c r="AJ81" s="94" t="s">
        <v>1822</v>
      </c>
      <c r="AK81" s="94" t="s">
        <v>1823</v>
      </c>
      <c r="AL81" s="95"/>
      <c r="AM81" s="94"/>
      <c r="AN81" s="95"/>
      <c r="AO81" s="94"/>
      <c r="AP81" s="94"/>
      <c r="AQ81" s="94"/>
      <c r="AR81" s="94"/>
      <c r="AS81" s="95" t="s">
        <v>2529</v>
      </c>
    </row>
    <row r="82" spans="1:132" s="93" customFormat="1" x14ac:dyDescent="0.2">
      <c r="A82" s="94"/>
      <c r="B82" s="95" t="s">
        <v>2517</v>
      </c>
      <c r="C82" s="95" t="s">
        <v>2530</v>
      </c>
      <c r="D82" s="94"/>
      <c r="E82" s="173" t="s">
        <v>2531</v>
      </c>
      <c r="F82" s="94" t="s">
        <v>415</v>
      </c>
      <c r="G82" s="94" t="s">
        <v>348</v>
      </c>
      <c r="H82" s="163"/>
      <c r="I82" s="163"/>
      <c r="J82" s="163"/>
      <c r="K82" s="163"/>
      <c r="L82" s="163"/>
      <c r="M82" s="163"/>
      <c r="N82" s="163"/>
      <c r="O82" s="164"/>
      <c r="P82" s="238">
        <f>SUM($H82:$N82)</f>
        <v>0</v>
      </c>
      <c r="Q82" s="215"/>
      <c r="R82" s="215"/>
      <c r="S82" s="215"/>
      <c r="T82" s="215"/>
      <c r="U82" s="215"/>
      <c r="V82" s="215"/>
      <c r="W82" s="215">
        <v>2</v>
      </c>
      <c r="X82" s="174">
        <v>43719</v>
      </c>
      <c r="Y82" s="222">
        <f>SUM($Q82:$W82)</f>
        <v>2</v>
      </c>
      <c r="Z82" s="163"/>
      <c r="AA82" s="163"/>
      <c r="AB82" s="163"/>
      <c r="AC82" s="163"/>
      <c r="AD82" s="163"/>
      <c r="AE82" s="163"/>
      <c r="AF82" s="163"/>
      <c r="AG82" s="165"/>
      <c r="AH82" s="222">
        <f>SUM($Z82:$AF82)</f>
        <v>0</v>
      </c>
      <c r="AI82" s="214"/>
      <c r="AJ82" s="94" t="s">
        <v>1822</v>
      </c>
      <c r="AK82" s="94" t="s">
        <v>1823</v>
      </c>
      <c r="AL82" s="95"/>
      <c r="AM82" s="94"/>
      <c r="AN82" s="95"/>
      <c r="AO82" s="94"/>
      <c r="AP82" s="94"/>
      <c r="AQ82" s="94"/>
      <c r="AR82" s="94"/>
      <c r="AS82" s="95" t="s">
        <v>2532</v>
      </c>
    </row>
    <row r="83" spans="1:132" s="93" customFormat="1" x14ac:dyDescent="0.2">
      <c r="A83" s="94"/>
      <c r="B83" s="95" t="s">
        <v>2533</v>
      </c>
      <c r="C83" s="95" t="s">
        <v>2534</v>
      </c>
      <c r="D83" s="94"/>
      <c r="E83" s="173" t="s">
        <v>2535</v>
      </c>
      <c r="F83" s="94" t="s">
        <v>415</v>
      </c>
      <c r="G83" s="94" t="s">
        <v>348</v>
      </c>
      <c r="H83" s="163"/>
      <c r="I83" s="163"/>
      <c r="J83" s="163"/>
      <c r="K83" s="163"/>
      <c r="L83" s="163"/>
      <c r="M83" s="163"/>
      <c r="N83" s="163"/>
      <c r="O83" s="164"/>
      <c r="P83" s="238">
        <f>SUM($H83:$N83)</f>
        <v>0</v>
      </c>
      <c r="Q83" s="215"/>
      <c r="R83" s="215"/>
      <c r="S83" s="215"/>
      <c r="T83" s="215"/>
      <c r="U83" s="215"/>
      <c r="V83" s="215"/>
      <c r="W83" s="215">
        <v>2</v>
      </c>
      <c r="X83" s="174">
        <v>43753</v>
      </c>
      <c r="Y83" s="222">
        <f>SUM($Q83:$W83)</f>
        <v>2</v>
      </c>
      <c r="Z83" s="163"/>
      <c r="AA83" s="163"/>
      <c r="AB83" s="163"/>
      <c r="AC83" s="163"/>
      <c r="AD83" s="163"/>
      <c r="AE83" s="163"/>
      <c r="AF83" s="163"/>
      <c r="AG83" s="165"/>
      <c r="AH83" s="222">
        <f>SUM($Z83:$AF83)</f>
        <v>0</v>
      </c>
      <c r="AI83" s="214"/>
      <c r="AJ83" s="94" t="s">
        <v>1822</v>
      </c>
      <c r="AK83" s="94" t="s">
        <v>1823</v>
      </c>
      <c r="AL83" s="95"/>
      <c r="AM83" s="94"/>
      <c r="AN83" s="95"/>
      <c r="AO83" s="94"/>
      <c r="AP83" s="94"/>
      <c r="AQ83" s="94"/>
      <c r="AR83" s="94"/>
      <c r="AS83" s="95" t="s">
        <v>2536</v>
      </c>
    </row>
    <row r="84" spans="1:132" s="93" customFormat="1" ht="14.25" customHeight="1" x14ac:dyDescent="0.25">
      <c r="A84" s="233"/>
      <c r="B84" s="416" t="s">
        <v>2033</v>
      </c>
      <c r="C84" s="416" t="s">
        <v>2034</v>
      </c>
      <c r="D84" s="233"/>
      <c r="E84" s="177" t="s">
        <v>4125</v>
      </c>
      <c r="F84" s="240" t="s">
        <v>415</v>
      </c>
      <c r="G84" s="234" t="s">
        <v>348</v>
      </c>
      <c r="H84" s="233"/>
      <c r="I84" s="233"/>
      <c r="J84" s="233"/>
      <c r="K84" s="233"/>
      <c r="L84" s="233"/>
      <c r="M84" s="233"/>
      <c r="N84" s="233"/>
      <c r="O84" s="233"/>
      <c r="P84" s="238">
        <f>SUM($H84:$N84)</f>
        <v>0</v>
      </c>
      <c r="Q84" s="235"/>
      <c r="R84" s="235"/>
      <c r="S84" s="235"/>
      <c r="T84" s="235"/>
      <c r="U84" s="235"/>
      <c r="V84" s="235"/>
      <c r="W84" s="235">
        <v>2</v>
      </c>
      <c r="X84" s="236">
        <v>43755</v>
      </c>
      <c r="Y84" s="222">
        <v>2</v>
      </c>
      <c r="Z84" s="233"/>
      <c r="AA84" s="233"/>
      <c r="AB84" s="233"/>
      <c r="AC84" s="233"/>
      <c r="AD84" s="233"/>
      <c r="AE84" s="233"/>
      <c r="AF84" s="233"/>
      <c r="AG84" s="233"/>
      <c r="AH84" s="222">
        <f>SUM($Z84:$AF84)</f>
        <v>0</v>
      </c>
      <c r="AI84" s="214"/>
      <c r="AJ84" s="94" t="s">
        <v>1822</v>
      </c>
      <c r="AK84" s="94" t="s">
        <v>1823</v>
      </c>
      <c r="AL84" s="233"/>
      <c r="AM84" s="233"/>
      <c r="AN84" s="233"/>
      <c r="AO84" s="233"/>
      <c r="AP84" s="233"/>
      <c r="AQ84" s="233"/>
      <c r="AR84" s="233"/>
      <c r="AS84" s="236" t="s">
        <v>4126</v>
      </c>
      <c r="AT84" s="243"/>
      <c r="AU84" s="243"/>
      <c r="AV84" s="243"/>
      <c r="AW84" s="243"/>
      <c r="AX84" s="243"/>
      <c r="AY84" s="243"/>
      <c r="AZ84" s="243"/>
      <c r="BA84" s="243"/>
      <c r="BB84" s="243"/>
      <c r="BC84" s="243"/>
      <c r="BD84" s="243"/>
      <c r="BE84" s="243"/>
      <c r="BF84" s="243"/>
      <c r="BG84" s="243"/>
      <c r="BH84" s="243"/>
      <c r="BI84" s="243"/>
      <c r="BJ84" s="243"/>
      <c r="BK84" s="243"/>
      <c r="BL84" s="243"/>
      <c r="BM84" s="243"/>
      <c r="BN84" s="243"/>
      <c r="BO84" s="243"/>
      <c r="BP84" s="243"/>
      <c r="BQ84" s="243"/>
      <c r="BR84" s="243"/>
      <c r="BS84" s="243"/>
      <c r="BT84" s="243"/>
      <c r="BU84" s="243"/>
      <c r="BV84" s="243"/>
      <c r="BW84" s="243"/>
      <c r="BX84" s="243"/>
      <c r="BY84" s="243"/>
      <c r="BZ84" s="243"/>
      <c r="CA84" s="243"/>
      <c r="CB84" s="243"/>
      <c r="CC84" s="243"/>
      <c r="CD84" s="243"/>
      <c r="CE84" s="243"/>
      <c r="CF84" s="243"/>
      <c r="CG84" s="243"/>
      <c r="CH84" s="243"/>
      <c r="CI84" s="243"/>
      <c r="CJ84" s="243"/>
      <c r="CK84" s="243"/>
      <c r="CL84" s="243"/>
      <c r="CM84" s="243"/>
      <c r="CN84" s="243"/>
      <c r="CO84" s="243"/>
      <c r="CP84" s="243"/>
      <c r="CQ84" s="243"/>
      <c r="CR84" s="243"/>
      <c r="CS84" s="243"/>
      <c r="CT84" s="243"/>
      <c r="CU84" s="243"/>
      <c r="CV84" s="243"/>
      <c r="CW84" s="243"/>
      <c r="CX84" s="243"/>
      <c r="CY84" s="243"/>
      <c r="CZ84" s="243"/>
      <c r="DA84" s="243"/>
      <c r="DB84" s="243"/>
      <c r="DC84" s="243"/>
      <c r="DD84" s="243"/>
      <c r="DE84" s="243"/>
      <c r="DF84" s="243"/>
      <c r="DG84" s="243"/>
      <c r="DH84" s="243"/>
      <c r="DI84" s="243"/>
      <c r="DJ84" s="243"/>
      <c r="DK84" s="243"/>
      <c r="DL84" s="243"/>
      <c r="DM84" s="243"/>
      <c r="DN84" s="243"/>
      <c r="DO84" s="243"/>
      <c r="DP84" s="243"/>
      <c r="DQ84" s="243"/>
      <c r="DR84" s="243"/>
      <c r="DS84" s="243"/>
      <c r="DT84" s="243"/>
      <c r="DU84" s="243"/>
      <c r="DV84" s="243"/>
      <c r="DW84" s="243"/>
      <c r="DX84" s="243"/>
      <c r="DY84" s="243"/>
      <c r="DZ84" s="243"/>
      <c r="EA84" s="243"/>
      <c r="EB84" s="243"/>
    </row>
    <row r="85" spans="1:132" s="93" customFormat="1" ht="14.25" customHeight="1" x14ac:dyDescent="0.25">
      <c r="A85" s="233"/>
      <c r="B85" s="416" t="s">
        <v>2033</v>
      </c>
      <c r="C85" s="416" t="s">
        <v>2034</v>
      </c>
      <c r="D85" s="233"/>
      <c r="E85" s="177" t="s">
        <v>4123</v>
      </c>
      <c r="F85" s="240" t="s">
        <v>415</v>
      </c>
      <c r="G85" s="234" t="s">
        <v>348</v>
      </c>
      <c r="H85" s="233"/>
      <c r="I85" s="233"/>
      <c r="J85" s="233"/>
      <c r="K85" s="233"/>
      <c r="L85" s="233"/>
      <c r="M85" s="233"/>
      <c r="N85" s="233"/>
      <c r="O85" s="233"/>
      <c r="P85" s="238">
        <f>SUM($H85:$N85)</f>
        <v>0</v>
      </c>
      <c r="Q85" s="235"/>
      <c r="R85" s="235"/>
      <c r="S85" s="235"/>
      <c r="T85" s="235"/>
      <c r="U85" s="235"/>
      <c r="V85" s="235"/>
      <c r="W85" s="235">
        <v>2</v>
      </c>
      <c r="X85" s="236">
        <v>43755</v>
      </c>
      <c r="Y85" s="222">
        <v>2</v>
      </c>
      <c r="Z85" s="233"/>
      <c r="AA85" s="233"/>
      <c r="AB85" s="233"/>
      <c r="AC85" s="233"/>
      <c r="AD85" s="233"/>
      <c r="AE85" s="233"/>
      <c r="AF85" s="233"/>
      <c r="AG85" s="233"/>
      <c r="AH85" s="222">
        <f>SUM($Z85:$AF85)</f>
        <v>0</v>
      </c>
      <c r="AI85" s="214"/>
      <c r="AJ85" s="94" t="s">
        <v>1822</v>
      </c>
      <c r="AK85" s="94" t="s">
        <v>1823</v>
      </c>
      <c r="AL85" s="233"/>
      <c r="AM85" s="233"/>
      <c r="AN85" s="233"/>
      <c r="AO85" s="233"/>
      <c r="AP85" s="233"/>
      <c r="AQ85" s="233"/>
      <c r="AR85" s="233"/>
      <c r="AS85" s="236" t="s">
        <v>4124</v>
      </c>
      <c r="AT85" s="243"/>
      <c r="AU85" s="243"/>
      <c r="AV85" s="243"/>
      <c r="AW85" s="243"/>
      <c r="AX85" s="243"/>
      <c r="AY85" s="243"/>
      <c r="AZ85" s="243"/>
      <c r="BA85" s="243"/>
      <c r="BB85" s="243"/>
      <c r="BC85" s="243"/>
      <c r="BD85" s="243"/>
      <c r="BE85" s="243"/>
      <c r="BF85" s="243"/>
      <c r="BG85" s="243"/>
      <c r="BH85" s="243"/>
      <c r="BI85" s="243"/>
      <c r="BJ85" s="243"/>
      <c r="BK85" s="243"/>
      <c r="BL85" s="243"/>
      <c r="BM85" s="243"/>
      <c r="BN85" s="243"/>
      <c r="BO85" s="243"/>
      <c r="BP85" s="243"/>
      <c r="BQ85" s="243"/>
      <c r="BR85" s="243"/>
      <c r="BS85" s="243"/>
      <c r="BT85" s="243"/>
      <c r="BU85" s="243"/>
      <c r="BV85" s="243"/>
      <c r="BW85" s="243"/>
      <c r="BX85" s="243"/>
      <c r="BY85" s="243"/>
      <c r="BZ85" s="243"/>
      <c r="CA85" s="243"/>
      <c r="CB85" s="243"/>
      <c r="CC85" s="243"/>
      <c r="CD85" s="243"/>
      <c r="CE85" s="243"/>
      <c r="CF85" s="243"/>
      <c r="CG85" s="243"/>
      <c r="CH85" s="243"/>
      <c r="CI85" s="243"/>
      <c r="CJ85" s="243"/>
      <c r="CK85" s="243"/>
      <c r="CL85" s="243"/>
      <c r="CM85" s="243"/>
      <c r="CN85" s="243"/>
      <c r="CO85" s="243"/>
      <c r="CP85" s="243"/>
      <c r="CQ85" s="243"/>
      <c r="CR85" s="243"/>
      <c r="CS85" s="243"/>
      <c r="CT85" s="243"/>
      <c r="CU85" s="243"/>
      <c r="CV85" s="243"/>
      <c r="CW85" s="243"/>
      <c r="CX85" s="243"/>
      <c r="CY85" s="243"/>
      <c r="CZ85" s="243"/>
      <c r="DA85" s="243"/>
      <c r="DB85" s="243"/>
      <c r="DC85" s="243"/>
      <c r="DD85" s="243"/>
      <c r="DE85" s="243"/>
      <c r="DF85" s="243"/>
      <c r="DG85" s="243"/>
      <c r="DH85" s="243"/>
      <c r="DI85" s="243"/>
      <c r="DJ85" s="243"/>
      <c r="DK85" s="243"/>
      <c r="DL85" s="243"/>
      <c r="DM85" s="243"/>
      <c r="DN85" s="243"/>
      <c r="DO85" s="243"/>
      <c r="DP85" s="243"/>
      <c r="DQ85" s="243"/>
      <c r="DR85" s="243"/>
      <c r="DS85" s="243"/>
      <c r="DT85" s="243"/>
      <c r="DU85" s="243"/>
      <c r="DV85" s="243"/>
      <c r="DW85" s="243"/>
      <c r="DX85" s="243"/>
      <c r="DY85" s="243"/>
      <c r="DZ85" s="243"/>
      <c r="EA85" s="243"/>
      <c r="EB85" s="243"/>
    </row>
    <row r="86" spans="1:132" s="93" customFormat="1" x14ac:dyDescent="0.2">
      <c r="A86" s="94"/>
      <c r="B86" s="95" t="s">
        <v>2537</v>
      </c>
      <c r="C86" s="95" t="s">
        <v>2538</v>
      </c>
      <c r="D86" s="94"/>
      <c r="E86" s="175" t="s">
        <v>2539</v>
      </c>
      <c r="F86" s="94" t="s">
        <v>515</v>
      </c>
      <c r="G86" s="94" t="s">
        <v>348</v>
      </c>
      <c r="H86" s="163"/>
      <c r="I86" s="163"/>
      <c r="J86" s="163"/>
      <c r="K86" s="163"/>
      <c r="L86" s="163"/>
      <c r="M86" s="163"/>
      <c r="N86" s="163"/>
      <c r="O86" s="164"/>
      <c r="P86" s="238">
        <f>SUM($H86:$N86)</f>
        <v>0</v>
      </c>
      <c r="Q86" s="215"/>
      <c r="R86" s="215"/>
      <c r="S86" s="215"/>
      <c r="T86" s="215"/>
      <c r="U86" s="215"/>
      <c r="V86" s="215"/>
      <c r="W86" s="215">
        <v>1</v>
      </c>
      <c r="X86" s="174">
        <v>43467</v>
      </c>
      <c r="Y86" s="222">
        <f>SUM($Q86:$W86)</f>
        <v>1</v>
      </c>
      <c r="Z86" s="163"/>
      <c r="AA86" s="163"/>
      <c r="AB86" s="163"/>
      <c r="AC86" s="163"/>
      <c r="AD86" s="163"/>
      <c r="AE86" s="163"/>
      <c r="AF86" s="163"/>
      <c r="AG86" s="165"/>
      <c r="AH86" s="222">
        <f>SUM($Z86:$AF86)</f>
        <v>0</v>
      </c>
      <c r="AI86" s="214"/>
      <c r="AJ86" s="94" t="s">
        <v>1822</v>
      </c>
      <c r="AK86" s="94" t="s">
        <v>1823</v>
      </c>
      <c r="AL86" s="95"/>
      <c r="AM86" s="94"/>
      <c r="AN86" s="95"/>
      <c r="AO86" s="94"/>
      <c r="AP86" s="94"/>
      <c r="AQ86" s="94"/>
      <c r="AR86" s="94"/>
      <c r="AS86" s="95" t="s">
        <v>2540</v>
      </c>
      <c r="AT86" s="71"/>
      <c r="AU86" s="71"/>
      <c r="AV86" s="71"/>
      <c r="AW86" s="71"/>
      <c r="AX86" s="71"/>
      <c r="AY86" s="71"/>
      <c r="AZ86" s="71"/>
      <c r="BA86" s="71"/>
      <c r="BB86" s="71"/>
      <c r="BC86" s="71"/>
      <c r="BD86" s="71"/>
      <c r="BE86" s="71"/>
      <c r="BF86" s="71"/>
      <c r="BG86" s="71"/>
      <c r="BH86" s="71"/>
      <c r="BI86" s="71"/>
      <c r="BJ86" s="71"/>
      <c r="BK86" s="71"/>
      <c r="BL86" s="71"/>
      <c r="BM86" s="71"/>
      <c r="BN86" s="71"/>
      <c r="BO86" s="71"/>
      <c r="BP86" s="71"/>
      <c r="BQ86" s="71"/>
      <c r="BR86" s="71"/>
      <c r="BS86" s="71"/>
      <c r="BT86" s="71"/>
      <c r="BU86" s="71"/>
      <c r="BV86" s="71"/>
      <c r="BW86" s="71"/>
      <c r="BX86" s="71"/>
      <c r="BY86" s="71"/>
      <c r="BZ86" s="71"/>
      <c r="CA86" s="71"/>
      <c r="CB86" s="71"/>
      <c r="CC86" s="71"/>
      <c r="CD86" s="71"/>
      <c r="CE86" s="71"/>
      <c r="CF86" s="71"/>
      <c r="CG86" s="71"/>
      <c r="CH86" s="71"/>
      <c r="CI86" s="71"/>
      <c r="CJ86" s="71"/>
      <c r="CK86" s="71"/>
      <c r="CL86" s="71"/>
      <c r="CM86" s="71"/>
      <c r="CN86" s="71"/>
      <c r="CO86" s="71"/>
      <c r="CP86" s="71"/>
      <c r="CQ86" s="71"/>
      <c r="CR86" s="71"/>
      <c r="CS86" s="71"/>
      <c r="CT86" s="71"/>
      <c r="CU86" s="71"/>
      <c r="CV86" s="71"/>
      <c r="CW86" s="71"/>
      <c r="CX86" s="71"/>
      <c r="CY86" s="71"/>
      <c r="CZ86" s="71"/>
      <c r="DA86" s="71"/>
      <c r="DB86" s="71"/>
      <c r="DC86" s="71"/>
      <c r="DD86" s="71"/>
      <c r="DE86" s="71"/>
      <c r="DF86" s="71"/>
      <c r="DG86" s="71"/>
      <c r="DH86" s="71"/>
      <c r="DI86" s="71"/>
      <c r="DJ86" s="71"/>
      <c r="DK86" s="71"/>
      <c r="DL86" s="71"/>
      <c r="DM86" s="71"/>
      <c r="DN86" s="71"/>
      <c r="DO86" s="71"/>
      <c r="DP86" s="71"/>
      <c r="DQ86" s="71"/>
      <c r="DR86" s="71"/>
      <c r="DS86" s="71"/>
      <c r="DT86" s="71"/>
      <c r="DU86" s="71"/>
      <c r="DV86" s="71"/>
      <c r="DW86" s="71"/>
      <c r="DX86" s="71"/>
      <c r="DY86" s="71"/>
      <c r="DZ86" s="71"/>
      <c r="EA86" s="71"/>
      <c r="EB86" s="71"/>
    </row>
    <row r="87" spans="1:132" s="93" customFormat="1" x14ac:dyDescent="0.2">
      <c r="A87" s="94"/>
      <c r="B87" s="95" t="s">
        <v>2541</v>
      </c>
      <c r="C87" s="95" t="s">
        <v>2542</v>
      </c>
      <c r="D87" s="94"/>
      <c r="E87" s="175" t="s">
        <v>2543</v>
      </c>
      <c r="F87" s="94" t="s">
        <v>515</v>
      </c>
      <c r="G87" s="94" t="s">
        <v>348</v>
      </c>
      <c r="H87" s="163"/>
      <c r="I87" s="163"/>
      <c r="J87" s="163"/>
      <c r="K87" s="163"/>
      <c r="L87" s="163"/>
      <c r="M87" s="163"/>
      <c r="N87" s="163"/>
      <c r="O87" s="164"/>
      <c r="P87" s="238">
        <f>SUM($H87:$N87)</f>
        <v>0</v>
      </c>
      <c r="Q87" s="215"/>
      <c r="R87" s="215"/>
      <c r="S87" s="215"/>
      <c r="T87" s="215"/>
      <c r="U87" s="215"/>
      <c r="V87" s="215"/>
      <c r="W87" s="215">
        <v>1</v>
      </c>
      <c r="X87" s="174">
        <v>43468</v>
      </c>
      <c r="Y87" s="222">
        <f>SUM($Q87:$W87)</f>
        <v>1</v>
      </c>
      <c r="Z87" s="163"/>
      <c r="AA87" s="163"/>
      <c r="AB87" s="163"/>
      <c r="AC87" s="163"/>
      <c r="AD87" s="163"/>
      <c r="AE87" s="163"/>
      <c r="AF87" s="163"/>
      <c r="AG87" s="165"/>
      <c r="AH87" s="222">
        <f>SUM($Z87:$AF87)</f>
        <v>0</v>
      </c>
      <c r="AI87" s="214"/>
      <c r="AJ87" s="94" t="s">
        <v>1822</v>
      </c>
      <c r="AK87" s="94" t="s">
        <v>1823</v>
      </c>
      <c r="AL87" s="95"/>
      <c r="AM87" s="94"/>
      <c r="AN87" s="95"/>
      <c r="AO87" s="94"/>
      <c r="AP87" s="94"/>
      <c r="AQ87" s="94"/>
      <c r="AR87" s="94"/>
      <c r="AS87" s="95" t="s">
        <v>2544</v>
      </c>
      <c r="AT87" s="71"/>
      <c r="AU87" s="71"/>
      <c r="AV87" s="71"/>
      <c r="AW87" s="71"/>
      <c r="AX87" s="71"/>
      <c r="AY87" s="71"/>
      <c r="AZ87" s="71"/>
      <c r="BA87" s="71"/>
      <c r="BB87" s="71"/>
      <c r="BC87" s="71"/>
      <c r="BD87" s="71"/>
      <c r="BE87" s="71"/>
      <c r="BF87" s="71"/>
      <c r="BG87" s="71"/>
      <c r="BH87" s="71"/>
      <c r="BI87" s="71"/>
      <c r="BJ87" s="71"/>
      <c r="BK87" s="71"/>
      <c r="BL87" s="71"/>
      <c r="BM87" s="71"/>
      <c r="BN87" s="71"/>
      <c r="BO87" s="71"/>
      <c r="BP87" s="71"/>
      <c r="BQ87" s="71"/>
      <c r="BR87" s="71"/>
      <c r="BS87" s="71"/>
      <c r="BT87" s="71"/>
      <c r="BU87" s="71"/>
      <c r="BV87" s="71"/>
      <c r="BW87" s="71"/>
      <c r="BX87" s="71"/>
      <c r="BY87" s="71"/>
      <c r="BZ87" s="71"/>
      <c r="CA87" s="71"/>
      <c r="CB87" s="71"/>
      <c r="CC87" s="71"/>
      <c r="CD87" s="71"/>
      <c r="CE87" s="71"/>
      <c r="CF87" s="71"/>
      <c r="CG87" s="71"/>
      <c r="CH87" s="71"/>
      <c r="CI87" s="71"/>
      <c r="CJ87" s="71"/>
      <c r="CK87" s="71"/>
      <c r="CL87" s="71"/>
      <c r="CM87" s="71"/>
      <c r="CN87" s="71"/>
      <c r="CO87" s="71"/>
      <c r="CP87" s="71"/>
      <c r="CQ87" s="71"/>
      <c r="CR87" s="71"/>
      <c r="CS87" s="71"/>
      <c r="CT87" s="71"/>
      <c r="CU87" s="71"/>
      <c r="CV87" s="71"/>
      <c r="CW87" s="71"/>
      <c r="CX87" s="71"/>
      <c r="CY87" s="71"/>
      <c r="CZ87" s="71"/>
      <c r="DA87" s="71"/>
      <c r="DB87" s="71"/>
      <c r="DC87" s="71"/>
      <c r="DD87" s="71"/>
      <c r="DE87" s="71"/>
      <c r="DF87" s="71"/>
      <c r="DG87" s="71"/>
      <c r="DH87" s="71"/>
      <c r="DI87" s="71"/>
      <c r="DJ87" s="71"/>
      <c r="DK87" s="71"/>
      <c r="DL87" s="71"/>
      <c r="DM87" s="71"/>
      <c r="DN87" s="71"/>
      <c r="DO87" s="71"/>
      <c r="DP87" s="71"/>
      <c r="DQ87" s="71"/>
      <c r="DR87" s="71"/>
      <c r="DS87" s="71"/>
      <c r="DT87" s="71"/>
      <c r="DU87" s="71"/>
      <c r="DV87" s="71"/>
      <c r="DW87" s="71"/>
      <c r="DX87" s="71"/>
      <c r="DY87" s="71"/>
      <c r="DZ87" s="71"/>
      <c r="EA87" s="71"/>
      <c r="EB87" s="71"/>
    </row>
    <row r="88" spans="1:132" s="93" customFormat="1" x14ac:dyDescent="0.2">
      <c r="A88" s="94"/>
      <c r="B88" s="95" t="s">
        <v>2541</v>
      </c>
      <c r="C88" s="95" t="s">
        <v>2542</v>
      </c>
      <c r="D88" s="94"/>
      <c r="E88" s="175" t="s">
        <v>2543</v>
      </c>
      <c r="F88" s="94" t="s">
        <v>515</v>
      </c>
      <c r="G88" s="94" t="s">
        <v>348</v>
      </c>
      <c r="H88" s="163"/>
      <c r="I88" s="163"/>
      <c r="J88" s="163"/>
      <c r="K88" s="163"/>
      <c r="L88" s="163"/>
      <c r="M88" s="163"/>
      <c r="N88" s="163"/>
      <c r="O88" s="164"/>
      <c r="P88" s="238">
        <f>SUM($H88:$N88)</f>
        <v>0</v>
      </c>
      <c r="Q88" s="215"/>
      <c r="R88" s="215"/>
      <c r="S88" s="215"/>
      <c r="T88" s="215"/>
      <c r="U88" s="215"/>
      <c r="V88" s="215"/>
      <c r="W88" s="215">
        <v>1</v>
      </c>
      <c r="X88" s="174">
        <v>43468</v>
      </c>
      <c r="Y88" s="222">
        <f>SUM($Q88:$W88)</f>
        <v>1</v>
      </c>
      <c r="Z88" s="163"/>
      <c r="AA88" s="163"/>
      <c r="AB88" s="163"/>
      <c r="AC88" s="163"/>
      <c r="AD88" s="163"/>
      <c r="AE88" s="163"/>
      <c r="AF88" s="163"/>
      <c r="AG88" s="165"/>
      <c r="AH88" s="222">
        <f>SUM($Z88:$AF88)</f>
        <v>0</v>
      </c>
      <c r="AI88" s="214"/>
      <c r="AJ88" s="94" t="s">
        <v>1822</v>
      </c>
      <c r="AK88" s="94" t="s">
        <v>1823</v>
      </c>
      <c r="AL88" s="95"/>
      <c r="AM88" s="94"/>
      <c r="AN88" s="95"/>
      <c r="AO88" s="94"/>
      <c r="AP88" s="94"/>
      <c r="AQ88" s="94"/>
      <c r="AR88" s="94"/>
      <c r="AS88" s="95" t="s">
        <v>2544</v>
      </c>
      <c r="AT88" s="71"/>
      <c r="AU88" s="71"/>
      <c r="AV88" s="71"/>
      <c r="AW88" s="71"/>
      <c r="AX88" s="71"/>
      <c r="AY88" s="71"/>
      <c r="AZ88" s="71"/>
      <c r="BA88" s="71"/>
      <c r="BB88" s="71"/>
      <c r="BC88" s="71"/>
      <c r="BD88" s="71"/>
      <c r="BE88" s="71"/>
      <c r="BF88" s="71"/>
      <c r="BG88" s="71"/>
      <c r="BH88" s="71"/>
      <c r="BI88" s="71"/>
      <c r="BJ88" s="71"/>
      <c r="BK88" s="71"/>
      <c r="BL88" s="71"/>
      <c r="BM88" s="71"/>
      <c r="BN88" s="71"/>
      <c r="BO88" s="71"/>
      <c r="BP88" s="71"/>
      <c r="BQ88" s="71"/>
      <c r="BR88" s="71"/>
      <c r="BS88" s="71"/>
      <c r="BT88" s="71"/>
      <c r="BU88" s="71"/>
      <c r="BV88" s="71"/>
      <c r="BW88" s="71"/>
      <c r="BX88" s="71"/>
      <c r="BY88" s="71"/>
      <c r="BZ88" s="71"/>
      <c r="CA88" s="71"/>
      <c r="CB88" s="71"/>
      <c r="CC88" s="71"/>
      <c r="CD88" s="71"/>
      <c r="CE88" s="71"/>
      <c r="CF88" s="71"/>
      <c r="CG88" s="71"/>
      <c r="CH88" s="71"/>
      <c r="CI88" s="71"/>
      <c r="CJ88" s="71"/>
      <c r="CK88" s="71"/>
      <c r="CL88" s="71"/>
      <c r="CM88" s="71"/>
      <c r="CN88" s="71"/>
      <c r="CO88" s="71"/>
      <c r="CP88" s="71"/>
      <c r="CQ88" s="71"/>
      <c r="CR88" s="71"/>
      <c r="CS88" s="71"/>
      <c r="CT88" s="71"/>
      <c r="CU88" s="71"/>
      <c r="CV88" s="71"/>
      <c r="CW88" s="71"/>
      <c r="CX88" s="71"/>
      <c r="CY88" s="71"/>
      <c r="CZ88" s="71"/>
      <c r="DA88" s="71"/>
      <c r="DB88" s="71"/>
      <c r="DC88" s="71"/>
      <c r="DD88" s="71"/>
      <c r="DE88" s="71"/>
      <c r="DF88" s="71"/>
      <c r="DG88" s="71"/>
      <c r="DH88" s="71"/>
      <c r="DI88" s="71"/>
      <c r="DJ88" s="71"/>
      <c r="DK88" s="71"/>
      <c r="DL88" s="71"/>
      <c r="DM88" s="71"/>
      <c r="DN88" s="71"/>
      <c r="DO88" s="71"/>
      <c r="DP88" s="71"/>
      <c r="DQ88" s="71"/>
      <c r="DR88" s="71"/>
      <c r="DS88" s="71"/>
      <c r="DT88" s="71"/>
      <c r="DU88" s="71"/>
      <c r="DV88" s="71"/>
      <c r="DW88" s="71"/>
      <c r="DX88" s="71"/>
      <c r="DY88" s="71"/>
      <c r="DZ88" s="71"/>
      <c r="EA88" s="71"/>
      <c r="EB88" s="71"/>
    </row>
    <row r="89" spans="1:132" s="170" customFormat="1" ht="15.75" x14ac:dyDescent="0.2">
      <c r="A89" s="94"/>
      <c r="B89" s="95" t="s">
        <v>2541</v>
      </c>
      <c r="C89" s="95" t="s">
        <v>2545</v>
      </c>
      <c r="D89" s="94"/>
      <c r="E89" s="175" t="s">
        <v>2546</v>
      </c>
      <c r="F89" s="94" t="s">
        <v>515</v>
      </c>
      <c r="G89" s="94" t="s">
        <v>348</v>
      </c>
      <c r="H89" s="163"/>
      <c r="I89" s="163"/>
      <c r="J89" s="163"/>
      <c r="K89" s="163"/>
      <c r="L89" s="163"/>
      <c r="M89" s="163"/>
      <c r="N89" s="163"/>
      <c r="O89" s="164"/>
      <c r="P89" s="238">
        <f>SUM($H89:$N89)</f>
        <v>0</v>
      </c>
      <c r="Q89" s="215"/>
      <c r="R89" s="215"/>
      <c r="S89" s="215"/>
      <c r="T89" s="215"/>
      <c r="U89" s="215"/>
      <c r="V89" s="215"/>
      <c r="W89" s="215">
        <v>1</v>
      </c>
      <c r="X89" s="174">
        <v>43468</v>
      </c>
      <c r="Y89" s="222">
        <f>SUM($Q89:$W89)</f>
        <v>1</v>
      </c>
      <c r="Z89" s="163"/>
      <c r="AA89" s="163"/>
      <c r="AB89" s="163"/>
      <c r="AC89" s="163"/>
      <c r="AD89" s="163"/>
      <c r="AE89" s="163"/>
      <c r="AF89" s="163"/>
      <c r="AG89" s="165"/>
      <c r="AH89" s="222">
        <f>SUM($Z89:$AF89)</f>
        <v>0</v>
      </c>
      <c r="AI89" s="214"/>
      <c r="AJ89" s="94" t="s">
        <v>1822</v>
      </c>
      <c r="AK89" s="94" t="s">
        <v>1823</v>
      </c>
      <c r="AL89" s="95"/>
      <c r="AM89" s="94"/>
      <c r="AN89" s="95"/>
      <c r="AO89" s="94"/>
      <c r="AP89" s="94"/>
      <c r="AQ89" s="94"/>
      <c r="AR89" s="94"/>
      <c r="AS89" s="95" t="s">
        <v>2547</v>
      </c>
      <c r="AT89" s="71"/>
      <c r="AU89" s="71"/>
      <c r="AV89" s="71"/>
      <c r="AW89" s="71"/>
      <c r="AX89" s="71"/>
      <c r="AY89" s="71"/>
      <c r="AZ89" s="71"/>
      <c r="BA89" s="71"/>
      <c r="BB89" s="71"/>
      <c r="BC89" s="71"/>
      <c r="BD89" s="71"/>
      <c r="BE89" s="71"/>
      <c r="BF89" s="71"/>
      <c r="BG89" s="71"/>
      <c r="BH89" s="71"/>
      <c r="BI89" s="71"/>
      <c r="BJ89" s="71"/>
      <c r="BK89" s="71"/>
      <c r="BL89" s="71"/>
      <c r="BM89" s="71"/>
      <c r="BN89" s="71"/>
      <c r="BO89" s="71"/>
      <c r="BP89" s="71"/>
      <c r="BQ89" s="71"/>
      <c r="BR89" s="71"/>
      <c r="BS89" s="71"/>
      <c r="BT89" s="71"/>
      <c r="BU89" s="71"/>
      <c r="BV89" s="71"/>
      <c r="BW89" s="71"/>
      <c r="BX89" s="71"/>
      <c r="BY89" s="71"/>
      <c r="BZ89" s="71"/>
      <c r="CA89" s="71"/>
      <c r="CB89" s="71"/>
      <c r="CC89" s="71"/>
      <c r="CD89" s="71"/>
      <c r="CE89" s="71"/>
      <c r="CF89" s="71"/>
      <c r="CG89" s="71"/>
      <c r="CH89" s="71"/>
      <c r="CI89" s="71"/>
      <c r="CJ89" s="71"/>
      <c r="CK89" s="71"/>
      <c r="CL89" s="71"/>
      <c r="CM89" s="71"/>
      <c r="CN89" s="71"/>
      <c r="CO89" s="71"/>
      <c r="CP89" s="71"/>
      <c r="CQ89" s="71"/>
      <c r="CR89" s="71"/>
      <c r="CS89" s="71"/>
      <c r="CT89" s="71"/>
      <c r="CU89" s="71"/>
      <c r="CV89" s="71"/>
      <c r="CW89" s="71"/>
      <c r="CX89" s="71"/>
      <c r="CY89" s="71"/>
      <c r="CZ89" s="71"/>
      <c r="DA89" s="71"/>
      <c r="DB89" s="71"/>
      <c r="DC89" s="71"/>
      <c r="DD89" s="71"/>
      <c r="DE89" s="71"/>
      <c r="DF89" s="71"/>
      <c r="DG89" s="71"/>
      <c r="DH89" s="71"/>
      <c r="DI89" s="71"/>
      <c r="DJ89" s="71"/>
      <c r="DK89" s="71"/>
      <c r="DL89" s="71"/>
      <c r="DM89" s="71"/>
      <c r="DN89" s="71"/>
      <c r="DO89" s="71"/>
      <c r="DP89" s="71"/>
      <c r="DQ89" s="71"/>
      <c r="DR89" s="71"/>
      <c r="DS89" s="71"/>
      <c r="DT89" s="71"/>
      <c r="DU89" s="71"/>
      <c r="DV89" s="71"/>
      <c r="DW89" s="71"/>
      <c r="DX89" s="71"/>
      <c r="DY89" s="71"/>
      <c r="DZ89" s="71"/>
      <c r="EA89" s="71"/>
      <c r="EB89" s="71"/>
    </row>
    <row r="90" spans="1:132" s="170" customFormat="1" ht="15.75" x14ac:dyDescent="0.2">
      <c r="A90" s="94"/>
      <c r="B90" s="95" t="s">
        <v>2548</v>
      </c>
      <c r="C90" s="95" t="s">
        <v>2549</v>
      </c>
      <c r="D90" s="94"/>
      <c r="E90" s="173" t="s">
        <v>2550</v>
      </c>
      <c r="F90" s="94" t="s">
        <v>515</v>
      </c>
      <c r="G90" s="94" t="s">
        <v>348</v>
      </c>
      <c r="H90" s="163"/>
      <c r="I90" s="163"/>
      <c r="J90" s="163"/>
      <c r="K90" s="163"/>
      <c r="L90" s="163"/>
      <c r="M90" s="163"/>
      <c r="N90" s="163"/>
      <c r="O90" s="164"/>
      <c r="P90" s="238">
        <f>SUM($H90:$N90)</f>
        <v>0</v>
      </c>
      <c r="Q90" s="215"/>
      <c r="R90" s="215"/>
      <c r="S90" s="215"/>
      <c r="T90" s="215"/>
      <c r="U90" s="215"/>
      <c r="V90" s="215"/>
      <c r="W90" s="215">
        <v>1</v>
      </c>
      <c r="X90" s="174">
        <v>43472</v>
      </c>
      <c r="Y90" s="222">
        <f>SUM($Q90:$W90)</f>
        <v>1</v>
      </c>
      <c r="Z90" s="163"/>
      <c r="AA90" s="163"/>
      <c r="AB90" s="163"/>
      <c r="AC90" s="163"/>
      <c r="AD90" s="163"/>
      <c r="AE90" s="163"/>
      <c r="AF90" s="163"/>
      <c r="AG90" s="165"/>
      <c r="AH90" s="222">
        <f>SUM($Z90:$AF90)</f>
        <v>0</v>
      </c>
      <c r="AI90" s="214"/>
      <c r="AJ90" s="94" t="s">
        <v>1822</v>
      </c>
      <c r="AK90" s="94" t="s">
        <v>1823</v>
      </c>
      <c r="AL90" s="95"/>
      <c r="AM90" s="94"/>
      <c r="AN90" s="95"/>
      <c r="AO90" s="94"/>
      <c r="AP90" s="94"/>
      <c r="AQ90" s="94"/>
      <c r="AR90" s="94"/>
      <c r="AS90" s="95" t="s">
        <v>2551</v>
      </c>
      <c r="AT90" s="71"/>
      <c r="AU90" s="71"/>
      <c r="AV90" s="71"/>
      <c r="AW90" s="71"/>
      <c r="AX90" s="71"/>
      <c r="AY90" s="71"/>
      <c r="AZ90" s="71"/>
      <c r="BA90" s="71"/>
      <c r="BB90" s="71"/>
      <c r="BC90" s="71"/>
      <c r="BD90" s="71"/>
      <c r="BE90" s="71"/>
      <c r="BF90" s="71"/>
      <c r="BG90" s="71"/>
      <c r="BH90" s="71"/>
      <c r="BI90" s="71"/>
      <c r="BJ90" s="71"/>
      <c r="BK90" s="71"/>
      <c r="BL90" s="71"/>
      <c r="BM90" s="71"/>
      <c r="BN90" s="71"/>
      <c r="BO90" s="71"/>
      <c r="BP90" s="71"/>
      <c r="BQ90" s="71"/>
      <c r="BR90" s="71"/>
      <c r="BS90" s="71"/>
      <c r="BT90" s="71"/>
      <c r="BU90" s="71"/>
      <c r="BV90" s="71"/>
      <c r="BW90" s="71"/>
      <c r="BX90" s="71"/>
      <c r="BY90" s="71"/>
      <c r="BZ90" s="71"/>
      <c r="CA90" s="71"/>
      <c r="CB90" s="71"/>
      <c r="CC90" s="71"/>
      <c r="CD90" s="71"/>
      <c r="CE90" s="71"/>
      <c r="CF90" s="71"/>
      <c r="CG90" s="71"/>
      <c r="CH90" s="71"/>
      <c r="CI90" s="71"/>
      <c r="CJ90" s="71"/>
      <c r="CK90" s="71"/>
      <c r="CL90" s="71"/>
      <c r="CM90" s="71"/>
      <c r="CN90" s="71"/>
      <c r="CO90" s="71"/>
      <c r="CP90" s="71"/>
      <c r="CQ90" s="71"/>
      <c r="CR90" s="71"/>
      <c r="CS90" s="71"/>
      <c r="CT90" s="71"/>
      <c r="CU90" s="71"/>
      <c r="CV90" s="71"/>
      <c r="CW90" s="71"/>
      <c r="CX90" s="71"/>
      <c r="CY90" s="71"/>
      <c r="CZ90" s="71"/>
      <c r="DA90" s="71"/>
      <c r="DB90" s="71"/>
      <c r="DC90" s="71"/>
      <c r="DD90" s="71"/>
      <c r="DE90" s="71"/>
      <c r="DF90" s="71"/>
      <c r="DG90" s="71"/>
      <c r="DH90" s="71"/>
      <c r="DI90" s="71"/>
      <c r="DJ90" s="71"/>
      <c r="DK90" s="71"/>
      <c r="DL90" s="71"/>
      <c r="DM90" s="71"/>
      <c r="DN90" s="71"/>
      <c r="DO90" s="71"/>
      <c r="DP90" s="71"/>
      <c r="DQ90" s="71"/>
      <c r="DR90" s="71"/>
      <c r="DS90" s="71"/>
      <c r="DT90" s="71"/>
      <c r="DU90" s="71"/>
      <c r="DV90" s="71"/>
      <c r="DW90" s="71"/>
      <c r="DX90" s="71"/>
      <c r="DY90" s="71"/>
      <c r="DZ90" s="71"/>
      <c r="EA90" s="71"/>
      <c r="EB90" s="71"/>
    </row>
    <row r="91" spans="1:132" s="171" customFormat="1" ht="12.75" x14ac:dyDescent="0.2">
      <c r="A91" s="94"/>
      <c r="B91" s="95" t="s">
        <v>2552</v>
      </c>
      <c r="C91" s="95" t="s">
        <v>2553</v>
      </c>
      <c r="D91" s="94"/>
      <c r="E91" s="173" t="s">
        <v>2554</v>
      </c>
      <c r="F91" s="94" t="s">
        <v>515</v>
      </c>
      <c r="G91" s="94" t="s">
        <v>348</v>
      </c>
      <c r="H91" s="163"/>
      <c r="I91" s="163"/>
      <c r="J91" s="163"/>
      <c r="K91" s="163"/>
      <c r="L91" s="163"/>
      <c r="M91" s="163"/>
      <c r="N91" s="163"/>
      <c r="O91" s="164"/>
      <c r="P91" s="238">
        <f>SUM($H91:$N91)</f>
        <v>0</v>
      </c>
      <c r="Q91" s="215"/>
      <c r="R91" s="215"/>
      <c r="S91" s="215"/>
      <c r="T91" s="215"/>
      <c r="U91" s="215"/>
      <c r="V91" s="215"/>
      <c r="W91" s="215">
        <v>1</v>
      </c>
      <c r="X91" s="174">
        <v>43472</v>
      </c>
      <c r="Y91" s="222">
        <f>SUM($Q91:$W91)</f>
        <v>1</v>
      </c>
      <c r="Z91" s="163"/>
      <c r="AA91" s="163"/>
      <c r="AB91" s="163"/>
      <c r="AC91" s="163"/>
      <c r="AD91" s="163"/>
      <c r="AE91" s="163"/>
      <c r="AF91" s="163"/>
      <c r="AG91" s="165"/>
      <c r="AH91" s="222">
        <f>SUM($Z91:$AF91)</f>
        <v>0</v>
      </c>
      <c r="AI91" s="214"/>
      <c r="AJ91" s="94" t="s">
        <v>1822</v>
      </c>
      <c r="AK91" s="94" t="s">
        <v>1823</v>
      </c>
      <c r="AL91" s="95"/>
      <c r="AM91" s="94"/>
      <c r="AN91" s="95"/>
      <c r="AO91" s="94"/>
      <c r="AP91" s="94"/>
      <c r="AQ91" s="94"/>
      <c r="AR91" s="94"/>
      <c r="AS91" s="95" t="s">
        <v>2555</v>
      </c>
      <c r="AT91" s="71"/>
      <c r="AU91" s="71"/>
      <c r="AV91" s="71"/>
      <c r="AW91" s="71"/>
      <c r="AX91" s="71"/>
      <c r="AY91" s="71"/>
      <c r="AZ91" s="71"/>
      <c r="BA91" s="71"/>
      <c r="BB91" s="71"/>
      <c r="BC91" s="71"/>
      <c r="BD91" s="71"/>
      <c r="BE91" s="71"/>
      <c r="BF91" s="71"/>
      <c r="BG91" s="71"/>
      <c r="BH91" s="71"/>
      <c r="BI91" s="71"/>
      <c r="BJ91" s="71"/>
      <c r="BK91" s="71"/>
      <c r="BL91" s="71"/>
      <c r="BM91" s="71"/>
      <c r="BN91" s="71"/>
      <c r="BO91" s="71"/>
      <c r="BP91" s="71"/>
      <c r="BQ91" s="71"/>
      <c r="BR91" s="71"/>
      <c r="BS91" s="71"/>
      <c r="BT91" s="71"/>
      <c r="BU91" s="71"/>
      <c r="BV91" s="71"/>
      <c r="BW91" s="71"/>
      <c r="BX91" s="71"/>
      <c r="BY91" s="71"/>
      <c r="BZ91" s="71"/>
      <c r="CA91" s="71"/>
      <c r="CB91" s="71"/>
      <c r="CC91" s="71"/>
      <c r="CD91" s="71"/>
      <c r="CE91" s="71"/>
      <c r="CF91" s="71"/>
      <c r="CG91" s="71"/>
      <c r="CH91" s="71"/>
      <c r="CI91" s="71"/>
      <c r="CJ91" s="71"/>
      <c r="CK91" s="71"/>
      <c r="CL91" s="71"/>
      <c r="CM91" s="71"/>
      <c r="CN91" s="71"/>
      <c r="CO91" s="71"/>
      <c r="CP91" s="71"/>
      <c r="CQ91" s="71"/>
      <c r="CR91" s="71"/>
      <c r="CS91" s="71"/>
      <c r="CT91" s="71"/>
      <c r="CU91" s="71"/>
      <c r="CV91" s="71"/>
      <c r="CW91" s="71"/>
      <c r="CX91" s="71"/>
      <c r="CY91" s="71"/>
      <c r="CZ91" s="71"/>
      <c r="DA91" s="71"/>
      <c r="DB91" s="71"/>
      <c r="DC91" s="71"/>
      <c r="DD91" s="71"/>
      <c r="DE91" s="71"/>
      <c r="DF91" s="71"/>
      <c r="DG91" s="71"/>
      <c r="DH91" s="71"/>
      <c r="DI91" s="71"/>
      <c r="DJ91" s="71"/>
      <c r="DK91" s="71"/>
      <c r="DL91" s="71"/>
      <c r="DM91" s="71"/>
      <c r="DN91" s="71"/>
      <c r="DO91" s="71"/>
      <c r="DP91" s="71"/>
      <c r="DQ91" s="71"/>
      <c r="DR91" s="71"/>
      <c r="DS91" s="71"/>
      <c r="DT91" s="71"/>
      <c r="DU91" s="71"/>
      <c r="DV91" s="71"/>
      <c r="DW91" s="71"/>
      <c r="DX91" s="71"/>
      <c r="DY91" s="71"/>
      <c r="DZ91" s="71"/>
      <c r="EA91" s="71"/>
      <c r="EB91" s="71"/>
    </row>
    <row r="92" spans="1:132" s="171" customFormat="1" ht="13.15" customHeight="1" x14ac:dyDescent="0.2">
      <c r="A92" s="94"/>
      <c r="B92" s="95" t="s">
        <v>2556</v>
      </c>
      <c r="C92" s="95" t="s">
        <v>2557</v>
      </c>
      <c r="D92" s="94"/>
      <c r="E92" s="173" t="s">
        <v>2558</v>
      </c>
      <c r="F92" s="94" t="s">
        <v>515</v>
      </c>
      <c r="G92" s="94" t="s">
        <v>348</v>
      </c>
      <c r="H92" s="163"/>
      <c r="I92" s="163"/>
      <c r="J92" s="163"/>
      <c r="K92" s="163"/>
      <c r="L92" s="163"/>
      <c r="M92" s="163"/>
      <c r="N92" s="163"/>
      <c r="O92" s="164"/>
      <c r="P92" s="238">
        <f>SUM($H92:$N92)</f>
        <v>0</v>
      </c>
      <c r="Q92" s="215"/>
      <c r="R92" s="215"/>
      <c r="S92" s="215"/>
      <c r="T92" s="215"/>
      <c r="U92" s="215"/>
      <c r="V92" s="215"/>
      <c r="W92" s="215">
        <v>1</v>
      </c>
      <c r="X92" s="174">
        <v>43472</v>
      </c>
      <c r="Y92" s="222">
        <f>SUM($Q92:$W92)</f>
        <v>1</v>
      </c>
      <c r="Z92" s="163"/>
      <c r="AA92" s="163"/>
      <c r="AB92" s="163"/>
      <c r="AC92" s="163"/>
      <c r="AD92" s="163"/>
      <c r="AE92" s="163"/>
      <c r="AF92" s="163"/>
      <c r="AG92" s="165"/>
      <c r="AH92" s="222">
        <f>SUM($Z92:$AF92)</f>
        <v>0</v>
      </c>
      <c r="AI92" s="214"/>
      <c r="AJ92" s="94" t="s">
        <v>1822</v>
      </c>
      <c r="AK92" s="94" t="s">
        <v>1823</v>
      </c>
      <c r="AL92" s="95"/>
      <c r="AM92" s="94"/>
      <c r="AN92" s="95"/>
      <c r="AO92" s="94"/>
      <c r="AP92" s="94"/>
      <c r="AQ92" s="94"/>
      <c r="AR92" s="94"/>
      <c r="AS92" s="95" t="s">
        <v>2559</v>
      </c>
      <c r="AT92" s="71"/>
      <c r="AU92" s="71"/>
      <c r="AV92" s="71"/>
      <c r="AW92" s="71"/>
      <c r="AX92" s="71"/>
      <c r="AY92" s="71"/>
      <c r="AZ92" s="71"/>
      <c r="BA92" s="71"/>
      <c r="BB92" s="71"/>
      <c r="BC92" s="71"/>
      <c r="BD92" s="71"/>
      <c r="BE92" s="71"/>
      <c r="BF92" s="71"/>
      <c r="BG92" s="71"/>
      <c r="BH92" s="71"/>
      <c r="BI92" s="71"/>
      <c r="BJ92" s="71"/>
      <c r="BK92" s="71"/>
      <c r="BL92" s="71"/>
      <c r="BM92" s="71"/>
      <c r="BN92" s="71"/>
      <c r="BO92" s="71"/>
      <c r="BP92" s="71"/>
      <c r="BQ92" s="71"/>
      <c r="BR92" s="71"/>
      <c r="BS92" s="71"/>
      <c r="BT92" s="71"/>
      <c r="BU92" s="71"/>
      <c r="BV92" s="71"/>
      <c r="BW92" s="71"/>
      <c r="BX92" s="71"/>
      <c r="BY92" s="71"/>
      <c r="BZ92" s="71"/>
      <c r="CA92" s="71"/>
      <c r="CB92" s="71"/>
      <c r="CC92" s="71"/>
      <c r="CD92" s="71"/>
      <c r="CE92" s="71"/>
      <c r="CF92" s="71"/>
      <c r="CG92" s="71"/>
      <c r="CH92" s="71"/>
      <c r="CI92" s="71"/>
      <c r="CJ92" s="71"/>
      <c r="CK92" s="71"/>
      <c r="CL92" s="71"/>
      <c r="CM92" s="71"/>
      <c r="CN92" s="71"/>
      <c r="CO92" s="71"/>
      <c r="CP92" s="71"/>
      <c r="CQ92" s="71"/>
      <c r="CR92" s="71"/>
      <c r="CS92" s="71"/>
      <c r="CT92" s="71"/>
      <c r="CU92" s="71"/>
      <c r="CV92" s="71"/>
      <c r="CW92" s="71"/>
      <c r="CX92" s="71"/>
      <c r="CY92" s="71"/>
      <c r="CZ92" s="71"/>
      <c r="DA92" s="71"/>
      <c r="DB92" s="71"/>
      <c r="DC92" s="71"/>
      <c r="DD92" s="71"/>
      <c r="DE92" s="71"/>
      <c r="DF92" s="71"/>
      <c r="DG92" s="71"/>
      <c r="DH92" s="71"/>
      <c r="DI92" s="71"/>
      <c r="DJ92" s="71"/>
      <c r="DK92" s="71"/>
      <c r="DL92" s="71"/>
      <c r="DM92" s="71"/>
      <c r="DN92" s="71"/>
      <c r="DO92" s="71"/>
      <c r="DP92" s="71"/>
      <c r="DQ92" s="71"/>
      <c r="DR92" s="71"/>
      <c r="DS92" s="71"/>
      <c r="DT92" s="71"/>
      <c r="DU92" s="71"/>
      <c r="DV92" s="71"/>
      <c r="DW92" s="71"/>
      <c r="DX92" s="71"/>
      <c r="DY92" s="71"/>
      <c r="DZ92" s="71"/>
      <c r="EA92" s="71"/>
      <c r="EB92" s="71"/>
    </row>
    <row r="93" spans="1:132" s="171" customFormat="1" ht="13.15" customHeight="1" x14ac:dyDescent="0.2">
      <c r="A93" s="94"/>
      <c r="B93" s="95" t="s">
        <v>2560</v>
      </c>
      <c r="C93" s="95" t="s">
        <v>2561</v>
      </c>
      <c r="D93" s="94"/>
      <c r="E93" s="173" t="s">
        <v>2562</v>
      </c>
      <c r="F93" s="94" t="s">
        <v>515</v>
      </c>
      <c r="G93" s="94" t="s">
        <v>348</v>
      </c>
      <c r="H93" s="163"/>
      <c r="I93" s="163"/>
      <c r="J93" s="163"/>
      <c r="K93" s="163"/>
      <c r="L93" s="163"/>
      <c r="M93" s="163"/>
      <c r="N93" s="163"/>
      <c r="O93" s="164"/>
      <c r="P93" s="238">
        <f>SUM($H93:$N93)</f>
        <v>0</v>
      </c>
      <c r="Q93" s="215"/>
      <c r="R93" s="215"/>
      <c r="S93" s="215"/>
      <c r="T93" s="215"/>
      <c r="U93" s="215"/>
      <c r="V93" s="215"/>
      <c r="W93" s="215">
        <v>1</v>
      </c>
      <c r="X93" s="174">
        <v>43472</v>
      </c>
      <c r="Y93" s="222">
        <f>SUM($Q93:$W93)</f>
        <v>1</v>
      </c>
      <c r="Z93" s="163"/>
      <c r="AA93" s="163"/>
      <c r="AB93" s="163"/>
      <c r="AC93" s="163"/>
      <c r="AD93" s="163"/>
      <c r="AE93" s="163"/>
      <c r="AF93" s="163"/>
      <c r="AG93" s="165"/>
      <c r="AH93" s="222">
        <f>SUM($Z93:$AF93)</f>
        <v>0</v>
      </c>
      <c r="AI93" s="214"/>
      <c r="AJ93" s="94" t="s">
        <v>1822</v>
      </c>
      <c r="AK93" s="94" t="s">
        <v>1823</v>
      </c>
      <c r="AL93" s="95"/>
      <c r="AM93" s="94"/>
      <c r="AN93" s="95"/>
      <c r="AO93" s="94"/>
      <c r="AP93" s="94"/>
      <c r="AQ93" s="94"/>
      <c r="AR93" s="94"/>
      <c r="AS93" s="95" t="s">
        <v>2563</v>
      </c>
      <c r="AT93" s="71"/>
      <c r="AU93" s="71"/>
      <c r="AV93" s="71"/>
      <c r="AW93" s="71"/>
      <c r="AX93" s="71"/>
      <c r="AY93" s="71"/>
      <c r="AZ93" s="71"/>
      <c r="BA93" s="71"/>
      <c r="BB93" s="71"/>
      <c r="BC93" s="71"/>
      <c r="BD93" s="71"/>
      <c r="BE93" s="71"/>
      <c r="BF93" s="71"/>
      <c r="BG93" s="71"/>
      <c r="BH93" s="71"/>
      <c r="BI93" s="71"/>
      <c r="BJ93" s="71"/>
      <c r="BK93" s="71"/>
      <c r="BL93" s="71"/>
      <c r="BM93" s="71"/>
      <c r="BN93" s="71"/>
      <c r="BO93" s="71"/>
      <c r="BP93" s="71"/>
      <c r="BQ93" s="71"/>
      <c r="BR93" s="71"/>
      <c r="BS93" s="71"/>
      <c r="BT93" s="71"/>
      <c r="BU93" s="71"/>
      <c r="BV93" s="71"/>
      <c r="BW93" s="71"/>
      <c r="BX93" s="71"/>
      <c r="BY93" s="71"/>
      <c r="BZ93" s="71"/>
      <c r="CA93" s="71"/>
      <c r="CB93" s="71"/>
      <c r="CC93" s="71"/>
      <c r="CD93" s="71"/>
      <c r="CE93" s="71"/>
      <c r="CF93" s="71"/>
      <c r="CG93" s="71"/>
      <c r="CH93" s="71"/>
      <c r="CI93" s="71"/>
      <c r="CJ93" s="71"/>
      <c r="CK93" s="71"/>
      <c r="CL93" s="71"/>
      <c r="CM93" s="71"/>
      <c r="CN93" s="71"/>
      <c r="CO93" s="71"/>
      <c r="CP93" s="71"/>
      <c r="CQ93" s="71"/>
      <c r="CR93" s="71"/>
      <c r="CS93" s="71"/>
      <c r="CT93" s="71"/>
      <c r="CU93" s="71"/>
      <c r="CV93" s="71"/>
      <c r="CW93" s="71"/>
      <c r="CX93" s="71"/>
      <c r="CY93" s="71"/>
      <c r="CZ93" s="71"/>
      <c r="DA93" s="71"/>
      <c r="DB93" s="71"/>
      <c r="DC93" s="71"/>
      <c r="DD93" s="71"/>
      <c r="DE93" s="71"/>
      <c r="DF93" s="71"/>
      <c r="DG93" s="71"/>
      <c r="DH93" s="71"/>
      <c r="DI93" s="71"/>
      <c r="DJ93" s="71"/>
      <c r="DK93" s="71"/>
      <c r="DL93" s="71"/>
      <c r="DM93" s="71"/>
      <c r="DN93" s="71"/>
      <c r="DO93" s="71"/>
      <c r="DP93" s="71"/>
      <c r="DQ93" s="71"/>
      <c r="DR93" s="71"/>
      <c r="DS93" s="71"/>
      <c r="DT93" s="71"/>
      <c r="DU93" s="71"/>
      <c r="DV93" s="71"/>
      <c r="DW93" s="71"/>
      <c r="DX93" s="71"/>
      <c r="DY93" s="71"/>
      <c r="DZ93" s="71"/>
      <c r="EA93" s="71"/>
      <c r="EB93" s="71"/>
    </row>
    <row r="94" spans="1:132" s="93" customFormat="1" x14ac:dyDescent="0.2">
      <c r="A94" s="94"/>
      <c r="B94" s="95" t="s">
        <v>2564</v>
      </c>
      <c r="C94" s="95" t="s">
        <v>2565</v>
      </c>
      <c r="D94" s="94"/>
      <c r="E94" s="173" t="s">
        <v>2566</v>
      </c>
      <c r="F94" s="94" t="s">
        <v>515</v>
      </c>
      <c r="G94" s="94" t="s">
        <v>348</v>
      </c>
      <c r="H94" s="163"/>
      <c r="I94" s="163"/>
      <c r="J94" s="163"/>
      <c r="K94" s="163"/>
      <c r="L94" s="163"/>
      <c r="M94" s="163"/>
      <c r="N94" s="163"/>
      <c r="O94" s="164"/>
      <c r="P94" s="238">
        <f>SUM($H94:$N94)</f>
        <v>0</v>
      </c>
      <c r="Q94" s="215"/>
      <c r="R94" s="215"/>
      <c r="S94" s="215"/>
      <c r="T94" s="215"/>
      <c r="U94" s="215"/>
      <c r="V94" s="215"/>
      <c r="W94" s="215">
        <v>1</v>
      </c>
      <c r="X94" s="174">
        <v>43476</v>
      </c>
      <c r="Y94" s="222">
        <f>SUM($Q94:$W94)</f>
        <v>1</v>
      </c>
      <c r="Z94" s="163"/>
      <c r="AA94" s="163"/>
      <c r="AB94" s="163"/>
      <c r="AC94" s="163"/>
      <c r="AD94" s="163"/>
      <c r="AE94" s="163"/>
      <c r="AF94" s="163"/>
      <c r="AG94" s="165"/>
      <c r="AH94" s="222">
        <f>SUM($Z94:$AF94)</f>
        <v>0</v>
      </c>
      <c r="AI94" s="214"/>
      <c r="AJ94" s="94" t="s">
        <v>1822</v>
      </c>
      <c r="AK94" s="94" t="s">
        <v>1823</v>
      </c>
      <c r="AL94" s="95"/>
      <c r="AM94" s="94"/>
      <c r="AN94" s="95"/>
      <c r="AO94" s="94"/>
      <c r="AP94" s="94"/>
      <c r="AQ94" s="94"/>
      <c r="AR94" s="94"/>
      <c r="AS94" s="95" t="s">
        <v>2567</v>
      </c>
      <c r="AT94" s="71"/>
      <c r="AU94" s="71"/>
      <c r="AV94" s="71"/>
      <c r="AW94" s="71"/>
      <c r="AX94" s="71"/>
      <c r="AY94" s="71"/>
      <c r="AZ94" s="71"/>
      <c r="BA94" s="71"/>
      <c r="BB94" s="71"/>
      <c r="BC94" s="71"/>
      <c r="BD94" s="71"/>
      <c r="BE94" s="71"/>
      <c r="BF94" s="71"/>
      <c r="BG94" s="71"/>
      <c r="BH94" s="71"/>
      <c r="BI94" s="71"/>
      <c r="BJ94" s="71"/>
      <c r="BK94" s="71"/>
      <c r="BL94" s="71"/>
      <c r="BM94" s="71"/>
      <c r="BN94" s="71"/>
      <c r="BO94" s="71"/>
      <c r="BP94" s="71"/>
      <c r="BQ94" s="71"/>
      <c r="BR94" s="71"/>
      <c r="BS94" s="71"/>
      <c r="BT94" s="71"/>
      <c r="BU94" s="71"/>
      <c r="BV94" s="71"/>
      <c r="BW94" s="71"/>
      <c r="BX94" s="71"/>
      <c r="BY94" s="71"/>
      <c r="BZ94" s="71"/>
      <c r="CA94" s="71"/>
      <c r="CB94" s="71"/>
      <c r="CC94" s="71"/>
      <c r="CD94" s="71"/>
      <c r="CE94" s="71"/>
      <c r="CF94" s="71"/>
      <c r="CG94" s="71"/>
      <c r="CH94" s="71"/>
      <c r="CI94" s="71"/>
      <c r="CJ94" s="71"/>
      <c r="CK94" s="71"/>
      <c r="CL94" s="71"/>
      <c r="CM94" s="71"/>
      <c r="CN94" s="71"/>
      <c r="CO94" s="71"/>
      <c r="CP94" s="71"/>
      <c r="CQ94" s="71"/>
      <c r="CR94" s="71"/>
      <c r="CS94" s="71"/>
      <c r="CT94" s="71"/>
      <c r="CU94" s="71"/>
      <c r="CV94" s="71"/>
      <c r="CW94" s="71"/>
      <c r="CX94" s="71"/>
      <c r="CY94" s="71"/>
      <c r="CZ94" s="71"/>
      <c r="DA94" s="71"/>
      <c r="DB94" s="71"/>
      <c r="DC94" s="71"/>
      <c r="DD94" s="71"/>
      <c r="DE94" s="71"/>
      <c r="DF94" s="71"/>
      <c r="DG94" s="71"/>
      <c r="DH94" s="71"/>
      <c r="DI94" s="71"/>
      <c r="DJ94" s="71"/>
      <c r="DK94" s="71"/>
      <c r="DL94" s="71"/>
      <c r="DM94" s="71"/>
      <c r="DN94" s="71"/>
      <c r="DO94" s="71"/>
      <c r="DP94" s="71"/>
      <c r="DQ94" s="71"/>
      <c r="DR94" s="71"/>
      <c r="DS94" s="71"/>
      <c r="DT94" s="71"/>
      <c r="DU94" s="71"/>
      <c r="DV94" s="71"/>
      <c r="DW94" s="71"/>
      <c r="DX94" s="71"/>
      <c r="DY94" s="71"/>
      <c r="DZ94" s="71"/>
      <c r="EA94" s="71"/>
      <c r="EB94" s="71"/>
    </row>
    <row r="95" spans="1:132" s="93" customFormat="1" ht="13.9" customHeight="1" x14ac:dyDescent="0.2">
      <c r="A95" s="94"/>
      <c r="B95" s="95" t="s">
        <v>2568</v>
      </c>
      <c r="C95" s="95" t="s">
        <v>2569</v>
      </c>
      <c r="D95" s="94"/>
      <c r="E95" s="175" t="s">
        <v>2570</v>
      </c>
      <c r="F95" s="94" t="s">
        <v>515</v>
      </c>
      <c r="G95" s="94" t="s">
        <v>348</v>
      </c>
      <c r="H95" s="163"/>
      <c r="I95" s="163"/>
      <c r="J95" s="163"/>
      <c r="K95" s="163"/>
      <c r="L95" s="163"/>
      <c r="M95" s="163"/>
      <c r="N95" s="163"/>
      <c r="O95" s="164"/>
      <c r="P95" s="238">
        <f>SUM($H95:$N95)</f>
        <v>0</v>
      </c>
      <c r="Q95" s="215"/>
      <c r="R95" s="215"/>
      <c r="S95" s="215"/>
      <c r="T95" s="215"/>
      <c r="U95" s="215"/>
      <c r="V95" s="215"/>
      <c r="W95" s="215">
        <v>1</v>
      </c>
      <c r="X95" s="174">
        <v>43480</v>
      </c>
      <c r="Y95" s="222">
        <f>SUM($Q95:$W95)</f>
        <v>1</v>
      </c>
      <c r="Z95" s="163"/>
      <c r="AA95" s="163"/>
      <c r="AB95" s="163"/>
      <c r="AC95" s="163"/>
      <c r="AD95" s="163"/>
      <c r="AE95" s="163"/>
      <c r="AF95" s="163"/>
      <c r="AG95" s="165"/>
      <c r="AH95" s="222">
        <f>SUM($Z95:$AF95)</f>
        <v>0</v>
      </c>
      <c r="AI95" s="214"/>
      <c r="AJ95" s="94" t="s">
        <v>1822</v>
      </c>
      <c r="AK95" s="94" t="s">
        <v>1823</v>
      </c>
      <c r="AL95" s="95"/>
      <c r="AM95" s="94"/>
      <c r="AN95" s="95"/>
      <c r="AO95" s="94"/>
      <c r="AP95" s="94"/>
      <c r="AQ95" s="94"/>
      <c r="AR95" s="94"/>
      <c r="AS95" s="95" t="s">
        <v>2571</v>
      </c>
      <c r="AT95" s="71"/>
      <c r="AU95" s="71"/>
      <c r="AV95" s="71"/>
      <c r="AW95" s="71"/>
      <c r="AX95" s="71"/>
      <c r="AY95" s="71"/>
      <c r="AZ95" s="71"/>
      <c r="BA95" s="71"/>
      <c r="BB95" s="71"/>
      <c r="BC95" s="71"/>
      <c r="BD95" s="71"/>
      <c r="BE95" s="71"/>
      <c r="BF95" s="71"/>
      <c r="BG95" s="71"/>
      <c r="BH95" s="71"/>
      <c r="BI95" s="71"/>
      <c r="BJ95" s="71"/>
      <c r="BK95" s="71"/>
      <c r="BL95" s="71"/>
      <c r="BM95" s="71"/>
      <c r="BN95" s="71"/>
      <c r="BO95" s="71"/>
      <c r="BP95" s="71"/>
      <c r="BQ95" s="71"/>
      <c r="BR95" s="71"/>
      <c r="BS95" s="71"/>
      <c r="BT95" s="71"/>
      <c r="BU95" s="71"/>
      <c r="BV95" s="71"/>
      <c r="BW95" s="71"/>
      <c r="BX95" s="71"/>
      <c r="BY95" s="71"/>
      <c r="BZ95" s="71"/>
      <c r="CA95" s="71"/>
      <c r="CB95" s="71"/>
      <c r="CC95" s="71"/>
      <c r="CD95" s="71"/>
      <c r="CE95" s="71"/>
      <c r="CF95" s="71"/>
      <c r="CG95" s="71"/>
      <c r="CH95" s="71"/>
      <c r="CI95" s="71"/>
      <c r="CJ95" s="71"/>
      <c r="CK95" s="71"/>
      <c r="CL95" s="71"/>
      <c r="CM95" s="71"/>
      <c r="CN95" s="71"/>
      <c r="CO95" s="71"/>
      <c r="CP95" s="71"/>
      <c r="CQ95" s="71"/>
      <c r="CR95" s="71"/>
      <c r="CS95" s="71"/>
      <c r="CT95" s="71"/>
      <c r="CU95" s="71"/>
      <c r="CV95" s="71"/>
      <c r="CW95" s="71"/>
      <c r="CX95" s="71"/>
      <c r="CY95" s="71"/>
      <c r="CZ95" s="71"/>
      <c r="DA95" s="71"/>
      <c r="DB95" s="71"/>
      <c r="DC95" s="71"/>
      <c r="DD95" s="71"/>
      <c r="DE95" s="71"/>
      <c r="DF95" s="71"/>
      <c r="DG95" s="71"/>
      <c r="DH95" s="71"/>
      <c r="DI95" s="71"/>
      <c r="DJ95" s="71"/>
      <c r="DK95" s="71"/>
      <c r="DL95" s="71"/>
      <c r="DM95" s="71"/>
      <c r="DN95" s="71"/>
      <c r="DO95" s="71"/>
      <c r="DP95" s="71"/>
      <c r="DQ95" s="71"/>
      <c r="DR95" s="71"/>
      <c r="DS95" s="71"/>
      <c r="DT95" s="71"/>
      <c r="DU95" s="71"/>
      <c r="DV95" s="71"/>
      <c r="DW95" s="71"/>
      <c r="DX95" s="71"/>
      <c r="DY95" s="71"/>
      <c r="DZ95" s="71"/>
      <c r="EA95" s="71"/>
      <c r="EB95" s="71"/>
    </row>
    <row r="96" spans="1:132" s="93" customFormat="1" x14ac:dyDescent="0.2">
      <c r="A96" s="94"/>
      <c r="B96" s="95" t="s">
        <v>2572</v>
      </c>
      <c r="C96" s="95" t="s">
        <v>2573</v>
      </c>
      <c r="D96" s="94"/>
      <c r="E96" s="173" t="s">
        <v>2574</v>
      </c>
      <c r="F96" s="94" t="s">
        <v>515</v>
      </c>
      <c r="G96" s="94" t="s">
        <v>348</v>
      </c>
      <c r="H96" s="163"/>
      <c r="I96" s="163"/>
      <c r="J96" s="163"/>
      <c r="K96" s="163"/>
      <c r="L96" s="163"/>
      <c r="M96" s="163"/>
      <c r="N96" s="163"/>
      <c r="O96" s="164"/>
      <c r="P96" s="238">
        <f>SUM($H96:$N96)</f>
        <v>0</v>
      </c>
      <c r="Q96" s="215"/>
      <c r="R96" s="215"/>
      <c r="S96" s="215"/>
      <c r="T96" s="215"/>
      <c r="U96" s="215"/>
      <c r="V96" s="215"/>
      <c r="W96" s="215">
        <v>1</v>
      </c>
      <c r="X96" s="174">
        <v>43481</v>
      </c>
      <c r="Y96" s="222">
        <f>SUM($Q96:$W96)</f>
        <v>1</v>
      </c>
      <c r="Z96" s="163"/>
      <c r="AA96" s="163"/>
      <c r="AB96" s="163"/>
      <c r="AC96" s="163"/>
      <c r="AD96" s="163"/>
      <c r="AE96" s="163"/>
      <c r="AF96" s="163"/>
      <c r="AG96" s="165"/>
      <c r="AH96" s="222">
        <f>SUM($Z96:$AF96)</f>
        <v>0</v>
      </c>
      <c r="AI96" s="214"/>
      <c r="AJ96" s="94" t="s">
        <v>1822</v>
      </c>
      <c r="AK96" s="94" t="s">
        <v>1823</v>
      </c>
      <c r="AL96" s="95"/>
      <c r="AM96" s="94"/>
      <c r="AN96" s="95"/>
      <c r="AO96" s="94"/>
      <c r="AP96" s="94"/>
      <c r="AQ96" s="94"/>
      <c r="AR96" s="94"/>
      <c r="AS96" s="95" t="s">
        <v>2575</v>
      </c>
      <c r="AT96" s="71"/>
      <c r="AU96" s="71"/>
      <c r="AV96" s="71"/>
      <c r="AW96" s="71"/>
      <c r="AX96" s="71"/>
      <c r="AY96" s="71"/>
      <c r="AZ96" s="71"/>
      <c r="BA96" s="71"/>
      <c r="BB96" s="71"/>
      <c r="BC96" s="71"/>
      <c r="BD96" s="71"/>
      <c r="BE96" s="71"/>
      <c r="BF96" s="71"/>
      <c r="BG96" s="71"/>
      <c r="BH96" s="71"/>
      <c r="BI96" s="71"/>
      <c r="BJ96" s="71"/>
      <c r="BK96" s="71"/>
      <c r="BL96" s="71"/>
      <c r="BM96" s="71"/>
      <c r="BN96" s="71"/>
      <c r="BO96" s="71"/>
      <c r="BP96" s="71"/>
      <c r="BQ96" s="71"/>
      <c r="BR96" s="71"/>
      <c r="BS96" s="71"/>
      <c r="BT96" s="71"/>
      <c r="BU96" s="71"/>
      <c r="BV96" s="71"/>
      <c r="BW96" s="71"/>
      <c r="BX96" s="71"/>
      <c r="BY96" s="71"/>
      <c r="BZ96" s="71"/>
      <c r="CA96" s="71"/>
      <c r="CB96" s="71"/>
      <c r="CC96" s="71"/>
      <c r="CD96" s="71"/>
      <c r="CE96" s="71"/>
      <c r="CF96" s="71"/>
      <c r="CG96" s="71"/>
      <c r="CH96" s="71"/>
      <c r="CI96" s="71"/>
      <c r="CJ96" s="71"/>
      <c r="CK96" s="71"/>
      <c r="CL96" s="71"/>
      <c r="CM96" s="71"/>
      <c r="CN96" s="71"/>
      <c r="CO96" s="71"/>
      <c r="CP96" s="71"/>
      <c r="CQ96" s="71"/>
      <c r="CR96" s="71"/>
      <c r="CS96" s="71"/>
      <c r="CT96" s="71"/>
      <c r="CU96" s="71"/>
      <c r="CV96" s="71"/>
      <c r="CW96" s="71"/>
      <c r="CX96" s="71"/>
      <c r="CY96" s="71"/>
      <c r="CZ96" s="71"/>
      <c r="DA96" s="71"/>
      <c r="DB96" s="71"/>
      <c r="DC96" s="71"/>
      <c r="DD96" s="71"/>
      <c r="DE96" s="71"/>
      <c r="DF96" s="71"/>
      <c r="DG96" s="71"/>
      <c r="DH96" s="71"/>
      <c r="DI96" s="71"/>
      <c r="DJ96" s="71"/>
      <c r="DK96" s="71"/>
      <c r="DL96" s="71"/>
      <c r="DM96" s="71"/>
      <c r="DN96" s="71"/>
      <c r="DO96" s="71"/>
      <c r="DP96" s="71"/>
      <c r="DQ96" s="71"/>
      <c r="DR96" s="71"/>
      <c r="DS96" s="71"/>
      <c r="DT96" s="71"/>
      <c r="DU96" s="71"/>
      <c r="DV96" s="71"/>
      <c r="DW96" s="71"/>
      <c r="DX96" s="71"/>
      <c r="DY96" s="71"/>
      <c r="DZ96" s="71"/>
      <c r="EA96" s="71"/>
      <c r="EB96" s="71"/>
    </row>
    <row r="97" spans="1:132" s="93" customFormat="1" ht="13.9" customHeight="1" x14ac:dyDescent="0.2">
      <c r="A97" s="94"/>
      <c r="B97" s="95" t="s">
        <v>2576</v>
      </c>
      <c r="C97" s="95" t="s">
        <v>2577</v>
      </c>
      <c r="D97" s="94"/>
      <c r="E97" s="175" t="s">
        <v>2578</v>
      </c>
      <c r="F97" s="94" t="s">
        <v>515</v>
      </c>
      <c r="G97" s="94" t="s">
        <v>348</v>
      </c>
      <c r="H97" s="163"/>
      <c r="I97" s="163"/>
      <c r="J97" s="163"/>
      <c r="K97" s="163"/>
      <c r="L97" s="163"/>
      <c r="M97" s="163"/>
      <c r="N97" s="163"/>
      <c r="O97" s="164"/>
      <c r="P97" s="238">
        <f>SUM($H97:$N97)</f>
        <v>0</v>
      </c>
      <c r="Q97" s="215"/>
      <c r="R97" s="215"/>
      <c r="S97" s="215"/>
      <c r="T97" s="215"/>
      <c r="U97" s="215"/>
      <c r="V97" s="215"/>
      <c r="W97" s="215">
        <v>1</v>
      </c>
      <c r="X97" s="174">
        <v>43482</v>
      </c>
      <c r="Y97" s="222">
        <f>SUM($Q97:$W97)</f>
        <v>1</v>
      </c>
      <c r="Z97" s="163"/>
      <c r="AA97" s="163"/>
      <c r="AB97" s="163"/>
      <c r="AC97" s="163"/>
      <c r="AD97" s="163"/>
      <c r="AE97" s="163"/>
      <c r="AF97" s="163"/>
      <c r="AG97" s="165"/>
      <c r="AH97" s="222">
        <f>SUM($Z97:$AF97)</f>
        <v>0</v>
      </c>
      <c r="AI97" s="214"/>
      <c r="AJ97" s="94" t="s">
        <v>1822</v>
      </c>
      <c r="AK97" s="94" t="s">
        <v>1823</v>
      </c>
      <c r="AL97" s="95"/>
      <c r="AM97" s="94"/>
      <c r="AN97" s="95"/>
      <c r="AO97" s="94"/>
      <c r="AP97" s="94"/>
      <c r="AQ97" s="94"/>
      <c r="AR97" s="94"/>
      <c r="AS97" s="95" t="s">
        <v>2579</v>
      </c>
      <c r="AT97" s="71"/>
      <c r="AU97" s="71"/>
      <c r="AV97" s="71"/>
      <c r="AW97" s="71"/>
      <c r="AX97" s="71"/>
      <c r="AY97" s="71"/>
      <c r="AZ97" s="71"/>
      <c r="BA97" s="71"/>
      <c r="BB97" s="71"/>
      <c r="BC97" s="71"/>
      <c r="BD97" s="71"/>
      <c r="BE97" s="71"/>
      <c r="BF97" s="71"/>
      <c r="BG97" s="71"/>
      <c r="BH97" s="71"/>
      <c r="BI97" s="71"/>
      <c r="BJ97" s="71"/>
      <c r="BK97" s="71"/>
      <c r="BL97" s="71"/>
      <c r="BM97" s="71"/>
      <c r="BN97" s="71"/>
      <c r="BO97" s="71"/>
      <c r="BP97" s="71"/>
      <c r="BQ97" s="71"/>
      <c r="BR97" s="71"/>
      <c r="BS97" s="71"/>
      <c r="BT97" s="71"/>
      <c r="BU97" s="71"/>
      <c r="BV97" s="71"/>
      <c r="BW97" s="71"/>
      <c r="BX97" s="71"/>
      <c r="BY97" s="71"/>
      <c r="BZ97" s="71"/>
      <c r="CA97" s="71"/>
      <c r="CB97" s="71"/>
      <c r="CC97" s="71"/>
      <c r="CD97" s="71"/>
      <c r="CE97" s="71"/>
      <c r="CF97" s="71"/>
      <c r="CG97" s="71"/>
      <c r="CH97" s="71"/>
      <c r="CI97" s="71"/>
      <c r="CJ97" s="71"/>
      <c r="CK97" s="71"/>
      <c r="CL97" s="71"/>
      <c r="CM97" s="71"/>
      <c r="CN97" s="71"/>
      <c r="CO97" s="71"/>
      <c r="CP97" s="71"/>
      <c r="CQ97" s="71"/>
      <c r="CR97" s="71"/>
      <c r="CS97" s="71"/>
      <c r="CT97" s="71"/>
      <c r="CU97" s="71"/>
      <c r="CV97" s="71"/>
      <c r="CW97" s="71"/>
      <c r="CX97" s="71"/>
      <c r="CY97" s="71"/>
      <c r="CZ97" s="71"/>
      <c r="DA97" s="71"/>
      <c r="DB97" s="71"/>
      <c r="DC97" s="71"/>
      <c r="DD97" s="71"/>
      <c r="DE97" s="71"/>
      <c r="DF97" s="71"/>
      <c r="DG97" s="71"/>
      <c r="DH97" s="71"/>
      <c r="DI97" s="71"/>
      <c r="DJ97" s="71"/>
      <c r="DK97" s="71"/>
      <c r="DL97" s="71"/>
      <c r="DM97" s="71"/>
      <c r="DN97" s="71"/>
      <c r="DO97" s="71"/>
      <c r="DP97" s="71"/>
      <c r="DQ97" s="71"/>
      <c r="DR97" s="71"/>
      <c r="DS97" s="71"/>
      <c r="DT97" s="71"/>
      <c r="DU97" s="71"/>
      <c r="DV97" s="71"/>
      <c r="DW97" s="71"/>
      <c r="DX97" s="71"/>
      <c r="DY97" s="71"/>
      <c r="DZ97" s="71"/>
      <c r="EA97" s="71"/>
      <c r="EB97" s="71"/>
    </row>
    <row r="98" spans="1:132" s="93" customFormat="1" x14ac:dyDescent="0.2">
      <c r="A98" s="94"/>
      <c r="B98" s="95" t="s">
        <v>2580</v>
      </c>
      <c r="C98" s="95" t="s">
        <v>2581</v>
      </c>
      <c r="D98" s="94"/>
      <c r="E98" s="173" t="s">
        <v>2582</v>
      </c>
      <c r="F98" s="94" t="s">
        <v>515</v>
      </c>
      <c r="G98" s="94" t="s">
        <v>348</v>
      </c>
      <c r="H98" s="163"/>
      <c r="I98" s="163"/>
      <c r="J98" s="163"/>
      <c r="K98" s="163"/>
      <c r="L98" s="163"/>
      <c r="M98" s="163"/>
      <c r="N98" s="163"/>
      <c r="O98" s="164"/>
      <c r="P98" s="238">
        <f>SUM($H98:$N98)</f>
        <v>0</v>
      </c>
      <c r="Q98" s="215"/>
      <c r="R98" s="215"/>
      <c r="S98" s="215"/>
      <c r="T98" s="215"/>
      <c r="U98" s="215"/>
      <c r="V98" s="215"/>
      <c r="W98" s="215">
        <v>1</v>
      </c>
      <c r="X98" s="174">
        <v>43482</v>
      </c>
      <c r="Y98" s="222">
        <f>SUM($Q98:$W98)</f>
        <v>1</v>
      </c>
      <c r="Z98" s="163"/>
      <c r="AA98" s="163"/>
      <c r="AB98" s="163"/>
      <c r="AC98" s="163"/>
      <c r="AD98" s="163"/>
      <c r="AE98" s="163"/>
      <c r="AF98" s="163"/>
      <c r="AG98" s="165"/>
      <c r="AH98" s="222">
        <f>SUM($Z98:$AF98)</f>
        <v>0</v>
      </c>
      <c r="AI98" s="214"/>
      <c r="AJ98" s="94" t="s">
        <v>1822</v>
      </c>
      <c r="AK98" s="94" t="s">
        <v>1823</v>
      </c>
      <c r="AL98" s="95"/>
      <c r="AM98" s="94"/>
      <c r="AN98" s="95"/>
      <c r="AO98" s="94"/>
      <c r="AP98" s="94"/>
      <c r="AQ98" s="94"/>
      <c r="AR98" s="94"/>
      <c r="AS98" s="95" t="s">
        <v>2583</v>
      </c>
      <c r="AT98" s="71"/>
      <c r="AU98" s="71"/>
      <c r="AV98" s="71"/>
      <c r="AW98" s="71"/>
      <c r="AX98" s="71"/>
      <c r="AY98" s="71"/>
      <c r="AZ98" s="71"/>
      <c r="BA98" s="71"/>
      <c r="BB98" s="71"/>
      <c r="BC98" s="71"/>
      <c r="BD98" s="71"/>
      <c r="BE98" s="71"/>
      <c r="BF98" s="71"/>
      <c r="BG98" s="71"/>
      <c r="BH98" s="71"/>
      <c r="BI98" s="71"/>
      <c r="BJ98" s="71"/>
      <c r="BK98" s="71"/>
      <c r="BL98" s="71"/>
      <c r="BM98" s="71"/>
      <c r="BN98" s="71"/>
      <c r="BO98" s="71"/>
      <c r="BP98" s="71"/>
      <c r="BQ98" s="71"/>
      <c r="BR98" s="71"/>
      <c r="BS98" s="71"/>
      <c r="BT98" s="71"/>
      <c r="BU98" s="71"/>
      <c r="BV98" s="71"/>
      <c r="BW98" s="71"/>
      <c r="BX98" s="71"/>
      <c r="BY98" s="71"/>
      <c r="BZ98" s="71"/>
      <c r="CA98" s="71"/>
      <c r="CB98" s="71"/>
      <c r="CC98" s="71"/>
      <c r="CD98" s="71"/>
      <c r="CE98" s="71"/>
      <c r="CF98" s="71"/>
      <c r="CG98" s="71"/>
      <c r="CH98" s="71"/>
      <c r="CI98" s="71"/>
      <c r="CJ98" s="71"/>
      <c r="CK98" s="71"/>
      <c r="CL98" s="71"/>
      <c r="CM98" s="71"/>
      <c r="CN98" s="71"/>
      <c r="CO98" s="71"/>
      <c r="CP98" s="71"/>
      <c r="CQ98" s="71"/>
      <c r="CR98" s="71"/>
      <c r="CS98" s="71"/>
      <c r="CT98" s="71"/>
      <c r="CU98" s="71"/>
      <c r="CV98" s="71"/>
      <c r="CW98" s="71"/>
      <c r="CX98" s="71"/>
      <c r="CY98" s="71"/>
      <c r="CZ98" s="71"/>
      <c r="DA98" s="71"/>
      <c r="DB98" s="71"/>
      <c r="DC98" s="71"/>
      <c r="DD98" s="71"/>
      <c r="DE98" s="71"/>
      <c r="DF98" s="71"/>
      <c r="DG98" s="71"/>
      <c r="DH98" s="71"/>
      <c r="DI98" s="71"/>
      <c r="DJ98" s="71"/>
      <c r="DK98" s="71"/>
      <c r="DL98" s="71"/>
      <c r="DM98" s="71"/>
      <c r="DN98" s="71"/>
      <c r="DO98" s="71"/>
      <c r="DP98" s="71"/>
      <c r="DQ98" s="71"/>
      <c r="DR98" s="71"/>
      <c r="DS98" s="71"/>
      <c r="DT98" s="71"/>
      <c r="DU98" s="71"/>
      <c r="DV98" s="71"/>
      <c r="DW98" s="71"/>
      <c r="DX98" s="71"/>
      <c r="DY98" s="71"/>
      <c r="DZ98" s="71"/>
      <c r="EA98" s="71"/>
      <c r="EB98" s="71"/>
    </row>
    <row r="99" spans="1:132" s="93" customFormat="1" x14ac:dyDescent="0.2">
      <c r="A99" s="94"/>
      <c r="B99" s="95" t="s">
        <v>1067</v>
      </c>
      <c r="C99" s="95" t="s">
        <v>2584</v>
      </c>
      <c r="D99" s="94"/>
      <c r="E99" s="173" t="s">
        <v>2585</v>
      </c>
      <c r="F99" s="94" t="s">
        <v>515</v>
      </c>
      <c r="G99" s="94" t="s">
        <v>348</v>
      </c>
      <c r="H99" s="163"/>
      <c r="I99" s="163"/>
      <c r="J99" s="163"/>
      <c r="K99" s="163"/>
      <c r="L99" s="163"/>
      <c r="M99" s="163"/>
      <c r="N99" s="163"/>
      <c r="O99" s="164"/>
      <c r="P99" s="238">
        <f>SUM($H99:$N99)</f>
        <v>0</v>
      </c>
      <c r="Q99" s="215"/>
      <c r="R99" s="215"/>
      <c r="S99" s="215"/>
      <c r="T99" s="215"/>
      <c r="U99" s="215"/>
      <c r="V99" s="215"/>
      <c r="W99" s="215">
        <v>1</v>
      </c>
      <c r="X99" s="174">
        <v>43483</v>
      </c>
      <c r="Y99" s="222">
        <f>SUM($Q99:$W99)</f>
        <v>1</v>
      </c>
      <c r="Z99" s="163"/>
      <c r="AA99" s="163"/>
      <c r="AB99" s="163"/>
      <c r="AC99" s="163"/>
      <c r="AD99" s="163"/>
      <c r="AE99" s="163"/>
      <c r="AF99" s="163"/>
      <c r="AG99" s="165"/>
      <c r="AH99" s="222">
        <f>SUM($Z99:$AF99)</f>
        <v>0</v>
      </c>
      <c r="AI99" s="214"/>
      <c r="AJ99" s="94" t="s">
        <v>1822</v>
      </c>
      <c r="AK99" s="94" t="s">
        <v>1823</v>
      </c>
      <c r="AL99" s="95"/>
      <c r="AM99" s="94"/>
      <c r="AN99" s="95"/>
      <c r="AO99" s="94"/>
      <c r="AP99" s="94"/>
      <c r="AQ99" s="94"/>
      <c r="AR99" s="94"/>
      <c r="AS99" s="95" t="s">
        <v>2586</v>
      </c>
      <c r="AT99" s="71"/>
      <c r="AU99" s="71"/>
      <c r="AV99" s="71"/>
      <c r="AW99" s="71"/>
      <c r="AX99" s="71"/>
      <c r="AY99" s="71"/>
      <c r="AZ99" s="71"/>
      <c r="BA99" s="71"/>
      <c r="BB99" s="71"/>
      <c r="BC99" s="71"/>
      <c r="BD99" s="71"/>
      <c r="BE99" s="71"/>
      <c r="BF99" s="71"/>
      <c r="BG99" s="71"/>
      <c r="BH99" s="71"/>
      <c r="BI99" s="71"/>
      <c r="BJ99" s="71"/>
      <c r="BK99" s="71"/>
      <c r="BL99" s="71"/>
      <c r="BM99" s="71"/>
      <c r="BN99" s="71"/>
      <c r="BO99" s="71"/>
      <c r="BP99" s="71"/>
      <c r="BQ99" s="71"/>
      <c r="BR99" s="71"/>
      <c r="BS99" s="71"/>
      <c r="BT99" s="71"/>
      <c r="BU99" s="71"/>
      <c r="BV99" s="71"/>
      <c r="BW99" s="71"/>
      <c r="BX99" s="71"/>
      <c r="BY99" s="71"/>
      <c r="BZ99" s="71"/>
      <c r="CA99" s="71"/>
      <c r="CB99" s="71"/>
      <c r="CC99" s="71"/>
      <c r="CD99" s="71"/>
      <c r="CE99" s="71"/>
      <c r="CF99" s="71"/>
      <c r="CG99" s="71"/>
      <c r="CH99" s="71"/>
      <c r="CI99" s="71"/>
      <c r="CJ99" s="71"/>
      <c r="CK99" s="71"/>
      <c r="CL99" s="71"/>
      <c r="CM99" s="71"/>
      <c r="CN99" s="71"/>
      <c r="CO99" s="71"/>
      <c r="CP99" s="71"/>
      <c r="CQ99" s="71"/>
      <c r="CR99" s="71"/>
      <c r="CS99" s="71"/>
      <c r="CT99" s="71"/>
      <c r="CU99" s="71"/>
      <c r="CV99" s="71"/>
      <c r="CW99" s="71"/>
      <c r="CX99" s="71"/>
      <c r="CY99" s="71"/>
      <c r="CZ99" s="71"/>
      <c r="DA99" s="71"/>
      <c r="DB99" s="71"/>
      <c r="DC99" s="71"/>
      <c r="DD99" s="71"/>
      <c r="DE99" s="71"/>
      <c r="DF99" s="71"/>
      <c r="DG99" s="71"/>
      <c r="DH99" s="71"/>
      <c r="DI99" s="71"/>
      <c r="DJ99" s="71"/>
      <c r="DK99" s="71"/>
      <c r="DL99" s="71"/>
      <c r="DM99" s="71"/>
      <c r="DN99" s="71"/>
      <c r="DO99" s="71"/>
      <c r="DP99" s="71"/>
      <c r="DQ99" s="71"/>
      <c r="DR99" s="71"/>
      <c r="DS99" s="71"/>
      <c r="DT99" s="71"/>
      <c r="DU99" s="71"/>
      <c r="DV99" s="71"/>
      <c r="DW99" s="71"/>
      <c r="DX99" s="71"/>
      <c r="DY99" s="71"/>
      <c r="DZ99" s="71"/>
      <c r="EA99" s="71"/>
      <c r="EB99" s="71"/>
    </row>
    <row r="100" spans="1:132" s="93" customFormat="1" x14ac:dyDescent="0.2">
      <c r="A100" s="94"/>
      <c r="B100" s="95" t="s">
        <v>2587</v>
      </c>
      <c r="C100" s="95" t="s">
        <v>2588</v>
      </c>
      <c r="D100" s="94"/>
      <c r="E100" s="173" t="s">
        <v>2589</v>
      </c>
      <c r="F100" s="94" t="s">
        <v>515</v>
      </c>
      <c r="G100" s="94" t="s">
        <v>348</v>
      </c>
      <c r="H100" s="163"/>
      <c r="I100" s="163"/>
      <c r="J100" s="163"/>
      <c r="K100" s="163"/>
      <c r="L100" s="163"/>
      <c r="M100" s="163"/>
      <c r="N100" s="163"/>
      <c r="O100" s="164"/>
      <c r="P100" s="238">
        <f>SUM($H100:$N100)</f>
        <v>0</v>
      </c>
      <c r="Q100" s="215"/>
      <c r="R100" s="215"/>
      <c r="S100" s="215"/>
      <c r="T100" s="215"/>
      <c r="U100" s="215"/>
      <c r="V100" s="215"/>
      <c r="W100" s="215">
        <v>1</v>
      </c>
      <c r="X100" s="174">
        <v>43483</v>
      </c>
      <c r="Y100" s="222">
        <f>SUM($Q100:$W100)</f>
        <v>1</v>
      </c>
      <c r="Z100" s="163"/>
      <c r="AA100" s="163"/>
      <c r="AB100" s="163"/>
      <c r="AC100" s="163"/>
      <c r="AD100" s="163"/>
      <c r="AE100" s="163"/>
      <c r="AF100" s="163"/>
      <c r="AG100" s="165"/>
      <c r="AH100" s="222">
        <f>SUM($Z100:$AF100)</f>
        <v>0</v>
      </c>
      <c r="AI100" s="214"/>
      <c r="AJ100" s="94" t="s">
        <v>1822</v>
      </c>
      <c r="AK100" s="94" t="s">
        <v>1823</v>
      </c>
      <c r="AL100" s="95"/>
      <c r="AM100" s="94"/>
      <c r="AN100" s="95"/>
      <c r="AO100" s="94"/>
      <c r="AP100" s="94"/>
      <c r="AQ100" s="94"/>
      <c r="AR100" s="94"/>
      <c r="AS100" s="95" t="s">
        <v>2590</v>
      </c>
      <c r="AT100" s="71"/>
      <c r="AU100" s="71"/>
      <c r="AV100" s="71"/>
      <c r="AW100" s="71"/>
      <c r="AX100" s="71"/>
      <c r="AY100" s="71"/>
      <c r="AZ100" s="71"/>
      <c r="BA100" s="71"/>
      <c r="BB100" s="71"/>
      <c r="BC100" s="71"/>
      <c r="BD100" s="71"/>
      <c r="BE100" s="71"/>
      <c r="BF100" s="71"/>
      <c r="BG100" s="71"/>
      <c r="BH100" s="71"/>
      <c r="BI100" s="71"/>
      <c r="BJ100" s="71"/>
      <c r="BK100" s="71"/>
      <c r="BL100" s="71"/>
      <c r="BM100" s="71"/>
      <c r="BN100" s="71"/>
      <c r="BO100" s="71"/>
      <c r="BP100" s="71"/>
      <c r="BQ100" s="71"/>
      <c r="BR100" s="71"/>
      <c r="BS100" s="71"/>
      <c r="BT100" s="71"/>
      <c r="BU100" s="71"/>
      <c r="BV100" s="71"/>
      <c r="BW100" s="71"/>
      <c r="BX100" s="71"/>
      <c r="BY100" s="71"/>
      <c r="BZ100" s="71"/>
      <c r="CA100" s="71"/>
      <c r="CB100" s="71"/>
      <c r="CC100" s="71"/>
      <c r="CD100" s="71"/>
      <c r="CE100" s="71"/>
      <c r="CF100" s="71"/>
      <c r="CG100" s="71"/>
      <c r="CH100" s="71"/>
      <c r="CI100" s="71"/>
      <c r="CJ100" s="71"/>
      <c r="CK100" s="71"/>
      <c r="CL100" s="71"/>
      <c r="CM100" s="71"/>
      <c r="CN100" s="71"/>
      <c r="CO100" s="71"/>
      <c r="CP100" s="71"/>
      <c r="CQ100" s="71"/>
      <c r="CR100" s="71"/>
      <c r="CS100" s="71"/>
      <c r="CT100" s="71"/>
      <c r="CU100" s="71"/>
      <c r="CV100" s="71"/>
      <c r="CW100" s="71"/>
      <c r="CX100" s="71"/>
      <c r="CY100" s="71"/>
      <c r="CZ100" s="71"/>
      <c r="DA100" s="71"/>
      <c r="DB100" s="71"/>
      <c r="DC100" s="71"/>
      <c r="DD100" s="71"/>
      <c r="DE100" s="71"/>
      <c r="DF100" s="71"/>
      <c r="DG100" s="71"/>
      <c r="DH100" s="71"/>
      <c r="DI100" s="71"/>
      <c r="DJ100" s="71"/>
      <c r="DK100" s="71"/>
      <c r="DL100" s="71"/>
      <c r="DM100" s="71"/>
      <c r="DN100" s="71"/>
      <c r="DO100" s="71"/>
      <c r="DP100" s="71"/>
      <c r="DQ100" s="71"/>
      <c r="DR100" s="71"/>
      <c r="DS100" s="71"/>
      <c r="DT100" s="71"/>
      <c r="DU100" s="71"/>
      <c r="DV100" s="71"/>
      <c r="DW100" s="71"/>
      <c r="DX100" s="71"/>
      <c r="DY100" s="71"/>
      <c r="DZ100" s="71"/>
      <c r="EA100" s="71"/>
      <c r="EB100" s="71"/>
    </row>
    <row r="101" spans="1:132" s="93" customFormat="1" ht="13.9" customHeight="1" x14ac:dyDescent="0.2">
      <c r="A101" s="94"/>
      <c r="B101" s="95" t="s">
        <v>2591</v>
      </c>
      <c r="C101" s="95" t="s">
        <v>2592</v>
      </c>
      <c r="D101" s="94"/>
      <c r="E101" s="175" t="s">
        <v>2593</v>
      </c>
      <c r="F101" s="94" t="s">
        <v>515</v>
      </c>
      <c r="G101" s="94" t="s">
        <v>348</v>
      </c>
      <c r="H101" s="163"/>
      <c r="I101" s="163"/>
      <c r="J101" s="163"/>
      <c r="K101" s="163"/>
      <c r="L101" s="163"/>
      <c r="M101" s="163"/>
      <c r="N101" s="163"/>
      <c r="O101" s="164"/>
      <c r="P101" s="238">
        <f>SUM($H101:$N101)</f>
        <v>0</v>
      </c>
      <c r="Q101" s="215"/>
      <c r="R101" s="215"/>
      <c r="S101" s="215"/>
      <c r="T101" s="215"/>
      <c r="U101" s="215"/>
      <c r="V101" s="215"/>
      <c r="W101" s="215">
        <v>1</v>
      </c>
      <c r="X101" s="174">
        <v>43483</v>
      </c>
      <c r="Y101" s="222">
        <f>SUM($Q101:$W101)</f>
        <v>1</v>
      </c>
      <c r="Z101" s="163"/>
      <c r="AA101" s="163"/>
      <c r="AB101" s="163"/>
      <c r="AC101" s="163"/>
      <c r="AD101" s="163"/>
      <c r="AE101" s="163"/>
      <c r="AF101" s="163"/>
      <c r="AG101" s="165"/>
      <c r="AH101" s="222">
        <f>SUM($Z101:$AF101)</f>
        <v>0</v>
      </c>
      <c r="AI101" s="214"/>
      <c r="AJ101" s="94" t="s">
        <v>1822</v>
      </c>
      <c r="AK101" s="94" t="s">
        <v>1823</v>
      </c>
      <c r="AL101" s="95"/>
      <c r="AM101" s="94"/>
      <c r="AN101" s="95"/>
      <c r="AO101" s="94"/>
      <c r="AP101" s="94"/>
      <c r="AQ101" s="94"/>
      <c r="AR101" s="94"/>
      <c r="AS101" s="95" t="s">
        <v>2594</v>
      </c>
      <c r="AT101" s="71"/>
      <c r="AU101" s="71"/>
      <c r="AV101" s="71"/>
      <c r="AW101" s="71"/>
      <c r="AX101" s="71"/>
      <c r="AY101" s="71"/>
      <c r="AZ101" s="71"/>
      <c r="BA101" s="71"/>
      <c r="BB101" s="71"/>
      <c r="BC101" s="71"/>
      <c r="BD101" s="71"/>
      <c r="BE101" s="71"/>
      <c r="BF101" s="71"/>
      <c r="BG101" s="71"/>
      <c r="BH101" s="71"/>
      <c r="BI101" s="71"/>
      <c r="BJ101" s="71"/>
      <c r="BK101" s="71"/>
      <c r="BL101" s="71"/>
      <c r="BM101" s="71"/>
      <c r="BN101" s="71"/>
      <c r="BO101" s="71"/>
      <c r="BP101" s="71"/>
      <c r="BQ101" s="71"/>
      <c r="BR101" s="71"/>
      <c r="BS101" s="71"/>
      <c r="BT101" s="71"/>
      <c r="BU101" s="71"/>
      <c r="BV101" s="71"/>
      <c r="BW101" s="71"/>
      <c r="BX101" s="71"/>
      <c r="BY101" s="71"/>
      <c r="BZ101" s="71"/>
      <c r="CA101" s="71"/>
      <c r="CB101" s="71"/>
      <c r="CC101" s="71"/>
      <c r="CD101" s="71"/>
      <c r="CE101" s="71"/>
      <c r="CF101" s="71"/>
      <c r="CG101" s="71"/>
      <c r="CH101" s="71"/>
      <c r="CI101" s="71"/>
      <c r="CJ101" s="71"/>
      <c r="CK101" s="71"/>
      <c r="CL101" s="71"/>
      <c r="CM101" s="71"/>
      <c r="CN101" s="71"/>
      <c r="CO101" s="71"/>
      <c r="CP101" s="71"/>
      <c r="CQ101" s="71"/>
      <c r="CR101" s="71"/>
      <c r="CS101" s="71"/>
      <c r="CT101" s="71"/>
      <c r="CU101" s="71"/>
      <c r="CV101" s="71"/>
      <c r="CW101" s="71"/>
      <c r="CX101" s="71"/>
      <c r="CY101" s="71"/>
      <c r="CZ101" s="71"/>
      <c r="DA101" s="71"/>
      <c r="DB101" s="71"/>
      <c r="DC101" s="71"/>
      <c r="DD101" s="71"/>
      <c r="DE101" s="71"/>
      <c r="DF101" s="71"/>
      <c r="DG101" s="71"/>
      <c r="DH101" s="71"/>
      <c r="DI101" s="71"/>
      <c r="DJ101" s="71"/>
      <c r="DK101" s="71"/>
      <c r="DL101" s="71"/>
      <c r="DM101" s="71"/>
      <c r="DN101" s="71"/>
      <c r="DO101" s="71"/>
      <c r="DP101" s="71"/>
      <c r="DQ101" s="71"/>
      <c r="DR101" s="71"/>
      <c r="DS101" s="71"/>
      <c r="DT101" s="71"/>
      <c r="DU101" s="71"/>
      <c r="DV101" s="71"/>
      <c r="DW101" s="71"/>
      <c r="DX101" s="71"/>
      <c r="DY101" s="71"/>
      <c r="DZ101" s="71"/>
      <c r="EA101" s="71"/>
      <c r="EB101" s="71"/>
    </row>
    <row r="102" spans="1:132" s="93" customFormat="1" ht="13.9" customHeight="1" x14ac:dyDescent="0.2">
      <c r="A102" s="94"/>
      <c r="B102" s="95" t="s">
        <v>2595</v>
      </c>
      <c r="C102" s="95" t="s">
        <v>2596</v>
      </c>
      <c r="D102" s="94"/>
      <c r="E102" s="173" t="s">
        <v>2597</v>
      </c>
      <c r="F102" s="94" t="s">
        <v>464</v>
      </c>
      <c r="G102" s="94" t="s">
        <v>358</v>
      </c>
      <c r="H102" s="163"/>
      <c r="I102" s="163"/>
      <c r="J102" s="163"/>
      <c r="K102" s="163"/>
      <c r="L102" s="163"/>
      <c r="M102" s="163"/>
      <c r="N102" s="163"/>
      <c r="O102" s="164"/>
      <c r="P102" s="238">
        <f>SUM($H102:$N102)</f>
        <v>0</v>
      </c>
      <c r="Q102" s="215"/>
      <c r="R102" s="215"/>
      <c r="S102" s="215"/>
      <c r="T102" s="215"/>
      <c r="U102" s="215"/>
      <c r="V102" s="215"/>
      <c r="W102" s="215">
        <v>1</v>
      </c>
      <c r="X102" s="174">
        <v>43487</v>
      </c>
      <c r="Y102" s="222">
        <f>SUM($Q102:$W102)</f>
        <v>1</v>
      </c>
      <c r="Z102" s="163"/>
      <c r="AA102" s="163"/>
      <c r="AB102" s="163"/>
      <c r="AC102" s="163"/>
      <c r="AD102" s="163"/>
      <c r="AE102" s="163"/>
      <c r="AF102" s="163"/>
      <c r="AG102" s="165"/>
      <c r="AH102" s="222">
        <f>SUM($Z102:$AF102)</f>
        <v>0</v>
      </c>
      <c r="AI102" s="214"/>
      <c r="AJ102" s="94" t="s">
        <v>1822</v>
      </c>
      <c r="AK102" s="94" t="s">
        <v>1823</v>
      </c>
      <c r="AL102" s="95"/>
      <c r="AM102" s="94"/>
      <c r="AN102" s="95"/>
      <c r="AO102" s="94"/>
      <c r="AP102" s="94"/>
      <c r="AQ102" s="94"/>
      <c r="AR102" s="94"/>
      <c r="AS102" s="95" t="s">
        <v>2598</v>
      </c>
      <c r="AT102" s="71"/>
      <c r="AU102" s="71"/>
      <c r="AV102" s="71"/>
      <c r="AW102" s="71"/>
      <c r="AX102" s="71"/>
      <c r="AY102" s="71"/>
      <c r="AZ102" s="71"/>
      <c r="BA102" s="71"/>
      <c r="BB102" s="71"/>
      <c r="BC102" s="71"/>
      <c r="BD102" s="71"/>
      <c r="BE102" s="71"/>
      <c r="BF102" s="71"/>
      <c r="BG102" s="71"/>
      <c r="BH102" s="71"/>
      <c r="BI102" s="71"/>
      <c r="BJ102" s="71"/>
      <c r="BK102" s="71"/>
      <c r="BL102" s="71"/>
      <c r="BM102" s="71"/>
      <c r="BN102" s="71"/>
      <c r="BO102" s="71"/>
      <c r="BP102" s="71"/>
      <c r="BQ102" s="71"/>
      <c r="BR102" s="71"/>
      <c r="BS102" s="71"/>
      <c r="BT102" s="71"/>
      <c r="BU102" s="71"/>
      <c r="BV102" s="71"/>
      <c r="BW102" s="71"/>
      <c r="BX102" s="71"/>
      <c r="BY102" s="71"/>
      <c r="BZ102" s="71"/>
      <c r="CA102" s="71"/>
      <c r="CB102" s="71"/>
      <c r="CC102" s="71"/>
      <c r="CD102" s="71"/>
      <c r="CE102" s="71"/>
      <c r="CF102" s="71"/>
      <c r="CG102" s="71"/>
      <c r="CH102" s="71"/>
      <c r="CI102" s="71"/>
      <c r="CJ102" s="71"/>
      <c r="CK102" s="71"/>
      <c r="CL102" s="71"/>
      <c r="CM102" s="71"/>
      <c r="CN102" s="71"/>
      <c r="CO102" s="71"/>
      <c r="CP102" s="71"/>
      <c r="CQ102" s="71"/>
      <c r="CR102" s="71"/>
      <c r="CS102" s="71"/>
      <c r="CT102" s="71"/>
      <c r="CU102" s="71"/>
      <c r="CV102" s="71"/>
      <c r="CW102" s="71"/>
      <c r="CX102" s="71"/>
      <c r="CY102" s="71"/>
      <c r="CZ102" s="71"/>
      <c r="DA102" s="71"/>
      <c r="DB102" s="71"/>
      <c r="DC102" s="71"/>
      <c r="DD102" s="71"/>
      <c r="DE102" s="71"/>
      <c r="DF102" s="71"/>
      <c r="DG102" s="71"/>
      <c r="DH102" s="71"/>
      <c r="DI102" s="71"/>
      <c r="DJ102" s="71"/>
      <c r="DK102" s="71"/>
      <c r="DL102" s="71"/>
      <c r="DM102" s="71"/>
      <c r="DN102" s="71"/>
      <c r="DO102" s="71"/>
      <c r="DP102" s="71"/>
      <c r="DQ102" s="71"/>
      <c r="DR102" s="71"/>
      <c r="DS102" s="71"/>
      <c r="DT102" s="71"/>
      <c r="DU102" s="71"/>
      <c r="DV102" s="71"/>
      <c r="DW102" s="71"/>
      <c r="DX102" s="71"/>
      <c r="DY102" s="71"/>
      <c r="DZ102" s="71"/>
      <c r="EA102" s="71"/>
      <c r="EB102" s="71"/>
    </row>
    <row r="103" spans="1:132" s="93" customFormat="1" ht="13.9" customHeight="1" x14ac:dyDescent="0.2">
      <c r="A103" s="94"/>
      <c r="B103" s="95" t="s">
        <v>2595</v>
      </c>
      <c r="C103" s="95" t="s">
        <v>2599</v>
      </c>
      <c r="D103" s="94"/>
      <c r="E103" s="173" t="s">
        <v>2600</v>
      </c>
      <c r="F103" s="94" t="s">
        <v>464</v>
      </c>
      <c r="G103" s="94" t="s">
        <v>358</v>
      </c>
      <c r="H103" s="163"/>
      <c r="I103" s="163"/>
      <c r="J103" s="163"/>
      <c r="K103" s="163"/>
      <c r="L103" s="163"/>
      <c r="M103" s="163"/>
      <c r="N103" s="163"/>
      <c r="O103" s="164"/>
      <c r="P103" s="238">
        <f>SUM($H103:$N103)</f>
        <v>0</v>
      </c>
      <c r="Q103" s="215"/>
      <c r="R103" s="215"/>
      <c r="S103" s="215"/>
      <c r="T103" s="215"/>
      <c r="U103" s="215"/>
      <c r="V103" s="215"/>
      <c r="W103" s="215">
        <v>1</v>
      </c>
      <c r="X103" s="174">
        <v>43487</v>
      </c>
      <c r="Y103" s="222">
        <f>SUM($Q103:$W103)</f>
        <v>1</v>
      </c>
      <c r="Z103" s="163"/>
      <c r="AA103" s="163"/>
      <c r="AB103" s="163"/>
      <c r="AC103" s="163"/>
      <c r="AD103" s="163"/>
      <c r="AE103" s="163"/>
      <c r="AF103" s="163"/>
      <c r="AG103" s="165"/>
      <c r="AH103" s="222">
        <f>SUM($Z103:$AF103)</f>
        <v>0</v>
      </c>
      <c r="AI103" s="214"/>
      <c r="AJ103" s="94" t="s">
        <v>1822</v>
      </c>
      <c r="AK103" s="94" t="s">
        <v>1823</v>
      </c>
      <c r="AL103" s="95"/>
      <c r="AM103" s="94"/>
      <c r="AN103" s="95"/>
      <c r="AO103" s="94"/>
      <c r="AP103" s="94"/>
      <c r="AQ103" s="94"/>
      <c r="AR103" s="94"/>
      <c r="AS103" s="95" t="s">
        <v>2601</v>
      </c>
      <c r="AT103" s="71"/>
      <c r="AU103" s="71"/>
      <c r="AV103" s="71"/>
      <c r="AW103" s="71"/>
      <c r="AX103" s="71"/>
      <c r="AY103" s="71"/>
      <c r="AZ103" s="71"/>
      <c r="BA103" s="71"/>
      <c r="BB103" s="71"/>
      <c r="BC103" s="71"/>
      <c r="BD103" s="71"/>
      <c r="BE103" s="71"/>
      <c r="BF103" s="71"/>
      <c r="BG103" s="71"/>
      <c r="BH103" s="71"/>
      <c r="BI103" s="71"/>
      <c r="BJ103" s="71"/>
      <c r="BK103" s="71"/>
      <c r="BL103" s="71"/>
      <c r="BM103" s="71"/>
      <c r="BN103" s="71"/>
      <c r="BO103" s="71"/>
      <c r="BP103" s="71"/>
      <c r="BQ103" s="71"/>
      <c r="BR103" s="71"/>
      <c r="BS103" s="71"/>
      <c r="BT103" s="71"/>
      <c r="BU103" s="71"/>
      <c r="BV103" s="71"/>
      <c r="BW103" s="71"/>
      <c r="BX103" s="71"/>
      <c r="BY103" s="71"/>
      <c r="BZ103" s="71"/>
      <c r="CA103" s="71"/>
      <c r="CB103" s="71"/>
      <c r="CC103" s="71"/>
      <c r="CD103" s="71"/>
      <c r="CE103" s="71"/>
      <c r="CF103" s="71"/>
      <c r="CG103" s="71"/>
      <c r="CH103" s="71"/>
      <c r="CI103" s="71"/>
      <c r="CJ103" s="71"/>
      <c r="CK103" s="71"/>
      <c r="CL103" s="71"/>
      <c r="CM103" s="71"/>
      <c r="CN103" s="71"/>
      <c r="CO103" s="71"/>
      <c r="CP103" s="71"/>
      <c r="CQ103" s="71"/>
      <c r="CR103" s="71"/>
      <c r="CS103" s="71"/>
      <c r="CT103" s="71"/>
      <c r="CU103" s="71"/>
      <c r="CV103" s="71"/>
      <c r="CW103" s="71"/>
      <c r="CX103" s="71"/>
      <c r="CY103" s="71"/>
      <c r="CZ103" s="71"/>
      <c r="DA103" s="71"/>
      <c r="DB103" s="71"/>
      <c r="DC103" s="71"/>
      <c r="DD103" s="71"/>
      <c r="DE103" s="71"/>
      <c r="DF103" s="71"/>
      <c r="DG103" s="71"/>
      <c r="DH103" s="71"/>
      <c r="DI103" s="71"/>
      <c r="DJ103" s="71"/>
      <c r="DK103" s="71"/>
      <c r="DL103" s="71"/>
      <c r="DM103" s="71"/>
      <c r="DN103" s="71"/>
      <c r="DO103" s="71"/>
      <c r="DP103" s="71"/>
      <c r="DQ103" s="71"/>
      <c r="DR103" s="71"/>
      <c r="DS103" s="71"/>
      <c r="DT103" s="71"/>
      <c r="DU103" s="71"/>
      <c r="DV103" s="71"/>
      <c r="DW103" s="71"/>
      <c r="DX103" s="71"/>
      <c r="DY103" s="71"/>
      <c r="DZ103" s="71"/>
      <c r="EA103" s="71"/>
      <c r="EB103" s="71"/>
    </row>
    <row r="104" spans="1:132" s="170" customFormat="1" ht="15.6" customHeight="1" x14ac:dyDescent="0.2">
      <c r="A104" s="94"/>
      <c r="B104" s="95" t="s">
        <v>2602</v>
      </c>
      <c r="C104" s="95" t="s">
        <v>2603</v>
      </c>
      <c r="D104" s="94"/>
      <c r="E104" s="173" t="s">
        <v>2604</v>
      </c>
      <c r="F104" s="94" t="s">
        <v>515</v>
      </c>
      <c r="G104" s="94" t="s">
        <v>348</v>
      </c>
      <c r="H104" s="163"/>
      <c r="I104" s="163"/>
      <c r="J104" s="163"/>
      <c r="K104" s="163"/>
      <c r="L104" s="163"/>
      <c r="M104" s="163"/>
      <c r="N104" s="163"/>
      <c r="O104" s="164"/>
      <c r="P104" s="238">
        <f>SUM($H104:$N104)</f>
        <v>0</v>
      </c>
      <c r="Q104" s="215"/>
      <c r="R104" s="215"/>
      <c r="S104" s="215"/>
      <c r="T104" s="215"/>
      <c r="U104" s="215"/>
      <c r="V104" s="215"/>
      <c r="W104" s="215">
        <v>1</v>
      </c>
      <c r="X104" s="174">
        <v>43488</v>
      </c>
      <c r="Y104" s="222">
        <f>SUM($Q104:$W104)</f>
        <v>1</v>
      </c>
      <c r="Z104" s="163"/>
      <c r="AA104" s="163"/>
      <c r="AB104" s="163"/>
      <c r="AC104" s="163"/>
      <c r="AD104" s="163"/>
      <c r="AE104" s="163"/>
      <c r="AF104" s="163"/>
      <c r="AG104" s="165"/>
      <c r="AH104" s="222">
        <f>SUM($Z104:$AF104)</f>
        <v>0</v>
      </c>
      <c r="AI104" s="214"/>
      <c r="AJ104" s="94" t="s">
        <v>1822</v>
      </c>
      <c r="AK104" s="94" t="s">
        <v>1823</v>
      </c>
      <c r="AL104" s="95"/>
      <c r="AM104" s="94"/>
      <c r="AN104" s="95"/>
      <c r="AO104" s="94"/>
      <c r="AP104" s="94"/>
      <c r="AQ104" s="94"/>
      <c r="AR104" s="94"/>
      <c r="AS104" s="95" t="s">
        <v>2605</v>
      </c>
      <c r="AT104" s="98"/>
      <c r="AU104" s="98"/>
      <c r="AV104" s="98"/>
      <c r="AW104" s="98"/>
      <c r="AX104" s="98"/>
      <c r="AY104" s="98"/>
      <c r="AZ104" s="98"/>
      <c r="BA104" s="98"/>
      <c r="BB104" s="98"/>
      <c r="BC104" s="98"/>
      <c r="BD104" s="98"/>
      <c r="BE104" s="98"/>
      <c r="BF104" s="98"/>
      <c r="BG104" s="98"/>
      <c r="BH104" s="98"/>
      <c r="BI104" s="98"/>
      <c r="BJ104" s="98"/>
      <c r="BK104" s="98"/>
      <c r="BL104" s="98"/>
      <c r="BM104" s="98"/>
      <c r="BN104" s="98"/>
      <c r="BO104" s="98"/>
      <c r="BP104" s="98"/>
      <c r="BQ104" s="98"/>
      <c r="BR104" s="98"/>
      <c r="BS104" s="98"/>
      <c r="BT104" s="98"/>
      <c r="BU104" s="98"/>
      <c r="BV104" s="98"/>
      <c r="BW104" s="98"/>
      <c r="BX104" s="98"/>
      <c r="BY104" s="98"/>
      <c r="BZ104" s="98"/>
      <c r="CA104" s="98"/>
      <c r="CB104" s="98"/>
      <c r="CC104" s="98"/>
      <c r="CD104" s="98"/>
      <c r="CE104" s="98"/>
      <c r="CF104" s="98"/>
      <c r="CG104" s="98"/>
      <c r="CH104" s="98"/>
      <c r="CI104" s="98"/>
      <c r="CJ104" s="98"/>
      <c r="CK104" s="98"/>
      <c r="CL104" s="98"/>
      <c r="CM104" s="98"/>
      <c r="CN104" s="98"/>
      <c r="CO104" s="98"/>
      <c r="CP104" s="98"/>
      <c r="CQ104" s="98"/>
      <c r="CR104" s="98"/>
      <c r="CS104" s="98"/>
      <c r="CT104" s="98"/>
      <c r="CU104" s="98"/>
      <c r="CV104" s="98"/>
      <c r="CW104" s="98"/>
      <c r="CX104" s="98"/>
      <c r="CY104" s="98"/>
      <c r="CZ104" s="98"/>
      <c r="DA104" s="98"/>
      <c r="DB104" s="98"/>
      <c r="DC104" s="98"/>
      <c r="DD104" s="98"/>
      <c r="DE104" s="98"/>
      <c r="DF104" s="98"/>
      <c r="DG104" s="98"/>
      <c r="DH104" s="98"/>
      <c r="DI104" s="98"/>
      <c r="DJ104" s="98"/>
      <c r="DK104" s="98"/>
      <c r="DL104" s="98"/>
      <c r="DM104" s="98"/>
      <c r="DN104" s="98"/>
      <c r="DO104" s="98"/>
      <c r="DP104" s="98"/>
      <c r="DQ104" s="98"/>
      <c r="DR104" s="98"/>
      <c r="DS104" s="98"/>
      <c r="DT104" s="98"/>
      <c r="DU104" s="98"/>
      <c r="DV104" s="98"/>
      <c r="DW104" s="98"/>
      <c r="DX104" s="98"/>
      <c r="DY104" s="98"/>
      <c r="DZ104" s="98"/>
      <c r="EA104" s="98"/>
      <c r="EB104" s="98"/>
    </row>
    <row r="105" spans="1:132" s="170" customFormat="1" ht="15.6" customHeight="1" x14ac:dyDescent="0.25">
      <c r="A105" s="94"/>
      <c r="B105" s="95" t="s">
        <v>2606</v>
      </c>
      <c r="C105" s="95" t="s">
        <v>2607</v>
      </c>
      <c r="D105" s="94"/>
      <c r="E105" s="173" t="s">
        <v>2608</v>
      </c>
      <c r="F105" s="94" t="s">
        <v>515</v>
      </c>
      <c r="G105" s="94" t="s">
        <v>348</v>
      </c>
      <c r="H105" s="163"/>
      <c r="I105" s="163"/>
      <c r="J105" s="163"/>
      <c r="K105" s="163"/>
      <c r="L105" s="163"/>
      <c r="M105" s="163"/>
      <c r="N105" s="163"/>
      <c r="O105" s="164"/>
      <c r="P105" s="238">
        <f>SUM($H105:$N105)</f>
        <v>0</v>
      </c>
      <c r="Q105" s="215"/>
      <c r="R105" s="215"/>
      <c r="S105" s="215"/>
      <c r="T105" s="215"/>
      <c r="U105" s="215"/>
      <c r="V105" s="215"/>
      <c r="W105" s="215">
        <v>1</v>
      </c>
      <c r="X105" s="174">
        <v>43488</v>
      </c>
      <c r="Y105" s="222">
        <f>SUM($Q105:$W105)</f>
        <v>1</v>
      </c>
      <c r="Z105" s="163"/>
      <c r="AA105" s="163"/>
      <c r="AB105" s="163"/>
      <c r="AC105" s="163"/>
      <c r="AD105" s="163"/>
      <c r="AE105" s="163"/>
      <c r="AF105" s="163"/>
      <c r="AG105" s="165"/>
      <c r="AH105" s="222">
        <f>SUM($Z105:$AF105)</f>
        <v>0</v>
      </c>
      <c r="AI105" s="214"/>
      <c r="AJ105" s="94" t="s">
        <v>1822</v>
      </c>
      <c r="AK105" s="94" t="s">
        <v>1823</v>
      </c>
      <c r="AL105" s="95"/>
      <c r="AM105" s="94"/>
      <c r="AN105" s="95"/>
      <c r="AO105" s="94"/>
      <c r="AP105" s="94"/>
      <c r="AQ105" s="94"/>
      <c r="AR105" s="94"/>
      <c r="AS105" s="95" t="s">
        <v>2609</v>
      </c>
      <c r="AT105" s="167"/>
      <c r="AU105" s="167"/>
      <c r="AV105" s="167"/>
      <c r="AW105" s="167"/>
      <c r="AX105" s="167"/>
      <c r="AY105" s="167"/>
      <c r="AZ105" s="167"/>
      <c r="BA105" s="167"/>
      <c r="BB105" s="167"/>
      <c r="BC105" s="167"/>
      <c r="BD105" s="167"/>
      <c r="BE105" s="167"/>
      <c r="BF105" s="167"/>
      <c r="BG105" s="167"/>
      <c r="BH105" s="167"/>
      <c r="BI105" s="167"/>
      <c r="BJ105" s="167"/>
      <c r="BK105" s="167"/>
      <c r="BL105" s="167"/>
      <c r="BM105" s="167"/>
      <c r="BN105" s="167"/>
      <c r="BO105" s="167"/>
      <c r="BP105" s="167"/>
      <c r="BQ105" s="167"/>
      <c r="BR105" s="167"/>
      <c r="BS105" s="167"/>
      <c r="BT105" s="167"/>
      <c r="BU105" s="167"/>
      <c r="BV105" s="167"/>
      <c r="BW105" s="167"/>
      <c r="BX105" s="167"/>
      <c r="BY105" s="167"/>
      <c r="BZ105" s="167"/>
      <c r="CA105" s="167"/>
      <c r="CB105" s="167"/>
      <c r="CC105" s="167"/>
      <c r="CD105" s="167"/>
      <c r="CE105" s="167"/>
      <c r="CF105" s="167"/>
      <c r="CG105" s="167"/>
      <c r="CH105" s="167"/>
      <c r="CI105" s="167"/>
      <c r="CJ105" s="167"/>
      <c r="CK105" s="167"/>
      <c r="CL105" s="167"/>
      <c r="CM105" s="167"/>
      <c r="CN105" s="167"/>
      <c r="CO105" s="167"/>
      <c r="CP105" s="167"/>
      <c r="CQ105" s="167"/>
      <c r="CR105" s="167"/>
      <c r="CS105" s="167"/>
      <c r="CT105" s="167"/>
      <c r="CU105" s="167"/>
      <c r="CV105" s="167"/>
      <c r="CW105" s="167"/>
      <c r="CX105" s="167"/>
      <c r="CY105" s="167"/>
      <c r="CZ105" s="167"/>
      <c r="DA105" s="167"/>
      <c r="DB105" s="167"/>
      <c r="DC105" s="167"/>
      <c r="DD105" s="167"/>
      <c r="DE105" s="167"/>
      <c r="DF105" s="167"/>
      <c r="DG105" s="167"/>
      <c r="DH105" s="167"/>
      <c r="DI105" s="167"/>
      <c r="DJ105" s="167"/>
      <c r="DK105" s="167"/>
      <c r="DL105" s="167"/>
      <c r="DM105" s="167"/>
      <c r="DN105" s="167"/>
      <c r="DO105" s="167"/>
      <c r="DP105" s="167"/>
      <c r="DQ105" s="167"/>
      <c r="DR105" s="167"/>
      <c r="DS105" s="167"/>
      <c r="DT105" s="167"/>
      <c r="DU105" s="167"/>
      <c r="DV105" s="167"/>
      <c r="DW105" s="167"/>
      <c r="DX105" s="167"/>
      <c r="DY105" s="167"/>
      <c r="DZ105" s="167"/>
      <c r="EA105" s="167"/>
      <c r="EB105" s="167"/>
    </row>
    <row r="106" spans="1:132" s="93" customFormat="1" ht="13.9" customHeight="1" x14ac:dyDescent="0.2">
      <c r="A106" s="94"/>
      <c r="B106" s="95" t="s">
        <v>549</v>
      </c>
      <c r="C106" s="95" t="s">
        <v>550</v>
      </c>
      <c r="D106" s="94"/>
      <c r="E106" s="173" t="s">
        <v>2610</v>
      </c>
      <c r="F106" s="94" t="s">
        <v>515</v>
      </c>
      <c r="G106" s="94" t="s">
        <v>348</v>
      </c>
      <c r="H106" s="163"/>
      <c r="I106" s="163"/>
      <c r="J106" s="163"/>
      <c r="K106" s="163"/>
      <c r="L106" s="163"/>
      <c r="M106" s="163"/>
      <c r="N106" s="163"/>
      <c r="O106" s="164"/>
      <c r="P106" s="238">
        <f>SUM($H106:$N106)</f>
        <v>0</v>
      </c>
      <c r="Q106" s="215"/>
      <c r="R106" s="215"/>
      <c r="S106" s="215"/>
      <c r="T106" s="215"/>
      <c r="U106" s="215"/>
      <c r="V106" s="215"/>
      <c r="W106" s="215">
        <v>1</v>
      </c>
      <c r="X106" s="174">
        <v>43489</v>
      </c>
      <c r="Y106" s="222">
        <f>SUM($Q106:$W106)</f>
        <v>1</v>
      </c>
      <c r="Z106" s="163"/>
      <c r="AA106" s="163"/>
      <c r="AB106" s="163"/>
      <c r="AC106" s="163"/>
      <c r="AD106" s="163"/>
      <c r="AE106" s="163"/>
      <c r="AF106" s="163"/>
      <c r="AG106" s="165"/>
      <c r="AH106" s="222">
        <f>SUM($Z106:$AF106)</f>
        <v>0</v>
      </c>
      <c r="AI106" s="214"/>
      <c r="AJ106" s="94" t="s">
        <v>1822</v>
      </c>
      <c r="AK106" s="94" t="s">
        <v>1823</v>
      </c>
      <c r="AL106" s="95"/>
      <c r="AM106" s="94"/>
      <c r="AN106" s="95"/>
      <c r="AO106" s="94"/>
      <c r="AP106" s="94"/>
      <c r="AQ106" s="94"/>
      <c r="AR106" s="94"/>
      <c r="AS106" s="95" t="s">
        <v>2611</v>
      </c>
      <c r="AT106" s="168"/>
      <c r="AU106" s="168"/>
      <c r="AV106" s="168"/>
      <c r="AW106" s="168"/>
      <c r="AX106" s="168"/>
      <c r="AY106" s="168"/>
      <c r="AZ106" s="168"/>
      <c r="BA106" s="168"/>
      <c r="BB106" s="168"/>
      <c r="BC106" s="168"/>
      <c r="BD106" s="168"/>
      <c r="BE106" s="168"/>
      <c r="BF106" s="168"/>
      <c r="BG106" s="168"/>
      <c r="BH106" s="168"/>
      <c r="BI106" s="168"/>
      <c r="BJ106" s="168"/>
      <c r="BK106" s="168"/>
      <c r="BL106" s="168"/>
      <c r="BM106" s="168"/>
      <c r="BN106" s="168"/>
      <c r="BO106" s="168"/>
      <c r="BP106" s="168"/>
      <c r="BQ106" s="168"/>
      <c r="BR106" s="168"/>
      <c r="BS106" s="168"/>
      <c r="BT106" s="168"/>
      <c r="BU106" s="168"/>
      <c r="BV106" s="168"/>
      <c r="BW106" s="168"/>
      <c r="BX106" s="168"/>
      <c r="BY106" s="168"/>
      <c r="BZ106" s="168"/>
      <c r="CA106" s="168"/>
      <c r="CB106" s="168"/>
      <c r="CC106" s="168"/>
      <c r="CD106" s="168"/>
      <c r="CE106" s="168"/>
      <c r="CF106" s="168"/>
      <c r="CG106" s="168"/>
      <c r="CH106" s="168"/>
      <c r="CI106" s="168"/>
      <c r="CJ106" s="168"/>
      <c r="CK106" s="168"/>
      <c r="CL106" s="168"/>
      <c r="CM106" s="168"/>
      <c r="CN106" s="168"/>
      <c r="CO106" s="168"/>
      <c r="CP106" s="168"/>
      <c r="CQ106" s="168"/>
      <c r="CR106" s="168"/>
      <c r="CS106" s="168"/>
      <c r="CT106" s="168"/>
      <c r="CU106" s="168"/>
      <c r="CV106" s="168"/>
      <c r="CW106" s="168"/>
      <c r="CX106" s="168"/>
      <c r="CY106" s="168"/>
      <c r="CZ106" s="168"/>
      <c r="DA106" s="168"/>
      <c r="DB106" s="168"/>
      <c r="DC106" s="168"/>
      <c r="DD106" s="168"/>
      <c r="DE106" s="168"/>
      <c r="DF106" s="168"/>
      <c r="DG106" s="168"/>
      <c r="DH106" s="168"/>
      <c r="DI106" s="168"/>
      <c r="DJ106" s="168"/>
      <c r="DK106" s="168"/>
      <c r="DL106" s="168"/>
      <c r="DM106" s="168"/>
      <c r="DN106" s="168"/>
      <c r="DO106" s="168"/>
      <c r="DP106" s="168"/>
      <c r="DQ106" s="168"/>
      <c r="DR106" s="168"/>
      <c r="DS106" s="168"/>
      <c r="DT106" s="168"/>
      <c r="DU106" s="168"/>
      <c r="DV106" s="168"/>
      <c r="DW106" s="168"/>
      <c r="DX106" s="168"/>
      <c r="DY106" s="168"/>
      <c r="DZ106" s="168"/>
      <c r="EA106" s="168"/>
      <c r="EB106" s="168"/>
    </row>
    <row r="107" spans="1:132" s="168" customFormat="1" ht="13.9" customHeight="1" x14ac:dyDescent="0.2">
      <c r="A107" s="94"/>
      <c r="B107" s="95" t="s">
        <v>2612</v>
      </c>
      <c r="C107" s="95" t="s">
        <v>2613</v>
      </c>
      <c r="D107" s="94"/>
      <c r="E107" s="173" t="s">
        <v>2614</v>
      </c>
      <c r="F107" s="94" t="s">
        <v>515</v>
      </c>
      <c r="G107" s="94" t="s">
        <v>348</v>
      </c>
      <c r="H107" s="163"/>
      <c r="I107" s="163"/>
      <c r="J107" s="163"/>
      <c r="K107" s="163"/>
      <c r="L107" s="163"/>
      <c r="M107" s="163"/>
      <c r="N107" s="163"/>
      <c r="O107" s="164"/>
      <c r="P107" s="238">
        <f>SUM($H107:$N107)</f>
        <v>0</v>
      </c>
      <c r="Q107" s="215"/>
      <c r="R107" s="215"/>
      <c r="S107" s="215"/>
      <c r="T107" s="215"/>
      <c r="U107" s="215"/>
      <c r="V107" s="215"/>
      <c r="W107" s="215">
        <v>1</v>
      </c>
      <c r="X107" s="174">
        <v>43489</v>
      </c>
      <c r="Y107" s="222">
        <f>SUM($Q107:$W107)</f>
        <v>1</v>
      </c>
      <c r="Z107" s="163"/>
      <c r="AA107" s="163"/>
      <c r="AB107" s="163"/>
      <c r="AC107" s="163"/>
      <c r="AD107" s="163"/>
      <c r="AE107" s="163"/>
      <c r="AF107" s="163"/>
      <c r="AG107" s="165"/>
      <c r="AH107" s="222">
        <f>SUM($Z107:$AF107)</f>
        <v>0</v>
      </c>
      <c r="AI107" s="214"/>
      <c r="AJ107" s="94" t="s">
        <v>1822</v>
      </c>
      <c r="AK107" s="94" t="s">
        <v>1823</v>
      </c>
      <c r="AL107" s="95"/>
      <c r="AM107" s="94"/>
      <c r="AN107" s="95"/>
      <c r="AO107" s="94"/>
      <c r="AP107" s="94"/>
      <c r="AQ107" s="94"/>
      <c r="AR107" s="94"/>
      <c r="AS107" s="95" t="s">
        <v>2615</v>
      </c>
    </row>
    <row r="108" spans="1:132" s="168" customFormat="1" ht="13.15" customHeight="1" x14ac:dyDescent="0.2">
      <c r="A108" s="94"/>
      <c r="B108" s="95" t="s">
        <v>2612</v>
      </c>
      <c r="C108" s="95" t="s">
        <v>2613</v>
      </c>
      <c r="D108" s="94"/>
      <c r="E108" s="173" t="s">
        <v>2614</v>
      </c>
      <c r="F108" s="94" t="s">
        <v>515</v>
      </c>
      <c r="G108" s="94" t="s">
        <v>348</v>
      </c>
      <c r="H108" s="163"/>
      <c r="I108" s="163"/>
      <c r="J108" s="163"/>
      <c r="K108" s="163"/>
      <c r="L108" s="163"/>
      <c r="M108" s="163"/>
      <c r="N108" s="163"/>
      <c r="O108" s="164"/>
      <c r="P108" s="238">
        <f>SUM($H108:$N108)</f>
        <v>0</v>
      </c>
      <c r="Q108" s="215"/>
      <c r="R108" s="215"/>
      <c r="S108" s="215"/>
      <c r="T108" s="215"/>
      <c r="U108" s="215"/>
      <c r="V108" s="215"/>
      <c r="W108" s="215">
        <v>1</v>
      </c>
      <c r="X108" s="174">
        <v>43489</v>
      </c>
      <c r="Y108" s="222">
        <f>SUM($Q108:$W108)</f>
        <v>1</v>
      </c>
      <c r="Z108" s="163"/>
      <c r="AA108" s="163"/>
      <c r="AB108" s="163"/>
      <c r="AC108" s="163"/>
      <c r="AD108" s="163"/>
      <c r="AE108" s="163"/>
      <c r="AF108" s="163"/>
      <c r="AG108" s="165"/>
      <c r="AH108" s="222">
        <f>SUM($Z108:$AF108)</f>
        <v>0</v>
      </c>
      <c r="AI108" s="214"/>
      <c r="AJ108" s="94" t="s">
        <v>1822</v>
      </c>
      <c r="AK108" s="94" t="s">
        <v>1823</v>
      </c>
      <c r="AL108" s="95"/>
      <c r="AM108" s="94"/>
      <c r="AN108" s="95"/>
      <c r="AO108" s="94"/>
      <c r="AP108" s="94"/>
      <c r="AQ108" s="94"/>
      <c r="AR108" s="94"/>
      <c r="AS108" s="95" t="s">
        <v>2615</v>
      </c>
    </row>
    <row r="109" spans="1:132" s="168" customFormat="1" ht="12.75" x14ac:dyDescent="0.2">
      <c r="A109" s="94"/>
      <c r="B109" s="95" t="s">
        <v>2616</v>
      </c>
      <c r="C109" s="95" t="s">
        <v>2617</v>
      </c>
      <c r="D109" s="94"/>
      <c r="E109" s="173" t="s">
        <v>2618</v>
      </c>
      <c r="F109" s="94" t="s">
        <v>515</v>
      </c>
      <c r="G109" s="94" t="s">
        <v>348</v>
      </c>
      <c r="H109" s="163"/>
      <c r="I109" s="163"/>
      <c r="J109" s="163"/>
      <c r="K109" s="163"/>
      <c r="L109" s="163"/>
      <c r="M109" s="163"/>
      <c r="N109" s="163"/>
      <c r="O109" s="164"/>
      <c r="P109" s="238">
        <f>SUM($H109:$N109)</f>
        <v>0</v>
      </c>
      <c r="Q109" s="215"/>
      <c r="R109" s="215"/>
      <c r="S109" s="215"/>
      <c r="T109" s="215"/>
      <c r="U109" s="215"/>
      <c r="V109" s="215"/>
      <c r="W109" s="215">
        <v>1</v>
      </c>
      <c r="X109" s="174">
        <v>43493</v>
      </c>
      <c r="Y109" s="222">
        <f>SUM($Q109:$W109)</f>
        <v>1</v>
      </c>
      <c r="Z109" s="163"/>
      <c r="AA109" s="163"/>
      <c r="AB109" s="163"/>
      <c r="AC109" s="163"/>
      <c r="AD109" s="163"/>
      <c r="AE109" s="163"/>
      <c r="AF109" s="163"/>
      <c r="AG109" s="165"/>
      <c r="AH109" s="222">
        <f>SUM($Z109:$AF109)</f>
        <v>0</v>
      </c>
      <c r="AI109" s="214"/>
      <c r="AJ109" s="94" t="s">
        <v>1822</v>
      </c>
      <c r="AK109" s="94" t="s">
        <v>1823</v>
      </c>
      <c r="AL109" s="95"/>
      <c r="AM109" s="94"/>
      <c r="AN109" s="95"/>
      <c r="AO109" s="94"/>
      <c r="AP109" s="94"/>
      <c r="AQ109" s="94"/>
      <c r="AR109" s="94"/>
      <c r="AS109" s="95" t="s">
        <v>2619</v>
      </c>
    </row>
    <row r="110" spans="1:132" s="168" customFormat="1" ht="12.75" x14ac:dyDescent="0.2">
      <c r="A110" s="94"/>
      <c r="B110" s="95" t="s">
        <v>2620</v>
      </c>
      <c r="C110" s="95" t="s">
        <v>2621</v>
      </c>
      <c r="D110" s="94"/>
      <c r="E110" s="175" t="s">
        <v>2622</v>
      </c>
      <c r="F110" s="94" t="s">
        <v>515</v>
      </c>
      <c r="G110" s="94" t="s">
        <v>348</v>
      </c>
      <c r="H110" s="163"/>
      <c r="I110" s="163"/>
      <c r="J110" s="163"/>
      <c r="K110" s="163"/>
      <c r="L110" s="163"/>
      <c r="M110" s="163"/>
      <c r="N110" s="163"/>
      <c r="O110" s="164"/>
      <c r="P110" s="238">
        <f>SUM($H110:$N110)</f>
        <v>0</v>
      </c>
      <c r="Q110" s="215"/>
      <c r="R110" s="215"/>
      <c r="S110" s="215"/>
      <c r="T110" s="215"/>
      <c r="U110" s="215"/>
      <c r="V110" s="215"/>
      <c r="W110" s="215">
        <v>1</v>
      </c>
      <c r="X110" s="174">
        <v>43500</v>
      </c>
      <c r="Y110" s="222">
        <f>SUM($Q110:$W110)</f>
        <v>1</v>
      </c>
      <c r="Z110" s="163"/>
      <c r="AA110" s="163"/>
      <c r="AB110" s="163"/>
      <c r="AC110" s="163"/>
      <c r="AD110" s="163"/>
      <c r="AE110" s="163"/>
      <c r="AF110" s="163"/>
      <c r="AG110" s="165"/>
      <c r="AH110" s="222">
        <f>SUM($Z110:$AF110)</f>
        <v>0</v>
      </c>
      <c r="AI110" s="214"/>
      <c r="AJ110" s="94" t="s">
        <v>1822</v>
      </c>
      <c r="AK110" s="94" t="s">
        <v>1823</v>
      </c>
      <c r="AL110" s="95"/>
      <c r="AM110" s="94"/>
      <c r="AN110" s="95"/>
      <c r="AO110" s="94"/>
      <c r="AP110" s="94"/>
      <c r="AQ110" s="94"/>
      <c r="AR110" s="94"/>
      <c r="AS110" s="95" t="s">
        <v>2623</v>
      </c>
    </row>
    <row r="111" spans="1:132" s="168" customFormat="1" ht="12.75" x14ac:dyDescent="0.2">
      <c r="A111" s="94"/>
      <c r="B111" s="95" t="s">
        <v>2620</v>
      </c>
      <c r="C111" s="95" t="s">
        <v>2621</v>
      </c>
      <c r="D111" s="94"/>
      <c r="E111" s="175" t="s">
        <v>2622</v>
      </c>
      <c r="F111" s="94" t="s">
        <v>515</v>
      </c>
      <c r="G111" s="94" t="s">
        <v>348</v>
      </c>
      <c r="H111" s="163"/>
      <c r="I111" s="163"/>
      <c r="J111" s="163"/>
      <c r="K111" s="163"/>
      <c r="L111" s="163"/>
      <c r="M111" s="163"/>
      <c r="N111" s="163"/>
      <c r="O111" s="164"/>
      <c r="P111" s="238">
        <f>SUM($H111:$N111)</f>
        <v>0</v>
      </c>
      <c r="Q111" s="215"/>
      <c r="R111" s="215"/>
      <c r="S111" s="215"/>
      <c r="T111" s="215"/>
      <c r="U111" s="215"/>
      <c r="V111" s="215"/>
      <c r="W111" s="215">
        <v>1</v>
      </c>
      <c r="X111" s="174">
        <v>43500</v>
      </c>
      <c r="Y111" s="222">
        <f>SUM($Q111:$W111)</f>
        <v>1</v>
      </c>
      <c r="Z111" s="163"/>
      <c r="AA111" s="163"/>
      <c r="AB111" s="163"/>
      <c r="AC111" s="163"/>
      <c r="AD111" s="163"/>
      <c r="AE111" s="163"/>
      <c r="AF111" s="163"/>
      <c r="AG111" s="165"/>
      <c r="AH111" s="222">
        <f>SUM($Z111:$AF111)</f>
        <v>0</v>
      </c>
      <c r="AI111" s="214"/>
      <c r="AJ111" s="94" t="s">
        <v>1822</v>
      </c>
      <c r="AK111" s="94" t="s">
        <v>1823</v>
      </c>
      <c r="AL111" s="95"/>
      <c r="AM111" s="94"/>
      <c r="AN111" s="95"/>
      <c r="AO111" s="94"/>
      <c r="AP111" s="94"/>
      <c r="AQ111" s="94"/>
      <c r="AR111" s="94"/>
      <c r="AS111" s="95" t="s">
        <v>2623</v>
      </c>
    </row>
    <row r="112" spans="1:132" s="168" customFormat="1" x14ac:dyDescent="0.2">
      <c r="A112" s="94"/>
      <c r="B112" s="95" t="s">
        <v>2624</v>
      </c>
      <c r="C112" s="95" t="s">
        <v>2625</v>
      </c>
      <c r="D112" s="94"/>
      <c r="E112" s="173" t="s">
        <v>2626</v>
      </c>
      <c r="F112" s="94" t="s">
        <v>515</v>
      </c>
      <c r="G112" s="94" t="s">
        <v>348</v>
      </c>
      <c r="H112" s="163"/>
      <c r="I112" s="163"/>
      <c r="J112" s="163"/>
      <c r="K112" s="163"/>
      <c r="L112" s="163"/>
      <c r="M112" s="163"/>
      <c r="N112" s="163"/>
      <c r="O112" s="164"/>
      <c r="P112" s="238">
        <f>SUM($H112:$N112)</f>
        <v>0</v>
      </c>
      <c r="Q112" s="215"/>
      <c r="R112" s="215"/>
      <c r="S112" s="215"/>
      <c r="T112" s="215"/>
      <c r="U112" s="215"/>
      <c r="V112" s="215"/>
      <c r="W112" s="215">
        <v>1</v>
      </c>
      <c r="X112" s="174">
        <v>43502</v>
      </c>
      <c r="Y112" s="222">
        <f>SUM($Q112:$W112)</f>
        <v>1</v>
      </c>
      <c r="Z112" s="163"/>
      <c r="AA112" s="163"/>
      <c r="AB112" s="163"/>
      <c r="AC112" s="163"/>
      <c r="AD112" s="163"/>
      <c r="AE112" s="163"/>
      <c r="AF112" s="163"/>
      <c r="AG112" s="165"/>
      <c r="AH112" s="222">
        <f>SUM($Z112:$AF112)</f>
        <v>0</v>
      </c>
      <c r="AI112" s="214"/>
      <c r="AJ112" s="94" t="s">
        <v>1822</v>
      </c>
      <c r="AK112" s="94" t="s">
        <v>1823</v>
      </c>
      <c r="AL112" s="95"/>
      <c r="AM112" s="94"/>
      <c r="AN112" s="95"/>
      <c r="AO112" s="94"/>
      <c r="AP112" s="94"/>
      <c r="AQ112" s="94"/>
      <c r="AR112" s="94"/>
      <c r="AS112" s="95" t="s">
        <v>2627</v>
      </c>
      <c r="AT112" s="93"/>
      <c r="AU112" s="93"/>
      <c r="AV112" s="93"/>
      <c r="AW112" s="93"/>
      <c r="AX112" s="93"/>
      <c r="AY112" s="93"/>
      <c r="AZ112" s="93"/>
      <c r="BA112" s="93"/>
      <c r="BB112" s="93"/>
      <c r="BC112" s="93"/>
      <c r="BD112" s="93"/>
      <c r="BE112" s="93"/>
      <c r="BF112" s="93"/>
      <c r="BG112" s="93"/>
      <c r="BH112" s="93"/>
      <c r="BI112" s="93"/>
      <c r="BJ112" s="93"/>
      <c r="BK112" s="93"/>
      <c r="BL112" s="93"/>
      <c r="BM112" s="93"/>
      <c r="BN112" s="93"/>
      <c r="BO112" s="93"/>
      <c r="BP112" s="93"/>
      <c r="BQ112" s="93"/>
      <c r="BR112" s="93"/>
      <c r="BS112" s="93"/>
      <c r="BT112" s="93"/>
      <c r="BU112" s="93"/>
      <c r="BV112" s="93"/>
      <c r="BW112" s="93"/>
      <c r="BX112" s="93"/>
      <c r="BY112" s="93"/>
      <c r="BZ112" s="93"/>
      <c r="CA112" s="93"/>
      <c r="CB112" s="93"/>
      <c r="CC112" s="93"/>
      <c r="CD112" s="93"/>
      <c r="CE112" s="93"/>
      <c r="CF112" s="93"/>
      <c r="CG112" s="93"/>
      <c r="CH112" s="93"/>
      <c r="CI112" s="93"/>
      <c r="CJ112" s="93"/>
      <c r="CK112" s="93"/>
      <c r="CL112" s="93"/>
      <c r="CM112" s="93"/>
      <c r="CN112" s="93"/>
      <c r="CO112" s="93"/>
      <c r="CP112" s="93"/>
      <c r="CQ112" s="93"/>
      <c r="CR112" s="93"/>
      <c r="CS112" s="93"/>
      <c r="CT112" s="93"/>
      <c r="CU112" s="93"/>
      <c r="CV112" s="93"/>
      <c r="CW112" s="93"/>
      <c r="CX112" s="93"/>
      <c r="CY112" s="93"/>
      <c r="CZ112" s="93"/>
      <c r="DA112" s="93"/>
      <c r="DB112" s="93"/>
      <c r="DC112" s="93"/>
      <c r="DD112" s="93"/>
      <c r="DE112" s="93"/>
      <c r="DF112" s="93"/>
      <c r="DG112" s="93"/>
      <c r="DH112" s="93"/>
      <c r="DI112" s="93"/>
      <c r="DJ112" s="93"/>
      <c r="DK112" s="93"/>
      <c r="DL112" s="93"/>
      <c r="DM112" s="93"/>
      <c r="DN112" s="93"/>
      <c r="DO112" s="93"/>
      <c r="DP112" s="93"/>
      <c r="DQ112" s="93"/>
      <c r="DR112" s="93"/>
      <c r="DS112" s="93"/>
      <c r="DT112" s="93"/>
      <c r="DU112" s="93"/>
      <c r="DV112" s="93"/>
      <c r="DW112" s="93"/>
      <c r="DX112" s="93"/>
      <c r="DY112" s="93"/>
      <c r="DZ112" s="93"/>
      <c r="EA112" s="93"/>
      <c r="EB112" s="93"/>
    </row>
    <row r="113" spans="1:132" s="168" customFormat="1" x14ac:dyDescent="0.2">
      <c r="A113" s="94"/>
      <c r="B113" s="95" t="s">
        <v>2628</v>
      </c>
      <c r="C113" s="95" t="s">
        <v>2629</v>
      </c>
      <c r="D113" s="94"/>
      <c r="E113" s="173" t="s">
        <v>2630</v>
      </c>
      <c r="F113" s="94" t="s">
        <v>515</v>
      </c>
      <c r="G113" s="94" t="s">
        <v>348</v>
      </c>
      <c r="H113" s="163"/>
      <c r="I113" s="163"/>
      <c r="J113" s="163"/>
      <c r="K113" s="163"/>
      <c r="L113" s="163"/>
      <c r="M113" s="163"/>
      <c r="N113" s="163"/>
      <c r="O113" s="164"/>
      <c r="P113" s="238">
        <f>SUM($H113:$N113)</f>
        <v>0</v>
      </c>
      <c r="Q113" s="215"/>
      <c r="R113" s="215"/>
      <c r="S113" s="215"/>
      <c r="T113" s="215"/>
      <c r="U113" s="215"/>
      <c r="V113" s="215"/>
      <c r="W113" s="215">
        <v>1</v>
      </c>
      <c r="X113" s="174">
        <v>43504</v>
      </c>
      <c r="Y113" s="222">
        <f>SUM($Q113:$W113)</f>
        <v>1</v>
      </c>
      <c r="Z113" s="163"/>
      <c r="AA113" s="163"/>
      <c r="AB113" s="163"/>
      <c r="AC113" s="163"/>
      <c r="AD113" s="163"/>
      <c r="AE113" s="163"/>
      <c r="AF113" s="163"/>
      <c r="AG113" s="165"/>
      <c r="AH113" s="222">
        <f>SUM($Z113:$AF113)</f>
        <v>0</v>
      </c>
      <c r="AI113" s="214"/>
      <c r="AJ113" s="94" t="s">
        <v>1822</v>
      </c>
      <c r="AK113" s="94" t="s">
        <v>1823</v>
      </c>
      <c r="AL113" s="95"/>
      <c r="AM113" s="94"/>
      <c r="AN113" s="95"/>
      <c r="AO113" s="94"/>
      <c r="AP113" s="94"/>
      <c r="AQ113" s="94"/>
      <c r="AR113" s="94"/>
      <c r="AS113" s="95" t="s">
        <v>2631</v>
      </c>
      <c r="AT113" s="93"/>
      <c r="AU113" s="93"/>
      <c r="AV113" s="93"/>
      <c r="AW113" s="93"/>
      <c r="AX113" s="93"/>
      <c r="AY113" s="93"/>
      <c r="AZ113" s="93"/>
      <c r="BA113" s="93"/>
      <c r="BB113" s="93"/>
      <c r="BC113" s="93"/>
      <c r="BD113" s="93"/>
      <c r="BE113" s="93"/>
      <c r="BF113" s="93"/>
      <c r="BG113" s="93"/>
      <c r="BH113" s="93"/>
      <c r="BI113" s="93"/>
      <c r="BJ113" s="93"/>
      <c r="BK113" s="93"/>
      <c r="BL113" s="93"/>
      <c r="BM113" s="93"/>
      <c r="BN113" s="93"/>
      <c r="BO113" s="93"/>
      <c r="BP113" s="93"/>
      <c r="BQ113" s="93"/>
      <c r="BR113" s="93"/>
      <c r="BS113" s="93"/>
      <c r="BT113" s="93"/>
      <c r="BU113" s="93"/>
      <c r="BV113" s="93"/>
      <c r="BW113" s="93"/>
      <c r="BX113" s="93"/>
      <c r="BY113" s="93"/>
      <c r="BZ113" s="93"/>
      <c r="CA113" s="93"/>
      <c r="CB113" s="93"/>
      <c r="CC113" s="93"/>
      <c r="CD113" s="93"/>
      <c r="CE113" s="93"/>
      <c r="CF113" s="93"/>
      <c r="CG113" s="93"/>
      <c r="CH113" s="93"/>
      <c r="CI113" s="93"/>
      <c r="CJ113" s="93"/>
      <c r="CK113" s="93"/>
      <c r="CL113" s="93"/>
      <c r="CM113" s="93"/>
      <c r="CN113" s="93"/>
      <c r="CO113" s="93"/>
      <c r="CP113" s="93"/>
      <c r="CQ113" s="93"/>
      <c r="CR113" s="93"/>
      <c r="CS113" s="93"/>
      <c r="CT113" s="93"/>
      <c r="CU113" s="93"/>
      <c r="CV113" s="93"/>
      <c r="CW113" s="93"/>
      <c r="CX113" s="93"/>
      <c r="CY113" s="93"/>
      <c r="CZ113" s="93"/>
      <c r="DA113" s="93"/>
      <c r="DB113" s="93"/>
      <c r="DC113" s="93"/>
      <c r="DD113" s="93"/>
      <c r="DE113" s="93"/>
      <c r="DF113" s="93"/>
      <c r="DG113" s="93"/>
      <c r="DH113" s="93"/>
      <c r="DI113" s="93"/>
      <c r="DJ113" s="93"/>
      <c r="DK113" s="93"/>
      <c r="DL113" s="93"/>
      <c r="DM113" s="93"/>
      <c r="DN113" s="93"/>
      <c r="DO113" s="93"/>
      <c r="DP113" s="93"/>
      <c r="DQ113" s="93"/>
      <c r="DR113" s="93"/>
      <c r="DS113" s="93"/>
      <c r="DT113" s="93"/>
      <c r="DU113" s="93"/>
      <c r="DV113" s="93"/>
      <c r="DW113" s="93"/>
      <c r="DX113" s="93"/>
      <c r="DY113" s="93"/>
      <c r="DZ113" s="93"/>
      <c r="EA113" s="93"/>
      <c r="EB113" s="93"/>
    </row>
    <row r="114" spans="1:132" s="93" customFormat="1" ht="14.25" customHeight="1" x14ac:dyDescent="0.25">
      <c r="A114" s="94"/>
      <c r="B114" s="95" t="s">
        <v>585</v>
      </c>
      <c r="C114" s="95" t="s">
        <v>2632</v>
      </c>
      <c r="D114" s="94"/>
      <c r="E114" s="173" t="s">
        <v>2633</v>
      </c>
      <c r="F114" s="94" t="s">
        <v>515</v>
      </c>
      <c r="G114" s="94" t="s">
        <v>348</v>
      </c>
      <c r="H114" s="163"/>
      <c r="I114" s="163"/>
      <c r="J114" s="163"/>
      <c r="K114" s="163"/>
      <c r="L114" s="163"/>
      <c r="M114" s="163"/>
      <c r="N114" s="163"/>
      <c r="O114" s="164"/>
      <c r="P114" s="238">
        <f>SUM($H114:$N114)</f>
        <v>0</v>
      </c>
      <c r="Q114" s="215"/>
      <c r="R114" s="215"/>
      <c r="S114" s="215"/>
      <c r="T114" s="215"/>
      <c r="U114" s="215"/>
      <c r="V114" s="215"/>
      <c r="W114" s="215">
        <v>1</v>
      </c>
      <c r="X114" s="174">
        <v>43507</v>
      </c>
      <c r="Y114" s="222">
        <f>SUM($Q114:$W114)</f>
        <v>1</v>
      </c>
      <c r="Z114" s="163"/>
      <c r="AA114" s="163"/>
      <c r="AB114" s="163"/>
      <c r="AC114" s="163"/>
      <c r="AD114" s="163"/>
      <c r="AE114" s="163"/>
      <c r="AF114" s="163"/>
      <c r="AG114" s="165"/>
      <c r="AH114" s="222">
        <f>SUM($Z114:$AF114)</f>
        <v>0</v>
      </c>
      <c r="AI114" s="214"/>
      <c r="AJ114" s="94" t="s">
        <v>1822</v>
      </c>
      <c r="AK114" s="94" t="s">
        <v>1823</v>
      </c>
      <c r="AL114" s="95"/>
      <c r="AM114" s="94"/>
      <c r="AN114" s="95"/>
      <c r="AO114" s="94"/>
      <c r="AP114" s="94"/>
      <c r="AQ114" s="94"/>
      <c r="AR114" s="94"/>
      <c r="AS114" s="95" t="s">
        <v>2634</v>
      </c>
      <c r="AT114" s="167"/>
      <c r="AU114" s="167"/>
      <c r="AV114" s="167"/>
      <c r="AW114" s="167"/>
      <c r="AX114" s="167"/>
      <c r="AY114" s="167"/>
      <c r="AZ114" s="167"/>
      <c r="BA114" s="167"/>
      <c r="BB114" s="167"/>
      <c r="BC114" s="167"/>
      <c r="BD114" s="167"/>
      <c r="BE114" s="167"/>
      <c r="BF114" s="167"/>
      <c r="BG114" s="167"/>
      <c r="BH114" s="167"/>
      <c r="BI114" s="167"/>
      <c r="BJ114" s="167"/>
      <c r="BK114" s="167"/>
      <c r="BL114" s="167"/>
      <c r="BM114" s="167"/>
      <c r="BN114" s="167"/>
      <c r="BO114" s="167"/>
      <c r="BP114" s="167"/>
      <c r="BQ114" s="167"/>
      <c r="BR114" s="167"/>
      <c r="BS114" s="167"/>
      <c r="BT114" s="167"/>
      <c r="BU114" s="167"/>
      <c r="BV114" s="167"/>
      <c r="BW114" s="167"/>
      <c r="BX114" s="167"/>
      <c r="BY114" s="167"/>
      <c r="BZ114" s="167"/>
      <c r="CA114" s="167"/>
      <c r="CB114" s="167"/>
      <c r="CC114" s="167"/>
      <c r="CD114" s="167"/>
      <c r="CE114" s="167"/>
      <c r="CF114" s="167"/>
      <c r="CG114" s="167"/>
      <c r="CH114" s="167"/>
      <c r="CI114" s="167"/>
      <c r="CJ114" s="167"/>
      <c r="CK114" s="167"/>
      <c r="CL114" s="167"/>
      <c r="CM114" s="167"/>
      <c r="CN114" s="167"/>
      <c r="CO114" s="167"/>
      <c r="CP114" s="167"/>
      <c r="CQ114" s="167"/>
      <c r="CR114" s="167"/>
      <c r="CS114" s="167"/>
      <c r="CT114" s="167"/>
      <c r="CU114" s="167"/>
      <c r="CV114" s="167"/>
      <c r="CW114" s="167"/>
      <c r="CX114" s="167"/>
      <c r="CY114" s="167"/>
      <c r="CZ114" s="167"/>
      <c r="DA114" s="167"/>
      <c r="DB114" s="167"/>
      <c r="DC114" s="167"/>
      <c r="DD114" s="167"/>
      <c r="DE114" s="167"/>
      <c r="DF114" s="167"/>
      <c r="DG114" s="167"/>
      <c r="DH114" s="167"/>
      <c r="DI114" s="167"/>
      <c r="DJ114" s="167"/>
      <c r="DK114" s="167"/>
      <c r="DL114" s="167"/>
      <c r="DM114" s="167"/>
      <c r="DN114" s="167"/>
      <c r="DO114" s="167"/>
      <c r="DP114" s="167"/>
      <c r="DQ114" s="167"/>
      <c r="DR114" s="167"/>
      <c r="DS114" s="167"/>
      <c r="DT114" s="167"/>
      <c r="DU114" s="167"/>
      <c r="DV114" s="167"/>
      <c r="DW114" s="167"/>
      <c r="DX114" s="167"/>
      <c r="DY114" s="167"/>
      <c r="DZ114" s="167"/>
      <c r="EA114" s="167"/>
      <c r="EB114" s="167"/>
    </row>
    <row r="115" spans="1:132" s="93" customFormat="1" ht="13.9" customHeight="1" x14ac:dyDescent="0.25">
      <c r="A115" s="94"/>
      <c r="B115" s="95" t="s">
        <v>2635</v>
      </c>
      <c r="C115" s="95" t="s">
        <v>2636</v>
      </c>
      <c r="D115" s="94"/>
      <c r="E115" s="173" t="s">
        <v>2637</v>
      </c>
      <c r="F115" s="94" t="s">
        <v>515</v>
      </c>
      <c r="G115" s="94" t="s">
        <v>348</v>
      </c>
      <c r="H115" s="163"/>
      <c r="I115" s="163"/>
      <c r="J115" s="163"/>
      <c r="K115" s="163"/>
      <c r="L115" s="163"/>
      <c r="M115" s="163"/>
      <c r="N115" s="163"/>
      <c r="O115" s="164"/>
      <c r="P115" s="238">
        <f>SUM($H115:$N115)</f>
        <v>0</v>
      </c>
      <c r="Q115" s="215"/>
      <c r="R115" s="215"/>
      <c r="S115" s="215"/>
      <c r="T115" s="215"/>
      <c r="U115" s="215"/>
      <c r="V115" s="215"/>
      <c r="W115" s="215">
        <v>1</v>
      </c>
      <c r="X115" s="174">
        <v>43507</v>
      </c>
      <c r="Y115" s="222">
        <f>SUM($Q115:$W115)</f>
        <v>1</v>
      </c>
      <c r="Z115" s="163"/>
      <c r="AA115" s="163"/>
      <c r="AB115" s="163"/>
      <c r="AC115" s="163"/>
      <c r="AD115" s="163"/>
      <c r="AE115" s="163"/>
      <c r="AF115" s="163"/>
      <c r="AG115" s="165"/>
      <c r="AH115" s="222">
        <f>SUM($Z115:$AF115)</f>
        <v>0</v>
      </c>
      <c r="AI115" s="214"/>
      <c r="AJ115" s="94" t="s">
        <v>1822</v>
      </c>
      <c r="AK115" s="94" t="s">
        <v>1823</v>
      </c>
      <c r="AL115" s="95"/>
      <c r="AM115" s="94"/>
      <c r="AN115" s="95"/>
      <c r="AO115" s="94"/>
      <c r="AP115" s="94"/>
      <c r="AQ115" s="94"/>
      <c r="AR115" s="94"/>
      <c r="AS115" s="95" t="s">
        <v>2638</v>
      </c>
      <c r="AT115" s="167"/>
      <c r="AU115" s="167"/>
      <c r="AV115" s="167"/>
      <c r="AW115" s="167"/>
      <c r="AX115" s="167"/>
      <c r="AY115" s="167"/>
      <c r="AZ115" s="167"/>
      <c r="BA115" s="167"/>
      <c r="BB115" s="167"/>
      <c r="BC115" s="167"/>
      <c r="BD115" s="167"/>
      <c r="BE115" s="167"/>
      <c r="BF115" s="167"/>
      <c r="BG115" s="167"/>
      <c r="BH115" s="167"/>
      <c r="BI115" s="167"/>
      <c r="BJ115" s="167"/>
      <c r="BK115" s="167"/>
      <c r="BL115" s="167"/>
      <c r="BM115" s="167"/>
      <c r="BN115" s="167"/>
      <c r="BO115" s="167"/>
      <c r="BP115" s="167"/>
      <c r="BQ115" s="167"/>
      <c r="BR115" s="167"/>
      <c r="BS115" s="167"/>
      <c r="BT115" s="167"/>
      <c r="BU115" s="167"/>
      <c r="BV115" s="167"/>
      <c r="BW115" s="167"/>
      <c r="BX115" s="167"/>
      <c r="BY115" s="167"/>
      <c r="BZ115" s="167"/>
      <c r="CA115" s="167"/>
      <c r="CB115" s="167"/>
      <c r="CC115" s="167"/>
      <c r="CD115" s="167"/>
      <c r="CE115" s="167"/>
      <c r="CF115" s="167"/>
      <c r="CG115" s="167"/>
      <c r="CH115" s="167"/>
      <c r="CI115" s="167"/>
      <c r="CJ115" s="167"/>
      <c r="CK115" s="167"/>
      <c r="CL115" s="167"/>
      <c r="CM115" s="167"/>
      <c r="CN115" s="167"/>
      <c r="CO115" s="167"/>
      <c r="CP115" s="167"/>
      <c r="CQ115" s="167"/>
      <c r="CR115" s="167"/>
      <c r="CS115" s="167"/>
      <c r="CT115" s="167"/>
      <c r="CU115" s="167"/>
      <c r="CV115" s="167"/>
      <c r="CW115" s="167"/>
      <c r="CX115" s="167"/>
      <c r="CY115" s="167"/>
      <c r="CZ115" s="167"/>
      <c r="DA115" s="167"/>
      <c r="DB115" s="167"/>
      <c r="DC115" s="167"/>
      <c r="DD115" s="167"/>
      <c r="DE115" s="167"/>
      <c r="DF115" s="167"/>
      <c r="DG115" s="167"/>
      <c r="DH115" s="167"/>
      <c r="DI115" s="167"/>
      <c r="DJ115" s="167"/>
      <c r="DK115" s="167"/>
      <c r="DL115" s="167"/>
      <c r="DM115" s="167"/>
      <c r="DN115" s="167"/>
      <c r="DO115" s="167"/>
      <c r="DP115" s="167"/>
      <c r="DQ115" s="167"/>
      <c r="DR115" s="167"/>
      <c r="DS115" s="167"/>
      <c r="DT115" s="167"/>
      <c r="DU115" s="167"/>
      <c r="DV115" s="167"/>
      <c r="DW115" s="167"/>
      <c r="DX115" s="167"/>
      <c r="DY115" s="167"/>
      <c r="DZ115" s="167"/>
      <c r="EA115" s="167"/>
      <c r="EB115" s="167"/>
    </row>
    <row r="116" spans="1:132" s="93" customFormat="1" ht="13.9" customHeight="1" x14ac:dyDescent="0.2">
      <c r="A116" s="94"/>
      <c r="B116" s="95" t="s">
        <v>2639</v>
      </c>
      <c r="C116" s="95" t="s">
        <v>2640</v>
      </c>
      <c r="D116" s="94"/>
      <c r="E116" s="173" t="s">
        <v>2641</v>
      </c>
      <c r="F116" s="94" t="s">
        <v>515</v>
      </c>
      <c r="G116" s="94" t="s">
        <v>348</v>
      </c>
      <c r="H116" s="163"/>
      <c r="I116" s="163"/>
      <c r="J116" s="163"/>
      <c r="K116" s="163"/>
      <c r="L116" s="163"/>
      <c r="M116" s="163"/>
      <c r="N116" s="163"/>
      <c r="O116" s="164"/>
      <c r="P116" s="238">
        <f>SUM($H116:$N116)</f>
        <v>0</v>
      </c>
      <c r="Q116" s="215"/>
      <c r="R116" s="215"/>
      <c r="S116" s="215"/>
      <c r="T116" s="215"/>
      <c r="U116" s="215"/>
      <c r="V116" s="215"/>
      <c r="W116" s="215">
        <v>1</v>
      </c>
      <c r="X116" s="174">
        <v>43509</v>
      </c>
      <c r="Y116" s="222">
        <f>SUM($Q116:$W116)</f>
        <v>1</v>
      </c>
      <c r="Z116" s="163"/>
      <c r="AA116" s="163"/>
      <c r="AB116" s="163"/>
      <c r="AC116" s="163"/>
      <c r="AD116" s="163"/>
      <c r="AE116" s="163"/>
      <c r="AF116" s="163"/>
      <c r="AG116" s="165"/>
      <c r="AH116" s="222">
        <f>SUM($Z116:$AF116)</f>
        <v>0</v>
      </c>
      <c r="AI116" s="214"/>
      <c r="AJ116" s="94" t="s">
        <v>1822</v>
      </c>
      <c r="AK116" s="94" t="s">
        <v>1823</v>
      </c>
      <c r="AL116" s="95"/>
      <c r="AM116" s="94"/>
      <c r="AN116" s="95"/>
      <c r="AO116" s="94"/>
      <c r="AP116" s="94"/>
      <c r="AQ116" s="94"/>
      <c r="AR116" s="94"/>
      <c r="AS116" s="95" t="s">
        <v>2642</v>
      </c>
    </row>
    <row r="117" spans="1:132" s="93" customFormat="1" ht="13.9" customHeight="1" x14ac:dyDescent="0.2">
      <c r="A117" s="94"/>
      <c r="B117" s="95" t="s">
        <v>2643</v>
      </c>
      <c r="C117" s="95" t="s">
        <v>2644</v>
      </c>
      <c r="D117" s="94"/>
      <c r="E117" s="173" t="s">
        <v>2645</v>
      </c>
      <c r="F117" s="94" t="s">
        <v>515</v>
      </c>
      <c r="G117" s="94" t="s">
        <v>348</v>
      </c>
      <c r="H117" s="163"/>
      <c r="I117" s="163"/>
      <c r="J117" s="163"/>
      <c r="K117" s="163"/>
      <c r="L117" s="163"/>
      <c r="M117" s="163"/>
      <c r="N117" s="163"/>
      <c r="O117" s="164"/>
      <c r="P117" s="238">
        <f>SUM($H117:$N117)</f>
        <v>0</v>
      </c>
      <c r="Q117" s="215"/>
      <c r="R117" s="215"/>
      <c r="S117" s="215"/>
      <c r="T117" s="215"/>
      <c r="U117" s="215"/>
      <c r="V117" s="215"/>
      <c r="W117" s="215">
        <v>1</v>
      </c>
      <c r="X117" s="174">
        <v>43510</v>
      </c>
      <c r="Y117" s="222">
        <f>SUM($Q117:$W117)</f>
        <v>1</v>
      </c>
      <c r="Z117" s="163"/>
      <c r="AA117" s="163"/>
      <c r="AB117" s="163"/>
      <c r="AC117" s="163"/>
      <c r="AD117" s="163"/>
      <c r="AE117" s="163"/>
      <c r="AF117" s="163"/>
      <c r="AG117" s="165"/>
      <c r="AH117" s="222">
        <f>SUM($Z117:$AF117)</f>
        <v>0</v>
      </c>
      <c r="AI117" s="214"/>
      <c r="AJ117" s="94" t="s">
        <v>1822</v>
      </c>
      <c r="AK117" s="94" t="s">
        <v>1823</v>
      </c>
      <c r="AL117" s="95"/>
      <c r="AM117" s="94"/>
      <c r="AN117" s="95"/>
      <c r="AO117" s="94"/>
      <c r="AP117" s="94"/>
      <c r="AQ117" s="94"/>
      <c r="AR117" s="94"/>
      <c r="AS117" s="95" t="s">
        <v>2646</v>
      </c>
      <c r="AT117" s="169"/>
      <c r="AU117" s="169"/>
      <c r="AV117" s="169"/>
      <c r="AW117" s="169"/>
      <c r="AX117" s="169"/>
      <c r="AY117" s="169"/>
      <c r="AZ117" s="169"/>
      <c r="BA117" s="169"/>
      <c r="BB117" s="169"/>
      <c r="BC117" s="169"/>
      <c r="BD117" s="169"/>
      <c r="BE117" s="169"/>
      <c r="BF117" s="169"/>
      <c r="BG117" s="169"/>
      <c r="BH117" s="169"/>
      <c r="BI117" s="169"/>
      <c r="BJ117" s="169"/>
      <c r="BK117" s="169"/>
      <c r="BL117" s="169"/>
      <c r="BM117" s="169"/>
      <c r="BN117" s="169"/>
      <c r="BO117" s="169"/>
      <c r="BP117" s="169"/>
      <c r="BQ117" s="169"/>
      <c r="BR117" s="169"/>
      <c r="BS117" s="169"/>
      <c r="BT117" s="169"/>
      <c r="BU117" s="169"/>
      <c r="BV117" s="169"/>
      <c r="BW117" s="169"/>
      <c r="BX117" s="169"/>
      <c r="BY117" s="169"/>
      <c r="BZ117" s="169"/>
      <c r="CA117" s="169"/>
      <c r="CB117" s="169"/>
      <c r="CC117" s="169"/>
      <c r="CD117" s="169"/>
      <c r="CE117" s="169"/>
      <c r="CF117" s="169"/>
      <c r="CG117" s="169"/>
      <c r="CH117" s="169"/>
      <c r="CI117" s="169"/>
      <c r="CJ117" s="169"/>
      <c r="CK117" s="169"/>
      <c r="CL117" s="169"/>
      <c r="CM117" s="169"/>
      <c r="CN117" s="169"/>
      <c r="CO117" s="169"/>
      <c r="CP117" s="169"/>
      <c r="CQ117" s="169"/>
      <c r="CR117" s="169"/>
      <c r="CS117" s="169"/>
      <c r="CT117" s="169"/>
      <c r="CU117" s="169"/>
      <c r="CV117" s="169"/>
      <c r="CW117" s="169"/>
      <c r="CX117" s="169"/>
      <c r="CY117" s="169"/>
      <c r="CZ117" s="169"/>
      <c r="DA117" s="169"/>
      <c r="DB117" s="169"/>
      <c r="DC117" s="169"/>
      <c r="DD117" s="169"/>
      <c r="DE117" s="169"/>
      <c r="DF117" s="169"/>
      <c r="DG117" s="169"/>
      <c r="DH117" s="169"/>
      <c r="DI117" s="169"/>
      <c r="DJ117" s="169"/>
      <c r="DK117" s="169"/>
      <c r="DL117" s="169"/>
      <c r="DM117" s="169"/>
      <c r="DN117" s="169"/>
      <c r="DO117" s="169"/>
      <c r="DP117" s="169"/>
      <c r="DQ117" s="169"/>
      <c r="DR117" s="169"/>
      <c r="DS117" s="169"/>
      <c r="DT117" s="169"/>
      <c r="DU117" s="169"/>
      <c r="DV117" s="169"/>
      <c r="DW117" s="169"/>
      <c r="DX117" s="169"/>
      <c r="DY117" s="169"/>
      <c r="DZ117" s="169"/>
      <c r="EA117" s="169"/>
      <c r="EB117" s="169"/>
    </row>
    <row r="118" spans="1:132" s="93" customFormat="1" ht="13.9" customHeight="1" x14ac:dyDescent="0.2">
      <c r="A118" s="94"/>
      <c r="B118" s="95" t="s">
        <v>2647</v>
      </c>
      <c r="C118" s="95" t="s">
        <v>2648</v>
      </c>
      <c r="D118" s="94"/>
      <c r="E118" s="173" t="s">
        <v>2649</v>
      </c>
      <c r="F118" s="94" t="s">
        <v>464</v>
      </c>
      <c r="G118" s="94" t="s">
        <v>358</v>
      </c>
      <c r="H118" s="163"/>
      <c r="I118" s="163"/>
      <c r="J118" s="163"/>
      <c r="K118" s="163"/>
      <c r="L118" s="163"/>
      <c r="M118" s="163"/>
      <c r="N118" s="163"/>
      <c r="O118" s="164"/>
      <c r="P118" s="238">
        <f>SUM($H118:$N118)</f>
        <v>0</v>
      </c>
      <c r="Q118" s="215"/>
      <c r="R118" s="215"/>
      <c r="S118" s="215"/>
      <c r="T118" s="215"/>
      <c r="U118" s="215"/>
      <c r="V118" s="215"/>
      <c r="W118" s="215">
        <v>1</v>
      </c>
      <c r="X118" s="174">
        <v>43510</v>
      </c>
      <c r="Y118" s="222">
        <f>SUM($Q118:$W118)</f>
        <v>1</v>
      </c>
      <c r="Z118" s="163"/>
      <c r="AA118" s="163"/>
      <c r="AB118" s="163"/>
      <c r="AC118" s="163"/>
      <c r="AD118" s="163"/>
      <c r="AE118" s="163"/>
      <c r="AF118" s="163"/>
      <c r="AG118" s="165"/>
      <c r="AH118" s="222">
        <f>SUM($Z118:$AF118)</f>
        <v>0</v>
      </c>
      <c r="AI118" s="214"/>
      <c r="AJ118" s="94" t="s">
        <v>1822</v>
      </c>
      <c r="AK118" s="94" t="s">
        <v>1823</v>
      </c>
      <c r="AL118" s="95"/>
      <c r="AM118" s="94"/>
      <c r="AN118" s="95"/>
      <c r="AO118" s="94"/>
      <c r="AP118" s="94"/>
      <c r="AQ118" s="94"/>
      <c r="AR118" s="94"/>
      <c r="AS118" s="95" t="s">
        <v>2650</v>
      </c>
      <c r="AT118" s="169"/>
      <c r="AU118" s="169"/>
      <c r="AV118" s="169"/>
      <c r="AW118" s="169"/>
      <c r="AX118" s="169"/>
      <c r="AY118" s="169"/>
      <c r="AZ118" s="169"/>
      <c r="BA118" s="169"/>
      <c r="BB118" s="169"/>
      <c r="BC118" s="169"/>
      <c r="BD118" s="169"/>
      <c r="BE118" s="169"/>
      <c r="BF118" s="169"/>
      <c r="BG118" s="169"/>
      <c r="BH118" s="169"/>
      <c r="BI118" s="169"/>
      <c r="BJ118" s="169"/>
      <c r="BK118" s="169"/>
      <c r="BL118" s="169"/>
      <c r="BM118" s="169"/>
      <c r="BN118" s="169"/>
      <c r="BO118" s="169"/>
      <c r="BP118" s="169"/>
      <c r="BQ118" s="169"/>
      <c r="BR118" s="169"/>
      <c r="BS118" s="169"/>
      <c r="BT118" s="169"/>
      <c r="BU118" s="169"/>
      <c r="BV118" s="169"/>
      <c r="BW118" s="169"/>
      <c r="BX118" s="169"/>
      <c r="BY118" s="169"/>
      <c r="BZ118" s="169"/>
      <c r="CA118" s="169"/>
      <c r="CB118" s="169"/>
      <c r="CC118" s="169"/>
      <c r="CD118" s="169"/>
      <c r="CE118" s="169"/>
      <c r="CF118" s="169"/>
      <c r="CG118" s="169"/>
      <c r="CH118" s="169"/>
      <c r="CI118" s="169"/>
      <c r="CJ118" s="169"/>
      <c r="CK118" s="169"/>
      <c r="CL118" s="169"/>
      <c r="CM118" s="169"/>
      <c r="CN118" s="169"/>
      <c r="CO118" s="169"/>
      <c r="CP118" s="169"/>
      <c r="CQ118" s="169"/>
      <c r="CR118" s="169"/>
      <c r="CS118" s="169"/>
      <c r="CT118" s="169"/>
      <c r="CU118" s="169"/>
      <c r="CV118" s="169"/>
      <c r="CW118" s="169"/>
      <c r="CX118" s="169"/>
      <c r="CY118" s="169"/>
      <c r="CZ118" s="169"/>
      <c r="DA118" s="169"/>
      <c r="DB118" s="169"/>
      <c r="DC118" s="169"/>
      <c r="DD118" s="169"/>
      <c r="DE118" s="169"/>
      <c r="DF118" s="169"/>
      <c r="DG118" s="169"/>
      <c r="DH118" s="169"/>
      <c r="DI118" s="169"/>
      <c r="DJ118" s="169"/>
      <c r="DK118" s="169"/>
      <c r="DL118" s="169"/>
      <c r="DM118" s="169"/>
      <c r="DN118" s="169"/>
      <c r="DO118" s="169"/>
      <c r="DP118" s="169"/>
      <c r="DQ118" s="169"/>
      <c r="DR118" s="169"/>
      <c r="DS118" s="169"/>
      <c r="DT118" s="169"/>
      <c r="DU118" s="169"/>
      <c r="DV118" s="169"/>
      <c r="DW118" s="169"/>
      <c r="DX118" s="169"/>
      <c r="DY118" s="169"/>
      <c r="DZ118" s="169"/>
      <c r="EA118" s="169"/>
      <c r="EB118" s="169"/>
    </row>
    <row r="119" spans="1:132" s="93" customFormat="1" x14ac:dyDescent="0.2">
      <c r="A119" s="94"/>
      <c r="B119" s="95" t="s">
        <v>2651</v>
      </c>
      <c r="C119" s="95" t="s">
        <v>2652</v>
      </c>
      <c r="D119" s="94"/>
      <c r="E119" s="173" t="s">
        <v>2653</v>
      </c>
      <c r="F119" s="94" t="s">
        <v>515</v>
      </c>
      <c r="G119" s="94" t="s">
        <v>348</v>
      </c>
      <c r="H119" s="163"/>
      <c r="I119" s="163"/>
      <c r="J119" s="163"/>
      <c r="K119" s="163"/>
      <c r="L119" s="163"/>
      <c r="M119" s="163"/>
      <c r="N119" s="163"/>
      <c r="O119" s="164"/>
      <c r="P119" s="238">
        <f>SUM($H119:$N119)</f>
        <v>0</v>
      </c>
      <c r="Q119" s="215"/>
      <c r="R119" s="215"/>
      <c r="S119" s="215"/>
      <c r="T119" s="215"/>
      <c r="U119" s="215"/>
      <c r="V119" s="215"/>
      <c r="W119" s="215">
        <v>1</v>
      </c>
      <c r="X119" s="174">
        <v>43511</v>
      </c>
      <c r="Y119" s="222">
        <f>SUM($Q119:$W119)</f>
        <v>1</v>
      </c>
      <c r="Z119" s="163"/>
      <c r="AA119" s="163"/>
      <c r="AB119" s="163"/>
      <c r="AC119" s="163"/>
      <c r="AD119" s="163"/>
      <c r="AE119" s="163"/>
      <c r="AF119" s="163"/>
      <c r="AG119" s="165"/>
      <c r="AH119" s="222">
        <f>SUM($Z119:$AF119)</f>
        <v>0</v>
      </c>
      <c r="AI119" s="214"/>
      <c r="AJ119" s="94" t="s">
        <v>1822</v>
      </c>
      <c r="AK119" s="94" t="s">
        <v>1823</v>
      </c>
      <c r="AL119" s="95"/>
      <c r="AM119" s="94"/>
      <c r="AN119" s="95"/>
      <c r="AO119" s="94"/>
      <c r="AP119" s="94"/>
      <c r="AQ119" s="94"/>
      <c r="AR119" s="94"/>
      <c r="AS119" s="95" t="s">
        <v>2654</v>
      </c>
    </row>
    <row r="120" spans="1:132" s="93" customFormat="1" ht="13.9" customHeight="1" x14ac:dyDescent="0.2">
      <c r="A120" s="94"/>
      <c r="B120" s="95" t="s">
        <v>2655</v>
      </c>
      <c r="C120" s="95" t="s">
        <v>2656</v>
      </c>
      <c r="D120" s="94"/>
      <c r="E120" s="173" t="s">
        <v>2657</v>
      </c>
      <c r="F120" s="94" t="s">
        <v>515</v>
      </c>
      <c r="G120" s="94" t="s">
        <v>348</v>
      </c>
      <c r="H120" s="163"/>
      <c r="I120" s="163"/>
      <c r="J120" s="163"/>
      <c r="K120" s="163"/>
      <c r="L120" s="163"/>
      <c r="M120" s="163"/>
      <c r="N120" s="163"/>
      <c r="O120" s="164"/>
      <c r="P120" s="238">
        <f>SUM($H120:$N120)</f>
        <v>0</v>
      </c>
      <c r="Q120" s="215"/>
      <c r="R120" s="215"/>
      <c r="S120" s="215"/>
      <c r="T120" s="215"/>
      <c r="U120" s="215"/>
      <c r="V120" s="215"/>
      <c r="W120" s="215">
        <v>1</v>
      </c>
      <c r="X120" s="174">
        <v>43511</v>
      </c>
      <c r="Y120" s="222">
        <f>SUM($Q120:$W120)</f>
        <v>1</v>
      </c>
      <c r="Z120" s="163"/>
      <c r="AA120" s="163"/>
      <c r="AB120" s="163"/>
      <c r="AC120" s="163"/>
      <c r="AD120" s="163"/>
      <c r="AE120" s="163"/>
      <c r="AF120" s="163"/>
      <c r="AG120" s="165"/>
      <c r="AH120" s="222">
        <f>SUM($Z120:$AF120)</f>
        <v>0</v>
      </c>
      <c r="AI120" s="214"/>
      <c r="AJ120" s="94" t="s">
        <v>1822</v>
      </c>
      <c r="AK120" s="94" t="s">
        <v>1823</v>
      </c>
      <c r="AL120" s="95"/>
      <c r="AM120" s="94"/>
      <c r="AN120" s="95"/>
      <c r="AO120" s="94"/>
      <c r="AP120" s="94"/>
      <c r="AQ120" s="94"/>
      <c r="AR120" s="94"/>
      <c r="AS120" s="95" t="s">
        <v>2658</v>
      </c>
    </row>
    <row r="121" spans="1:132" s="93" customFormat="1" x14ac:dyDescent="0.2">
      <c r="A121" s="94"/>
      <c r="B121" s="95" t="s">
        <v>2659</v>
      </c>
      <c r="C121" s="95" t="s">
        <v>2660</v>
      </c>
      <c r="D121" s="94"/>
      <c r="E121" s="173" t="s">
        <v>2661</v>
      </c>
      <c r="F121" s="94" t="s">
        <v>515</v>
      </c>
      <c r="G121" s="94" t="s">
        <v>348</v>
      </c>
      <c r="H121" s="163"/>
      <c r="I121" s="163"/>
      <c r="J121" s="163"/>
      <c r="K121" s="163"/>
      <c r="L121" s="163"/>
      <c r="M121" s="163"/>
      <c r="N121" s="163"/>
      <c r="O121" s="164"/>
      <c r="P121" s="238">
        <f>SUM($H121:$N121)</f>
        <v>0</v>
      </c>
      <c r="Q121" s="215"/>
      <c r="R121" s="215"/>
      <c r="S121" s="215"/>
      <c r="T121" s="215"/>
      <c r="U121" s="215"/>
      <c r="V121" s="215"/>
      <c r="W121" s="215">
        <v>1</v>
      </c>
      <c r="X121" s="174">
        <v>43515</v>
      </c>
      <c r="Y121" s="222">
        <f>SUM($Q121:$W121)</f>
        <v>1</v>
      </c>
      <c r="Z121" s="163"/>
      <c r="AA121" s="163"/>
      <c r="AB121" s="163"/>
      <c r="AC121" s="163"/>
      <c r="AD121" s="163"/>
      <c r="AE121" s="163"/>
      <c r="AF121" s="163"/>
      <c r="AG121" s="165"/>
      <c r="AH121" s="222">
        <f>SUM($Z121:$AF121)</f>
        <v>0</v>
      </c>
      <c r="AI121" s="214"/>
      <c r="AJ121" s="94" t="s">
        <v>1822</v>
      </c>
      <c r="AK121" s="94" t="s">
        <v>1823</v>
      </c>
      <c r="AL121" s="95"/>
      <c r="AM121" s="94"/>
      <c r="AN121" s="95"/>
      <c r="AO121" s="94"/>
      <c r="AP121" s="94"/>
      <c r="AQ121" s="94"/>
      <c r="AR121" s="94"/>
      <c r="AS121" s="95" t="s">
        <v>2662</v>
      </c>
    </row>
    <row r="122" spans="1:132" s="93" customFormat="1" x14ac:dyDescent="0.2">
      <c r="A122" s="94"/>
      <c r="B122" s="95" t="s">
        <v>2663</v>
      </c>
      <c r="C122" s="95" t="s">
        <v>2664</v>
      </c>
      <c r="D122" s="94"/>
      <c r="E122" s="173" t="s">
        <v>2665</v>
      </c>
      <c r="F122" s="94" t="s">
        <v>515</v>
      </c>
      <c r="G122" s="94" t="s">
        <v>348</v>
      </c>
      <c r="H122" s="163"/>
      <c r="I122" s="163"/>
      <c r="J122" s="163"/>
      <c r="K122" s="163"/>
      <c r="L122" s="163"/>
      <c r="M122" s="163"/>
      <c r="N122" s="163"/>
      <c r="O122" s="164"/>
      <c r="P122" s="238">
        <f>SUM($H122:$N122)</f>
        <v>0</v>
      </c>
      <c r="Q122" s="215"/>
      <c r="R122" s="215"/>
      <c r="S122" s="215"/>
      <c r="T122" s="215"/>
      <c r="U122" s="215"/>
      <c r="V122" s="215"/>
      <c r="W122" s="215">
        <v>1</v>
      </c>
      <c r="X122" s="174">
        <v>43515</v>
      </c>
      <c r="Y122" s="222">
        <f>SUM($Q122:$W122)</f>
        <v>1</v>
      </c>
      <c r="Z122" s="163"/>
      <c r="AA122" s="163"/>
      <c r="AB122" s="163"/>
      <c r="AC122" s="163"/>
      <c r="AD122" s="163"/>
      <c r="AE122" s="163"/>
      <c r="AF122" s="163"/>
      <c r="AG122" s="165"/>
      <c r="AH122" s="222">
        <f>SUM($Z122:$AF122)</f>
        <v>0</v>
      </c>
      <c r="AI122" s="214"/>
      <c r="AJ122" s="94" t="s">
        <v>1822</v>
      </c>
      <c r="AK122" s="94" t="s">
        <v>1823</v>
      </c>
      <c r="AL122" s="95"/>
      <c r="AM122" s="94"/>
      <c r="AN122" s="95"/>
      <c r="AO122" s="94"/>
      <c r="AP122" s="94"/>
      <c r="AQ122" s="94"/>
      <c r="AR122" s="94"/>
      <c r="AS122" s="95" t="s">
        <v>2666</v>
      </c>
    </row>
    <row r="123" spans="1:132" s="93" customFormat="1" x14ac:dyDescent="0.2">
      <c r="A123" s="94"/>
      <c r="B123" s="95" t="s">
        <v>2667</v>
      </c>
      <c r="C123" s="95" t="s">
        <v>2668</v>
      </c>
      <c r="D123" s="94"/>
      <c r="E123" s="175" t="s">
        <v>2669</v>
      </c>
      <c r="F123" s="94" t="s">
        <v>515</v>
      </c>
      <c r="G123" s="94" t="s">
        <v>348</v>
      </c>
      <c r="H123" s="163"/>
      <c r="I123" s="163"/>
      <c r="J123" s="163"/>
      <c r="K123" s="163"/>
      <c r="L123" s="163"/>
      <c r="M123" s="163"/>
      <c r="N123" s="163"/>
      <c r="O123" s="164"/>
      <c r="P123" s="238">
        <f>SUM($H123:$N123)</f>
        <v>0</v>
      </c>
      <c r="Q123" s="215"/>
      <c r="R123" s="215"/>
      <c r="S123" s="215"/>
      <c r="T123" s="215"/>
      <c r="U123" s="215"/>
      <c r="V123" s="215"/>
      <c r="W123" s="215">
        <v>1</v>
      </c>
      <c r="X123" s="174">
        <v>43515</v>
      </c>
      <c r="Y123" s="222">
        <f>SUM($Q123:$W123)</f>
        <v>1</v>
      </c>
      <c r="Z123" s="163"/>
      <c r="AA123" s="163"/>
      <c r="AB123" s="163"/>
      <c r="AC123" s="163"/>
      <c r="AD123" s="163"/>
      <c r="AE123" s="163"/>
      <c r="AF123" s="163"/>
      <c r="AG123" s="165"/>
      <c r="AH123" s="222">
        <f>SUM($Z123:$AF123)</f>
        <v>0</v>
      </c>
      <c r="AI123" s="214"/>
      <c r="AJ123" s="94" t="s">
        <v>1822</v>
      </c>
      <c r="AK123" s="94" t="s">
        <v>1823</v>
      </c>
      <c r="AL123" s="95"/>
      <c r="AM123" s="94"/>
      <c r="AN123" s="95"/>
      <c r="AO123" s="94"/>
      <c r="AP123" s="94"/>
      <c r="AQ123" s="94"/>
      <c r="AR123" s="94"/>
      <c r="AS123" s="95" t="s">
        <v>2670</v>
      </c>
    </row>
    <row r="124" spans="1:132" s="93" customFormat="1" x14ac:dyDescent="0.2">
      <c r="A124" s="94"/>
      <c r="B124" s="95" t="s">
        <v>2671</v>
      </c>
      <c r="C124" s="95" t="s">
        <v>2672</v>
      </c>
      <c r="D124" s="94"/>
      <c r="E124" s="173" t="s">
        <v>2673</v>
      </c>
      <c r="F124" s="94" t="s">
        <v>515</v>
      </c>
      <c r="G124" s="94" t="s">
        <v>348</v>
      </c>
      <c r="H124" s="163"/>
      <c r="I124" s="163"/>
      <c r="J124" s="163"/>
      <c r="K124" s="163"/>
      <c r="L124" s="163"/>
      <c r="M124" s="163"/>
      <c r="N124" s="163"/>
      <c r="O124" s="164"/>
      <c r="P124" s="238">
        <f>SUM($H124:$N124)</f>
        <v>0</v>
      </c>
      <c r="Q124" s="215"/>
      <c r="R124" s="215"/>
      <c r="S124" s="215"/>
      <c r="T124" s="215"/>
      <c r="U124" s="215"/>
      <c r="V124" s="215"/>
      <c r="W124" s="215">
        <v>1</v>
      </c>
      <c r="X124" s="174">
        <v>43518</v>
      </c>
      <c r="Y124" s="222">
        <f>SUM($Q124:$W124)</f>
        <v>1</v>
      </c>
      <c r="Z124" s="163"/>
      <c r="AA124" s="163"/>
      <c r="AB124" s="163"/>
      <c r="AC124" s="163"/>
      <c r="AD124" s="163"/>
      <c r="AE124" s="163"/>
      <c r="AF124" s="163"/>
      <c r="AG124" s="165"/>
      <c r="AH124" s="222">
        <f>SUM($Z124:$AF124)</f>
        <v>0</v>
      </c>
      <c r="AI124" s="214"/>
      <c r="AJ124" s="94" t="s">
        <v>1822</v>
      </c>
      <c r="AK124" s="94" t="s">
        <v>1823</v>
      </c>
      <c r="AL124" s="95"/>
      <c r="AM124" s="94"/>
      <c r="AN124" s="95"/>
      <c r="AO124" s="94"/>
      <c r="AP124" s="94"/>
      <c r="AQ124" s="94"/>
      <c r="AR124" s="94"/>
      <c r="AS124" s="95" t="s">
        <v>2674</v>
      </c>
    </row>
    <row r="125" spans="1:132" s="93" customFormat="1" x14ac:dyDescent="0.2">
      <c r="A125" s="94"/>
      <c r="B125" s="95" t="s">
        <v>2675</v>
      </c>
      <c r="C125" s="95" t="s">
        <v>2676</v>
      </c>
      <c r="D125" s="94"/>
      <c r="E125" s="173" t="s">
        <v>2677</v>
      </c>
      <c r="F125" s="94" t="s">
        <v>515</v>
      </c>
      <c r="G125" s="94" t="s">
        <v>348</v>
      </c>
      <c r="H125" s="163"/>
      <c r="I125" s="163"/>
      <c r="J125" s="163"/>
      <c r="K125" s="163"/>
      <c r="L125" s="163"/>
      <c r="M125" s="163"/>
      <c r="N125" s="163"/>
      <c r="O125" s="164"/>
      <c r="P125" s="238">
        <f>SUM($H125:$N125)</f>
        <v>0</v>
      </c>
      <c r="Q125" s="215"/>
      <c r="R125" s="215"/>
      <c r="S125" s="215"/>
      <c r="T125" s="215"/>
      <c r="U125" s="215"/>
      <c r="V125" s="215"/>
      <c r="W125" s="215">
        <v>1</v>
      </c>
      <c r="X125" s="174">
        <v>43518</v>
      </c>
      <c r="Y125" s="222">
        <f>SUM($Q125:$W125)</f>
        <v>1</v>
      </c>
      <c r="Z125" s="163"/>
      <c r="AA125" s="163"/>
      <c r="AB125" s="163"/>
      <c r="AC125" s="163"/>
      <c r="AD125" s="163"/>
      <c r="AE125" s="163"/>
      <c r="AF125" s="163"/>
      <c r="AG125" s="165"/>
      <c r="AH125" s="222">
        <f>SUM($Z125:$AF125)</f>
        <v>0</v>
      </c>
      <c r="AI125" s="214"/>
      <c r="AJ125" s="94" t="s">
        <v>1822</v>
      </c>
      <c r="AK125" s="94" t="s">
        <v>1823</v>
      </c>
      <c r="AL125" s="95"/>
      <c r="AM125" s="94"/>
      <c r="AN125" s="95"/>
      <c r="AO125" s="94"/>
      <c r="AP125" s="94"/>
      <c r="AQ125" s="94"/>
      <c r="AR125" s="94"/>
      <c r="AS125" s="95" t="s">
        <v>2678</v>
      </c>
    </row>
    <row r="126" spans="1:132" s="93" customFormat="1" x14ac:dyDescent="0.2">
      <c r="A126" s="94"/>
      <c r="B126" s="95" t="s">
        <v>621</v>
      </c>
      <c r="C126" s="95" t="s">
        <v>2679</v>
      </c>
      <c r="D126" s="94"/>
      <c r="E126" s="173" t="s">
        <v>2680</v>
      </c>
      <c r="F126" s="94" t="s">
        <v>515</v>
      </c>
      <c r="G126" s="94" t="s">
        <v>348</v>
      </c>
      <c r="H126" s="163"/>
      <c r="I126" s="163"/>
      <c r="J126" s="163"/>
      <c r="K126" s="163"/>
      <c r="L126" s="163"/>
      <c r="M126" s="163"/>
      <c r="N126" s="163"/>
      <c r="O126" s="164"/>
      <c r="P126" s="238">
        <f>SUM($H126:$N126)</f>
        <v>0</v>
      </c>
      <c r="Q126" s="215"/>
      <c r="R126" s="215"/>
      <c r="S126" s="215"/>
      <c r="T126" s="215"/>
      <c r="U126" s="215"/>
      <c r="V126" s="215"/>
      <c r="W126" s="215">
        <v>1</v>
      </c>
      <c r="X126" s="174">
        <v>43523</v>
      </c>
      <c r="Y126" s="222">
        <f>SUM($Q126:$W126)</f>
        <v>1</v>
      </c>
      <c r="Z126" s="163"/>
      <c r="AA126" s="163"/>
      <c r="AB126" s="163"/>
      <c r="AC126" s="163"/>
      <c r="AD126" s="163"/>
      <c r="AE126" s="163"/>
      <c r="AF126" s="163"/>
      <c r="AG126" s="165"/>
      <c r="AH126" s="222">
        <f>SUM($Z126:$AF126)</f>
        <v>0</v>
      </c>
      <c r="AI126" s="214"/>
      <c r="AJ126" s="94" t="s">
        <v>1822</v>
      </c>
      <c r="AK126" s="94" t="s">
        <v>1823</v>
      </c>
      <c r="AL126" s="95"/>
      <c r="AM126" s="94"/>
      <c r="AN126" s="95"/>
      <c r="AO126" s="94"/>
      <c r="AP126" s="94"/>
      <c r="AQ126" s="94"/>
      <c r="AR126" s="94"/>
      <c r="AS126" s="95" t="s">
        <v>2681</v>
      </c>
    </row>
    <row r="127" spans="1:132" s="93" customFormat="1" x14ac:dyDescent="0.2">
      <c r="A127" s="94"/>
      <c r="B127" s="95" t="s">
        <v>2682</v>
      </c>
      <c r="C127" s="95" t="s">
        <v>2683</v>
      </c>
      <c r="D127" s="94"/>
      <c r="E127" s="175" t="s">
        <v>2684</v>
      </c>
      <c r="F127" s="94" t="s">
        <v>1714</v>
      </c>
      <c r="G127" s="94" t="s">
        <v>348</v>
      </c>
      <c r="H127" s="163"/>
      <c r="I127" s="163"/>
      <c r="J127" s="163"/>
      <c r="K127" s="163"/>
      <c r="L127" s="163"/>
      <c r="M127" s="163"/>
      <c r="N127" s="163"/>
      <c r="O127" s="164"/>
      <c r="P127" s="238">
        <f>SUM($H127:$N127)</f>
        <v>0</v>
      </c>
      <c r="Q127" s="215"/>
      <c r="R127" s="215"/>
      <c r="S127" s="215"/>
      <c r="T127" s="215"/>
      <c r="U127" s="215"/>
      <c r="V127" s="215"/>
      <c r="W127" s="215">
        <v>1</v>
      </c>
      <c r="X127" s="174">
        <v>43528</v>
      </c>
      <c r="Y127" s="222">
        <f>SUM($Q127:$W127)</f>
        <v>1</v>
      </c>
      <c r="Z127" s="163"/>
      <c r="AA127" s="163"/>
      <c r="AB127" s="163"/>
      <c r="AC127" s="163"/>
      <c r="AD127" s="163"/>
      <c r="AE127" s="163"/>
      <c r="AF127" s="163"/>
      <c r="AG127" s="165"/>
      <c r="AH127" s="222">
        <f>SUM($Z127:$AF127)</f>
        <v>0</v>
      </c>
      <c r="AI127" s="214"/>
      <c r="AJ127" s="94" t="s">
        <v>1822</v>
      </c>
      <c r="AK127" s="94" t="s">
        <v>1823</v>
      </c>
      <c r="AL127" s="95"/>
      <c r="AM127" s="94"/>
      <c r="AN127" s="95"/>
      <c r="AO127" s="94"/>
      <c r="AP127" s="94"/>
      <c r="AQ127" s="94"/>
      <c r="AR127" s="94"/>
      <c r="AS127" s="95" t="s">
        <v>2685</v>
      </c>
    </row>
    <row r="128" spans="1:132" s="93" customFormat="1" ht="14.25" customHeight="1" x14ac:dyDescent="0.25">
      <c r="A128" s="94"/>
      <c r="B128" s="95" t="s">
        <v>2686</v>
      </c>
      <c r="C128" s="95" t="s">
        <v>2687</v>
      </c>
      <c r="D128" s="94"/>
      <c r="E128" s="173" t="s">
        <v>2688</v>
      </c>
      <c r="F128" s="94" t="s">
        <v>464</v>
      </c>
      <c r="G128" s="94" t="s">
        <v>358</v>
      </c>
      <c r="H128" s="163"/>
      <c r="I128" s="163"/>
      <c r="J128" s="163"/>
      <c r="K128" s="163"/>
      <c r="L128" s="163"/>
      <c r="M128" s="163"/>
      <c r="N128" s="163"/>
      <c r="O128" s="164"/>
      <c r="P128" s="238">
        <f>SUM($H128:$N128)</f>
        <v>0</v>
      </c>
      <c r="Q128" s="215"/>
      <c r="R128" s="215"/>
      <c r="S128" s="215"/>
      <c r="T128" s="215"/>
      <c r="U128" s="215"/>
      <c r="V128" s="215"/>
      <c r="W128" s="215">
        <v>1</v>
      </c>
      <c r="X128" s="174">
        <v>43528</v>
      </c>
      <c r="Y128" s="222">
        <f>SUM($Q128:$W128)</f>
        <v>1</v>
      </c>
      <c r="Z128" s="163"/>
      <c r="AA128" s="163"/>
      <c r="AB128" s="163"/>
      <c r="AC128" s="163"/>
      <c r="AD128" s="163"/>
      <c r="AE128" s="163"/>
      <c r="AF128" s="163"/>
      <c r="AG128" s="165"/>
      <c r="AH128" s="222">
        <f>SUM($Z128:$AF128)</f>
        <v>0</v>
      </c>
      <c r="AI128" s="214"/>
      <c r="AJ128" s="94" t="s">
        <v>1822</v>
      </c>
      <c r="AK128" s="94" t="s">
        <v>1823</v>
      </c>
      <c r="AL128" s="95"/>
      <c r="AM128" s="94"/>
      <c r="AN128" s="95"/>
      <c r="AO128" s="94"/>
      <c r="AP128" s="94"/>
      <c r="AQ128" s="94"/>
      <c r="AR128" s="94"/>
      <c r="AS128" s="95" t="s">
        <v>2689</v>
      </c>
      <c r="AT128" s="167"/>
      <c r="AU128" s="167"/>
      <c r="AV128" s="167"/>
      <c r="AW128" s="167"/>
      <c r="AX128" s="167"/>
      <c r="AY128" s="167"/>
      <c r="AZ128" s="167"/>
      <c r="BA128" s="167"/>
      <c r="BB128" s="167"/>
      <c r="BC128" s="167"/>
      <c r="BD128" s="167"/>
      <c r="BE128" s="167"/>
      <c r="BF128" s="167"/>
      <c r="BG128" s="167"/>
      <c r="BH128" s="167"/>
      <c r="BI128" s="167"/>
      <c r="BJ128" s="167"/>
      <c r="BK128" s="167"/>
      <c r="BL128" s="167"/>
      <c r="BM128" s="167"/>
      <c r="BN128" s="167"/>
      <c r="BO128" s="167"/>
      <c r="BP128" s="167"/>
      <c r="BQ128" s="167"/>
      <c r="BR128" s="167"/>
      <c r="BS128" s="167"/>
      <c r="BT128" s="167"/>
      <c r="BU128" s="167"/>
      <c r="BV128" s="167"/>
      <c r="BW128" s="167"/>
      <c r="BX128" s="167"/>
      <c r="BY128" s="167"/>
      <c r="BZ128" s="167"/>
      <c r="CA128" s="167"/>
      <c r="CB128" s="167"/>
      <c r="CC128" s="167"/>
      <c r="CD128" s="167"/>
      <c r="CE128" s="167"/>
      <c r="CF128" s="167"/>
      <c r="CG128" s="167"/>
      <c r="CH128" s="167"/>
      <c r="CI128" s="167"/>
      <c r="CJ128" s="167"/>
      <c r="CK128" s="167"/>
      <c r="CL128" s="167"/>
      <c r="CM128" s="167"/>
      <c r="CN128" s="167"/>
      <c r="CO128" s="167"/>
      <c r="CP128" s="167"/>
      <c r="CQ128" s="167"/>
      <c r="CR128" s="167"/>
      <c r="CS128" s="167"/>
      <c r="CT128" s="167"/>
      <c r="CU128" s="167"/>
      <c r="CV128" s="167"/>
      <c r="CW128" s="167"/>
      <c r="CX128" s="167"/>
      <c r="CY128" s="167"/>
      <c r="CZ128" s="167"/>
      <c r="DA128" s="167"/>
      <c r="DB128" s="167"/>
      <c r="DC128" s="167"/>
      <c r="DD128" s="167"/>
      <c r="DE128" s="167"/>
      <c r="DF128" s="167"/>
      <c r="DG128" s="167"/>
      <c r="DH128" s="167"/>
      <c r="DI128" s="167"/>
      <c r="DJ128" s="167"/>
      <c r="DK128" s="167"/>
      <c r="DL128" s="167"/>
      <c r="DM128" s="167"/>
      <c r="DN128" s="167"/>
      <c r="DO128" s="167"/>
      <c r="DP128" s="167"/>
      <c r="DQ128" s="167"/>
      <c r="DR128" s="167"/>
      <c r="DS128" s="167"/>
      <c r="DT128" s="167"/>
      <c r="DU128" s="167"/>
      <c r="DV128" s="167"/>
      <c r="DW128" s="167"/>
      <c r="DX128" s="167"/>
      <c r="DY128" s="167"/>
      <c r="DZ128" s="167"/>
      <c r="EA128" s="167"/>
      <c r="EB128" s="167"/>
    </row>
    <row r="129" spans="1:132" s="93" customFormat="1" x14ac:dyDescent="0.2">
      <c r="A129" s="94"/>
      <c r="B129" s="95" t="s">
        <v>565</v>
      </c>
      <c r="C129" s="95" t="s">
        <v>566</v>
      </c>
      <c r="D129" s="94"/>
      <c r="E129" s="173" t="s">
        <v>2690</v>
      </c>
      <c r="F129" s="94" t="s">
        <v>515</v>
      </c>
      <c r="G129" s="94" t="s">
        <v>348</v>
      </c>
      <c r="H129" s="163"/>
      <c r="I129" s="163"/>
      <c r="J129" s="163"/>
      <c r="K129" s="163"/>
      <c r="L129" s="163"/>
      <c r="M129" s="163"/>
      <c r="N129" s="163"/>
      <c r="O129" s="164"/>
      <c r="P129" s="238">
        <f>SUM($H129:$N129)</f>
        <v>0</v>
      </c>
      <c r="Q129" s="215"/>
      <c r="R129" s="215"/>
      <c r="S129" s="215"/>
      <c r="T129" s="215"/>
      <c r="U129" s="215"/>
      <c r="V129" s="215"/>
      <c r="W129" s="215">
        <v>1</v>
      </c>
      <c r="X129" s="174">
        <v>43529</v>
      </c>
      <c r="Y129" s="222">
        <f>SUM($Q129:$W129)</f>
        <v>1</v>
      </c>
      <c r="Z129" s="163"/>
      <c r="AA129" s="163"/>
      <c r="AB129" s="163"/>
      <c r="AC129" s="163"/>
      <c r="AD129" s="163"/>
      <c r="AE129" s="163"/>
      <c r="AF129" s="163"/>
      <c r="AG129" s="165"/>
      <c r="AH129" s="222">
        <f>SUM($Z129:$AF129)</f>
        <v>0</v>
      </c>
      <c r="AI129" s="214"/>
      <c r="AJ129" s="94" t="s">
        <v>1822</v>
      </c>
      <c r="AK129" s="94" t="s">
        <v>1823</v>
      </c>
      <c r="AL129" s="95"/>
      <c r="AM129" s="94"/>
      <c r="AN129" s="95"/>
      <c r="AO129" s="94"/>
      <c r="AP129" s="94"/>
      <c r="AQ129" s="94"/>
      <c r="AR129" s="94"/>
      <c r="AS129" s="95" t="s">
        <v>2691</v>
      </c>
      <c r="AT129" s="169"/>
      <c r="AU129" s="169"/>
      <c r="AV129" s="169"/>
      <c r="AW129" s="169"/>
      <c r="AX129" s="169"/>
      <c r="AY129" s="169"/>
      <c r="AZ129" s="169"/>
      <c r="BA129" s="169"/>
      <c r="BB129" s="169"/>
      <c r="BC129" s="169"/>
      <c r="BD129" s="169"/>
      <c r="BE129" s="169"/>
      <c r="BF129" s="169"/>
      <c r="BG129" s="169"/>
      <c r="BH129" s="169"/>
      <c r="BI129" s="169"/>
      <c r="BJ129" s="169"/>
      <c r="BK129" s="169"/>
      <c r="BL129" s="169"/>
      <c r="BM129" s="169"/>
      <c r="BN129" s="169"/>
      <c r="BO129" s="169"/>
      <c r="BP129" s="169"/>
      <c r="BQ129" s="169"/>
      <c r="BR129" s="169"/>
      <c r="BS129" s="169"/>
      <c r="BT129" s="169"/>
      <c r="BU129" s="169"/>
      <c r="BV129" s="169"/>
      <c r="BW129" s="169"/>
      <c r="BX129" s="169"/>
      <c r="BY129" s="169"/>
      <c r="BZ129" s="169"/>
      <c r="CA129" s="169"/>
      <c r="CB129" s="169"/>
      <c r="CC129" s="169"/>
      <c r="CD129" s="169"/>
      <c r="CE129" s="169"/>
      <c r="CF129" s="169"/>
      <c r="CG129" s="169"/>
      <c r="CH129" s="169"/>
      <c r="CI129" s="169"/>
      <c r="CJ129" s="169"/>
      <c r="CK129" s="169"/>
      <c r="CL129" s="169"/>
      <c r="CM129" s="169"/>
      <c r="CN129" s="169"/>
      <c r="CO129" s="169"/>
      <c r="CP129" s="169"/>
      <c r="CQ129" s="169"/>
      <c r="CR129" s="169"/>
      <c r="CS129" s="169"/>
      <c r="CT129" s="169"/>
      <c r="CU129" s="169"/>
      <c r="CV129" s="169"/>
      <c r="CW129" s="169"/>
      <c r="CX129" s="169"/>
      <c r="CY129" s="169"/>
      <c r="CZ129" s="169"/>
      <c r="DA129" s="169"/>
      <c r="DB129" s="169"/>
      <c r="DC129" s="169"/>
      <c r="DD129" s="169"/>
      <c r="DE129" s="169"/>
      <c r="DF129" s="169"/>
      <c r="DG129" s="169"/>
      <c r="DH129" s="169"/>
      <c r="DI129" s="169"/>
      <c r="DJ129" s="169"/>
      <c r="DK129" s="169"/>
      <c r="DL129" s="169"/>
      <c r="DM129" s="169"/>
      <c r="DN129" s="169"/>
      <c r="DO129" s="169"/>
      <c r="DP129" s="169"/>
      <c r="DQ129" s="169"/>
      <c r="DR129" s="169"/>
      <c r="DS129" s="169"/>
      <c r="DT129" s="169"/>
      <c r="DU129" s="169"/>
      <c r="DV129" s="169"/>
      <c r="DW129" s="169"/>
      <c r="DX129" s="169"/>
      <c r="DY129" s="169"/>
      <c r="DZ129" s="169"/>
      <c r="EA129" s="169"/>
      <c r="EB129" s="169"/>
    </row>
    <row r="130" spans="1:132" s="93" customFormat="1" x14ac:dyDescent="0.2">
      <c r="A130" s="94"/>
      <c r="B130" s="95" t="s">
        <v>2692</v>
      </c>
      <c r="C130" s="95" t="s">
        <v>2693</v>
      </c>
      <c r="D130" s="94"/>
      <c r="E130" s="173" t="s">
        <v>2694</v>
      </c>
      <c r="F130" s="94" t="s">
        <v>515</v>
      </c>
      <c r="G130" s="94" t="s">
        <v>348</v>
      </c>
      <c r="H130" s="163"/>
      <c r="I130" s="163"/>
      <c r="J130" s="163"/>
      <c r="K130" s="163"/>
      <c r="L130" s="163"/>
      <c r="M130" s="163"/>
      <c r="N130" s="163"/>
      <c r="O130" s="164"/>
      <c r="P130" s="238">
        <f>SUM($H130:$N130)</f>
        <v>0</v>
      </c>
      <c r="Q130" s="215"/>
      <c r="R130" s="215"/>
      <c r="S130" s="215"/>
      <c r="T130" s="215"/>
      <c r="U130" s="215"/>
      <c r="V130" s="215"/>
      <c r="W130" s="215">
        <v>1</v>
      </c>
      <c r="X130" s="174">
        <v>43532</v>
      </c>
      <c r="Y130" s="222">
        <f>SUM($Q130:$W130)</f>
        <v>1</v>
      </c>
      <c r="Z130" s="163"/>
      <c r="AA130" s="163"/>
      <c r="AB130" s="163"/>
      <c r="AC130" s="163"/>
      <c r="AD130" s="163"/>
      <c r="AE130" s="163"/>
      <c r="AF130" s="163"/>
      <c r="AG130" s="165"/>
      <c r="AH130" s="222">
        <f>SUM($Z130:$AF130)</f>
        <v>0</v>
      </c>
      <c r="AI130" s="214"/>
      <c r="AJ130" s="94" t="s">
        <v>1822</v>
      </c>
      <c r="AK130" s="94" t="s">
        <v>1823</v>
      </c>
      <c r="AL130" s="95"/>
      <c r="AM130" s="94"/>
      <c r="AN130" s="95"/>
      <c r="AO130" s="94"/>
      <c r="AP130" s="94"/>
      <c r="AQ130" s="94"/>
      <c r="AR130" s="94"/>
      <c r="AS130" s="95" t="s">
        <v>2695</v>
      </c>
      <c r="AT130" s="168"/>
      <c r="AU130" s="168"/>
      <c r="AV130" s="168"/>
      <c r="AW130" s="168"/>
      <c r="AX130" s="168"/>
      <c r="AY130" s="168"/>
      <c r="AZ130" s="168"/>
      <c r="BA130" s="168"/>
      <c r="BB130" s="168"/>
      <c r="BC130" s="168"/>
      <c r="BD130" s="168"/>
      <c r="BE130" s="168"/>
      <c r="BF130" s="168"/>
      <c r="BG130" s="168"/>
      <c r="BH130" s="168"/>
      <c r="BI130" s="168"/>
      <c r="BJ130" s="168"/>
      <c r="BK130" s="168"/>
      <c r="BL130" s="168"/>
      <c r="BM130" s="168"/>
      <c r="BN130" s="168"/>
      <c r="BO130" s="168"/>
      <c r="BP130" s="168"/>
      <c r="BQ130" s="168"/>
      <c r="BR130" s="168"/>
      <c r="BS130" s="168"/>
      <c r="BT130" s="168"/>
      <c r="BU130" s="168"/>
      <c r="BV130" s="168"/>
      <c r="BW130" s="168"/>
      <c r="BX130" s="168"/>
      <c r="BY130" s="168"/>
      <c r="BZ130" s="168"/>
      <c r="CA130" s="168"/>
      <c r="CB130" s="168"/>
      <c r="CC130" s="168"/>
      <c r="CD130" s="168"/>
      <c r="CE130" s="168"/>
      <c r="CF130" s="168"/>
      <c r="CG130" s="168"/>
      <c r="CH130" s="168"/>
      <c r="CI130" s="168"/>
      <c r="CJ130" s="168"/>
      <c r="CK130" s="168"/>
      <c r="CL130" s="168"/>
      <c r="CM130" s="168"/>
      <c r="CN130" s="168"/>
      <c r="CO130" s="168"/>
      <c r="CP130" s="168"/>
      <c r="CQ130" s="168"/>
      <c r="CR130" s="168"/>
      <c r="CS130" s="168"/>
      <c r="CT130" s="168"/>
      <c r="CU130" s="168"/>
      <c r="CV130" s="168"/>
      <c r="CW130" s="168"/>
      <c r="CX130" s="168"/>
      <c r="CY130" s="168"/>
      <c r="CZ130" s="168"/>
      <c r="DA130" s="168"/>
      <c r="DB130" s="168"/>
      <c r="DC130" s="168"/>
      <c r="DD130" s="168"/>
      <c r="DE130" s="168"/>
      <c r="DF130" s="168"/>
      <c r="DG130" s="168"/>
      <c r="DH130" s="168"/>
      <c r="DI130" s="168"/>
      <c r="DJ130" s="168"/>
      <c r="DK130" s="168"/>
      <c r="DL130" s="168"/>
      <c r="DM130" s="168"/>
      <c r="DN130" s="168"/>
      <c r="DO130" s="168"/>
      <c r="DP130" s="168"/>
      <c r="DQ130" s="168"/>
      <c r="DR130" s="168"/>
      <c r="DS130" s="168"/>
      <c r="DT130" s="168"/>
      <c r="DU130" s="168"/>
      <c r="DV130" s="168"/>
      <c r="DW130" s="168"/>
      <c r="DX130" s="168"/>
      <c r="DY130" s="168"/>
      <c r="DZ130" s="168"/>
      <c r="EA130" s="168"/>
      <c r="EB130" s="168"/>
    </row>
    <row r="131" spans="1:132" s="93" customFormat="1" ht="13.9" customHeight="1" x14ac:dyDescent="0.2">
      <c r="A131" s="94"/>
      <c r="B131" s="95" t="s">
        <v>2696</v>
      </c>
      <c r="C131" s="95" t="s">
        <v>2697</v>
      </c>
      <c r="D131" s="94"/>
      <c r="E131" s="173" t="s">
        <v>2698</v>
      </c>
      <c r="F131" s="94" t="s">
        <v>515</v>
      </c>
      <c r="G131" s="94" t="s">
        <v>348</v>
      </c>
      <c r="H131" s="163"/>
      <c r="I131" s="163"/>
      <c r="J131" s="163"/>
      <c r="K131" s="163"/>
      <c r="L131" s="163"/>
      <c r="M131" s="163"/>
      <c r="N131" s="163"/>
      <c r="O131" s="164"/>
      <c r="P131" s="238">
        <f>SUM($H131:$N131)</f>
        <v>0</v>
      </c>
      <c r="Q131" s="215"/>
      <c r="R131" s="215"/>
      <c r="S131" s="215"/>
      <c r="T131" s="215"/>
      <c r="U131" s="215"/>
      <c r="V131" s="215"/>
      <c r="W131" s="215">
        <v>1</v>
      </c>
      <c r="X131" s="174">
        <v>43537</v>
      </c>
      <c r="Y131" s="222">
        <f>SUM($Q131:$W131)</f>
        <v>1</v>
      </c>
      <c r="Z131" s="163"/>
      <c r="AA131" s="163"/>
      <c r="AB131" s="163"/>
      <c r="AC131" s="163"/>
      <c r="AD131" s="163"/>
      <c r="AE131" s="163"/>
      <c r="AF131" s="163"/>
      <c r="AG131" s="165"/>
      <c r="AH131" s="222">
        <f>SUM($Z131:$AF131)</f>
        <v>0</v>
      </c>
      <c r="AI131" s="214"/>
      <c r="AJ131" s="94" t="s">
        <v>1822</v>
      </c>
      <c r="AK131" s="94" t="s">
        <v>1823</v>
      </c>
      <c r="AL131" s="95"/>
      <c r="AM131" s="94"/>
      <c r="AN131" s="95"/>
      <c r="AO131" s="94"/>
      <c r="AP131" s="94"/>
      <c r="AQ131" s="94"/>
      <c r="AR131" s="94"/>
      <c r="AS131" s="95" t="s">
        <v>2699</v>
      </c>
      <c r="AT131" s="168"/>
      <c r="AU131" s="168"/>
      <c r="AV131" s="168"/>
      <c r="AW131" s="168"/>
      <c r="AX131" s="168"/>
      <c r="AY131" s="168"/>
      <c r="AZ131" s="168"/>
      <c r="BA131" s="168"/>
      <c r="BB131" s="168"/>
      <c r="BC131" s="168"/>
      <c r="BD131" s="168"/>
      <c r="BE131" s="168"/>
      <c r="BF131" s="168"/>
      <c r="BG131" s="168"/>
      <c r="BH131" s="168"/>
      <c r="BI131" s="168"/>
      <c r="BJ131" s="168"/>
      <c r="BK131" s="168"/>
      <c r="BL131" s="168"/>
      <c r="BM131" s="168"/>
      <c r="BN131" s="168"/>
      <c r="BO131" s="168"/>
      <c r="BP131" s="168"/>
      <c r="BQ131" s="168"/>
      <c r="BR131" s="168"/>
      <c r="BS131" s="168"/>
      <c r="BT131" s="168"/>
      <c r="BU131" s="168"/>
      <c r="BV131" s="168"/>
      <c r="BW131" s="168"/>
      <c r="BX131" s="168"/>
      <c r="BY131" s="168"/>
      <c r="BZ131" s="168"/>
      <c r="CA131" s="168"/>
      <c r="CB131" s="168"/>
      <c r="CC131" s="168"/>
      <c r="CD131" s="168"/>
      <c r="CE131" s="168"/>
      <c r="CF131" s="168"/>
      <c r="CG131" s="168"/>
      <c r="CH131" s="168"/>
      <c r="CI131" s="168"/>
      <c r="CJ131" s="168"/>
      <c r="CK131" s="168"/>
      <c r="CL131" s="168"/>
      <c r="CM131" s="168"/>
      <c r="CN131" s="168"/>
      <c r="CO131" s="168"/>
      <c r="CP131" s="168"/>
      <c r="CQ131" s="168"/>
      <c r="CR131" s="168"/>
      <c r="CS131" s="168"/>
      <c r="CT131" s="168"/>
      <c r="CU131" s="168"/>
      <c r="CV131" s="168"/>
      <c r="CW131" s="168"/>
      <c r="CX131" s="168"/>
      <c r="CY131" s="168"/>
      <c r="CZ131" s="168"/>
      <c r="DA131" s="168"/>
      <c r="DB131" s="168"/>
      <c r="DC131" s="168"/>
      <c r="DD131" s="168"/>
      <c r="DE131" s="168"/>
      <c r="DF131" s="168"/>
      <c r="DG131" s="168"/>
      <c r="DH131" s="168"/>
      <c r="DI131" s="168"/>
      <c r="DJ131" s="168"/>
      <c r="DK131" s="168"/>
      <c r="DL131" s="168"/>
      <c r="DM131" s="168"/>
      <c r="DN131" s="168"/>
      <c r="DO131" s="168"/>
      <c r="DP131" s="168"/>
      <c r="DQ131" s="168"/>
      <c r="DR131" s="168"/>
      <c r="DS131" s="168"/>
      <c r="DT131" s="168"/>
      <c r="DU131" s="168"/>
      <c r="DV131" s="168"/>
      <c r="DW131" s="168"/>
      <c r="DX131" s="168"/>
      <c r="DY131" s="168"/>
      <c r="DZ131" s="168"/>
      <c r="EA131" s="168"/>
      <c r="EB131" s="168"/>
    </row>
    <row r="132" spans="1:132" s="93" customFormat="1" x14ac:dyDescent="0.2">
      <c r="A132" s="94"/>
      <c r="B132" s="95" t="s">
        <v>545</v>
      </c>
      <c r="C132" s="95" t="s">
        <v>546</v>
      </c>
      <c r="D132" s="94"/>
      <c r="E132" s="173" t="s">
        <v>2700</v>
      </c>
      <c r="F132" s="94" t="s">
        <v>515</v>
      </c>
      <c r="G132" s="94" t="s">
        <v>348</v>
      </c>
      <c r="H132" s="163"/>
      <c r="I132" s="163"/>
      <c r="J132" s="163"/>
      <c r="K132" s="163"/>
      <c r="L132" s="163"/>
      <c r="M132" s="163"/>
      <c r="N132" s="163"/>
      <c r="O132" s="164"/>
      <c r="P132" s="238">
        <f>SUM($H132:$N132)</f>
        <v>0</v>
      </c>
      <c r="Q132" s="215"/>
      <c r="R132" s="215"/>
      <c r="S132" s="215"/>
      <c r="T132" s="215"/>
      <c r="U132" s="215"/>
      <c r="V132" s="215"/>
      <c r="W132" s="215">
        <v>1</v>
      </c>
      <c r="X132" s="174">
        <v>43539</v>
      </c>
      <c r="Y132" s="222">
        <f>SUM($Q132:$W132)</f>
        <v>1</v>
      </c>
      <c r="Z132" s="163"/>
      <c r="AA132" s="163"/>
      <c r="AB132" s="163"/>
      <c r="AC132" s="163"/>
      <c r="AD132" s="163"/>
      <c r="AE132" s="163"/>
      <c r="AF132" s="163"/>
      <c r="AG132" s="165"/>
      <c r="AH132" s="222">
        <f>SUM($Z132:$AF132)</f>
        <v>0</v>
      </c>
      <c r="AI132" s="214"/>
      <c r="AJ132" s="94" t="s">
        <v>1822</v>
      </c>
      <c r="AK132" s="94" t="s">
        <v>1823</v>
      </c>
      <c r="AL132" s="95"/>
      <c r="AM132" s="94"/>
      <c r="AN132" s="95"/>
      <c r="AO132" s="94"/>
      <c r="AP132" s="94"/>
      <c r="AQ132" s="94"/>
      <c r="AR132" s="94"/>
      <c r="AS132" s="95" t="s">
        <v>2701</v>
      </c>
      <c r="AT132" s="168"/>
      <c r="AU132" s="168"/>
      <c r="AV132" s="168"/>
      <c r="AW132" s="168"/>
      <c r="AX132" s="168"/>
      <c r="AY132" s="168"/>
      <c r="AZ132" s="168"/>
      <c r="BA132" s="168"/>
      <c r="BB132" s="168"/>
      <c r="BC132" s="168"/>
      <c r="BD132" s="168"/>
      <c r="BE132" s="168"/>
      <c r="BF132" s="168"/>
      <c r="BG132" s="168"/>
      <c r="BH132" s="168"/>
      <c r="BI132" s="168"/>
      <c r="BJ132" s="168"/>
      <c r="BK132" s="168"/>
      <c r="BL132" s="168"/>
      <c r="BM132" s="168"/>
      <c r="BN132" s="168"/>
      <c r="BO132" s="168"/>
      <c r="BP132" s="168"/>
      <c r="BQ132" s="168"/>
      <c r="BR132" s="168"/>
      <c r="BS132" s="168"/>
      <c r="BT132" s="168"/>
      <c r="BU132" s="168"/>
      <c r="BV132" s="168"/>
      <c r="BW132" s="168"/>
      <c r="BX132" s="168"/>
      <c r="BY132" s="168"/>
      <c r="BZ132" s="168"/>
      <c r="CA132" s="168"/>
      <c r="CB132" s="168"/>
      <c r="CC132" s="168"/>
      <c r="CD132" s="168"/>
      <c r="CE132" s="168"/>
      <c r="CF132" s="168"/>
      <c r="CG132" s="168"/>
      <c r="CH132" s="168"/>
      <c r="CI132" s="168"/>
      <c r="CJ132" s="168"/>
      <c r="CK132" s="168"/>
      <c r="CL132" s="168"/>
      <c r="CM132" s="168"/>
      <c r="CN132" s="168"/>
      <c r="CO132" s="168"/>
      <c r="CP132" s="168"/>
      <c r="CQ132" s="168"/>
      <c r="CR132" s="168"/>
      <c r="CS132" s="168"/>
      <c r="CT132" s="168"/>
      <c r="CU132" s="168"/>
      <c r="CV132" s="168"/>
      <c r="CW132" s="168"/>
      <c r="CX132" s="168"/>
      <c r="CY132" s="168"/>
      <c r="CZ132" s="168"/>
      <c r="DA132" s="168"/>
      <c r="DB132" s="168"/>
      <c r="DC132" s="168"/>
      <c r="DD132" s="168"/>
      <c r="DE132" s="168"/>
      <c r="DF132" s="168"/>
      <c r="DG132" s="168"/>
      <c r="DH132" s="168"/>
      <c r="DI132" s="168"/>
      <c r="DJ132" s="168"/>
      <c r="DK132" s="168"/>
      <c r="DL132" s="168"/>
      <c r="DM132" s="168"/>
      <c r="DN132" s="168"/>
      <c r="DO132" s="168"/>
      <c r="DP132" s="168"/>
      <c r="DQ132" s="168"/>
      <c r="DR132" s="168"/>
      <c r="DS132" s="168"/>
      <c r="DT132" s="168"/>
      <c r="DU132" s="168"/>
      <c r="DV132" s="168"/>
      <c r="DW132" s="168"/>
      <c r="DX132" s="168"/>
      <c r="DY132" s="168"/>
      <c r="DZ132" s="168"/>
      <c r="EA132" s="168"/>
      <c r="EB132" s="168"/>
    </row>
    <row r="133" spans="1:132" s="93" customFormat="1" x14ac:dyDescent="0.2">
      <c r="A133" s="94"/>
      <c r="B133" s="95" t="s">
        <v>641</v>
      </c>
      <c r="C133" s="95" t="s">
        <v>642</v>
      </c>
      <c r="D133" s="94"/>
      <c r="E133" s="173" t="s">
        <v>2702</v>
      </c>
      <c r="F133" s="94" t="s">
        <v>515</v>
      </c>
      <c r="G133" s="94" t="s">
        <v>348</v>
      </c>
      <c r="H133" s="163"/>
      <c r="I133" s="163"/>
      <c r="J133" s="163"/>
      <c r="K133" s="163"/>
      <c r="L133" s="163"/>
      <c r="M133" s="163"/>
      <c r="N133" s="163"/>
      <c r="O133" s="164"/>
      <c r="P133" s="238">
        <f>SUM($H133:$N133)</f>
        <v>0</v>
      </c>
      <c r="Q133" s="215"/>
      <c r="R133" s="215"/>
      <c r="S133" s="215"/>
      <c r="T133" s="215"/>
      <c r="U133" s="215"/>
      <c r="V133" s="215"/>
      <c r="W133" s="215">
        <v>1</v>
      </c>
      <c r="X133" s="174">
        <v>43542</v>
      </c>
      <c r="Y133" s="222">
        <f>SUM($Q133:$W133)</f>
        <v>1</v>
      </c>
      <c r="Z133" s="163"/>
      <c r="AA133" s="163"/>
      <c r="AB133" s="163"/>
      <c r="AC133" s="163"/>
      <c r="AD133" s="163"/>
      <c r="AE133" s="163"/>
      <c r="AF133" s="163"/>
      <c r="AG133" s="165"/>
      <c r="AH133" s="222">
        <f>SUM($Z133:$AF133)</f>
        <v>0</v>
      </c>
      <c r="AI133" s="214"/>
      <c r="AJ133" s="94" t="s">
        <v>1822</v>
      </c>
      <c r="AK133" s="94" t="s">
        <v>1823</v>
      </c>
      <c r="AL133" s="95"/>
      <c r="AM133" s="94"/>
      <c r="AN133" s="95"/>
      <c r="AO133" s="94"/>
      <c r="AP133" s="94"/>
      <c r="AQ133" s="94"/>
      <c r="AR133" s="94"/>
      <c r="AS133" s="95" t="s">
        <v>2703</v>
      </c>
      <c r="AT133" s="168"/>
      <c r="AU133" s="168"/>
      <c r="AV133" s="168"/>
      <c r="AW133" s="168"/>
      <c r="AX133" s="168"/>
      <c r="AY133" s="168"/>
      <c r="AZ133" s="168"/>
      <c r="BA133" s="168"/>
      <c r="BB133" s="168"/>
      <c r="BC133" s="168"/>
      <c r="BD133" s="168"/>
      <c r="BE133" s="168"/>
      <c r="BF133" s="168"/>
      <c r="BG133" s="168"/>
      <c r="BH133" s="168"/>
      <c r="BI133" s="168"/>
      <c r="BJ133" s="168"/>
      <c r="BK133" s="168"/>
      <c r="BL133" s="168"/>
      <c r="BM133" s="168"/>
      <c r="BN133" s="168"/>
      <c r="BO133" s="168"/>
      <c r="BP133" s="168"/>
      <c r="BQ133" s="168"/>
      <c r="BR133" s="168"/>
      <c r="BS133" s="168"/>
      <c r="BT133" s="168"/>
      <c r="BU133" s="168"/>
      <c r="BV133" s="168"/>
      <c r="BW133" s="168"/>
      <c r="BX133" s="168"/>
      <c r="BY133" s="168"/>
      <c r="BZ133" s="168"/>
      <c r="CA133" s="168"/>
      <c r="CB133" s="168"/>
      <c r="CC133" s="168"/>
      <c r="CD133" s="168"/>
      <c r="CE133" s="168"/>
      <c r="CF133" s="168"/>
      <c r="CG133" s="168"/>
      <c r="CH133" s="168"/>
      <c r="CI133" s="168"/>
      <c r="CJ133" s="168"/>
      <c r="CK133" s="168"/>
      <c r="CL133" s="168"/>
      <c r="CM133" s="168"/>
      <c r="CN133" s="168"/>
      <c r="CO133" s="168"/>
      <c r="CP133" s="168"/>
      <c r="CQ133" s="168"/>
      <c r="CR133" s="168"/>
      <c r="CS133" s="168"/>
      <c r="CT133" s="168"/>
      <c r="CU133" s="168"/>
      <c r="CV133" s="168"/>
      <c r="CW133" s="168"/>
      <c r="CX133" s="168"/>
      <c r="CY133" s="168"/>
      <c r="CZ133" s="168"/>
      <c r="DA133" s="168"/>
      <c r="DB133" s="168"/>
      <c r="DC133" s="168"/>
      <c r="DD133" s="168"/>
      <c r="DE133" s="168"/>
      <c r="DF133" s="168"/>
      <c r="DG133" s="168"/>
      <c r="DH133" s="168"/>
      <c r="DI133" s="168"/>
      <c r="DJ133" s="168"/>
      <c r="DK133" s="168"/>
      <c r="DL133" s="168"/>
      <c r="DM133" s="168"/>
      <c r="DN133" s="168"/>
      <c r="DO133" s="168"/>
      <c r="DP133" s="168"/>
      <c r="DQ133" s="168"/>
      <c r="DR133" s="168"/>
      <c r="DS133" s="168"/>
      <c r="DT133" s="168"/>
      <c r="DU133" s="168"/>
      <c r="DV133" s="168"/>
      <c r="DW133" s="168"/>
      <c r="DX133" s="168"/>
      <c r="DY133" s="168"/>
      <c r="DZ133" s="168"/>
      <c r="EA133" s="168"/>
      <c r="EB133" s="168"/>
    </row>
    <row r="134" spans="1:132" s="93" customFormat="1" x14ac:dyDescent="0.2">
      <c r="A134" s="94"/>
      <c r="B134" s="95" t="s">
        <v>2704</v>
      </c>
      <c r="C134" s="95" t="s">
        <v>2705</v>
      </c>
      <c r="D134" s="94"/>
      <c r="E134" s="173" t="s">
        <v>2706</v>
      </c>
      <c r="F134" s="94" t="s">
        <v>515</v>
      </c>
      <c r="G134" s="94" t="s">
        <v>348</v>
      </c>
      <c r="H134" s="163"/>
      <c r="I134" s="163"/>
      <c r="J134" s="163"/>
      <c r="K134" s="163"/>
      <c r="L134" s="163"/>
      <c r="M134" s="163"/>
      <c r="N134" s="163"/>
      <c r="O134" s="164"/>
      <c r="P134" s="238">
        <f>SUM($H134:$N134)</f>
        <v>0</v>
      </c>
      <c r="Q134" s="215"/>
      <c r="R134" s="215"/>
      <c r="S134" s="215"/>
      <c r="T134" s="215"/>
      <c r="U134" s="215"/>
      <c r="V134" s="215"/>
      <c r="W134" s="215">
        <v>1</v>
      </c>
      <c r="X134" s="174">
        <v>43542</v>
      </c>
      <c r="Y134" s="222">
        <f>SUM($Q134:$W134)</f>
        <v>1</v>
      </c>
      <c r="Z134" s="163"/>
      <c r="AA134" s="163"/>
      <c r="AB134" s="163"/>
      <c r="AC134" s="163"/>
      <c r="AD134" s="163"/>
      <c r="AE134" s="163"/>
      <c r="AF134" s="163"/>
      <c r="AG134" s="165"/>
      <c r="AH134" s="222">
        <f>SUM($Z134:$AF134)</f>
        <v>0</v>
      </c>
      <c r="AI134" s="214"/>
      <c r="AJ134" s="94" t="s">
        <v>1822</v>
      </c>
      <c r="AK134" s="94" t="s">
        <v>1823</v>
      </c>
      <c r="AL134" s="95"/>
      <c r="AM134" s="94"/>
      <c r="AN134" s="95"/>
      <c r="AO134" s="94"/>
      <c r="AP134" s="94"/>
      <c r="AQ134" s="94"/>
      <c r="AR134" s="94"/>
      <c r="AS134" s="95" t="s">
        <v>2707</v>
      </c>
      <c r="AT134" s="168"/>
      <c r="AU134" s="168"/>
      <c r="AV134" s="168"/>
      <c r="AW134" s="168"/>
      <c r="AX134" s="168"/>
      <c r="AY134" s="168"/>
      <c r="AZ134" s="168"/>
      <c r="BA134" s="168"/>
      <c r="BB134" s="168"/>
      <c r="BC134" s="168"/>
      <c r="BD134" s="168"/>
      <c r="BE134" s="168"/>
      <c r="BF134" s="168"/>
      <c r="BG134" s="168"/>
      <c r="BH134" s="168"/>
      <c r="BI134" s="168"/>
      <c r="BJ134" s="168"/>
      <c r="BK134" s="168"/>
      <c r="BL134" s="168"/>
      <c r="BM134" s="168"/>
      <c r="BN134" s="168"/>
      <c r="BO134" s="168"/>
      <c r="BP134" s="168"/>
      <c r="BQ134" s="168"/>
      <c r="BR134" s="168"/>
      <c r="BS134" s="168"/>
      <c r="BT134" s="168"/>
      <c r="BU134" s="168"/>
      <c r="BV134" s="168"/>
      <c r="BW134" s="168"/>
      <c r="BX134" s="168"/>
      <c r="BY134" s="168"/>
      <c r="BZ134" s="168"/>
      <c r="CA134" s="168"/>
      <c r="CB134" s="168"/>
      <c r="CC134" s="168"/>
      <c r="CD134" s="168"/>
      <c r="CE134" s="168"/>
      <c r="CF134" s="168"/>
      <c r="CG134" s="168"/>
      <c r="CH134" s="168"/>
      <c r="CI134" s="168"/>
      <c r="CJ134" s="168"/>
      <c r="CK134" s="168"/>
      <c r="CL134" s="168"/>
      <c r="CM134" s="168"/>
      <c r="CN134" s="168"/>
      <c r="CO134" s="168"/>
      <c r="CP134" s="168"/>
      <c r="CQ134" s="168"/>
      <c r="CR134" s="168"/>
      <c r="CS134" s="168"/>
      <c r="CT134" s="168"/>
      <c r="CU134" s="168"/>
      <c r="CV134" s="168"/>
      <c r="CW134" s="168"/>
      <c r="CX134" s="168"/>
      <c r="CY134" s="168"/>
      <c r="CZ134" s="168"/>
      <c r="DA134" s="168"/>
      <c r="DB134" s="168"/>
      <c r="DC134" s="168"/>
      <c r="DD134" s="168"/>
      <c r="DE134" s="168"/>
      <c r="DF134" s="168"/>
      <c r="DG134" s="168"/>
      <c r="DH134" s="168"/>
      <c r="DI134" s="168"/>
      <c r="DJ134" s="168"/>
      <c r="DK134" s="168"/>
      <c r="DL134" s="168"/>
      <c r="DM134" s="168"/>
      <c r="DN134" s="168"/>
      <c r="DO134" s="168"/>
      <c r="DP134" s="168"/>
      <c r="DQ134" s="168"/>
      <c r="DR134" s="168"/>
      <c r="DS134" s="168"/>
      <c r="DT134" s="168"/>
      <c r="DU134" s="168"/>
      <c r="DV134" s="168"/>
      <c r="DW134" s="168"/>
      <c r="DX134" s="168"/>
      <c r="DY134" s="168"/>
      <c r="DZ134" s="168"/>
      <c r="EA134" s="168"/>
      <c r="EB134" s="168"/>
    </row>
    <row r="135" spans="1:132" s="93" customFormat="1" x14ac:dyDescent="0.2">
      <c r="A135" s="94"/>
      <c r="B135" s="95" t="s">
        <v>709</v>
      </c>
      <c r="C135" s="95" t="s">
        <v>710</v>
      </c>
      <c r="D135" s="94"/>
      <c r="E135" s="173" t="s">
        <v>2708</v>
      </c>
      <c r="F135" s="94" t="s">
        <v>515</v>
      </c>
      <c r="G135" s="94" t="s">
        <v>348</v>
      </c>
      <c r="H135" s="163"/>
      <c r="I135" s="163"/>
      <c r="J135" s="163"/>
      <c r="K135" s="163"/>
      <c r="L135" s="163"/>
      <c r="M135" s="163"/>
      <c r="N135" s="163"/>
      <c r="O135" s="164"/>
      <c r="P135" s="238">
        <f>SUM($H135:$N135)</f>
        <v>0</v>
      </c>
      <c r="Q135" s="215"/>
      <c r="R135" s="215"/>
      <c r="S135" s="215"/>
      <c r="T135" s="215"/>
      <c r="U135" s="215"/>
      <c r="V135" s="215"/>
      <c r="W135" s="215">
        <v>1</v>
      </c>
      <c r="X135" s="174">
        <v>43543</v>
      </c>
      <c r="Y135" s="222">
        <f>SUM($Q135:$W135)</f>
        <v>1</v>
      </c>
      <c r="Z135" s="163"/>
      <c r="AA135" s="163"/>
      <c r="AB135" s="163"/>
      <c r="AC135" s="163"/>
      <c r="AD135" s="163"/>
      <c r="AE135" s="163"/>
      <c r="AF135" s="163"/>
      <c r="AG135" s="165"/>
      <c r="AH135" s="222">
        <f>SUM($Z135:$AF135)</f>
        <v>0</v>
      </c>
      <c r="AI135" s="214"/>
      <c r="AJ135" s="94" t="s">
        <v>1822</v>
      </c>
      <c r="AK135" s="94" t="s">
        <v>1823</v>
      </c>
      <c r="AL135" s="95"/>
      <c r="AM135" s="94"/>
      <c r="AN135" s="95"/>
      <c r="AO135" s="94"/>
      <c r="AP135" s="94"/>
      <c r="AQ135" s="94"/>
      <c r="AR135" s="94"/>
      <c r="AS135" s="95" t="s">
        <v>2709</v>
      </c>
      <c r="AT135" s="168"/>
      <c r="AU135" s="168"/>
      <c r="AV135" s="168"/>
      <c r="AW135" s="168"/>
      <c r="AX135" s="168"/>
      <c r="AY135" s="168"/>
      <c r="AZ135" s="168"/>
      <c r="BA135" s="168"/>
      <c r="BB135" s="168"/>
      <c r="BC135" s="168"/>
      <c r="BD135" s="168"/>
      <c r="BE135" s="168"/>
      <c r="BF135" s="168"/>
      <c r="BG135" s="168"/>
      <c r="BH135" s="168"/>
      <c r="BI135" s="168"/>
      <c r="BJ135" s="168"/>
      <c r="BK135" s="168"/>
      <c r="BL135" s="168"/>
      <c r="BM135" s="168"/>
      <c r="BN135" s="168"/>
      <c r="BO135" s="168"/>
      <c r="BP135" s="168"/>
      <c r="BQ135" s="168"/>
      <c r="BR135" s="168"/>
      <c r="BS135" s="168"/>
      <c r="BT135" s="168"/>
      <c r="BU135" s="168"/>
      <c r="BV135" s="168"/>
      <c r="BW135" s="168"/>
      <c r="BX135" s="168"/>
      <c r="BY135" s="168"/>
      <c r="BZ135" s="168"/>
      <c r="CA135" s="168"/>
      <c r="CB135" s="168"/>
      <c r="CC135" s="168"/>
      <c r="CD135" s="168"/>
      <c r="CE135" s="168"/>
      <c r="CF135" s="168"/>
      <c r="CG135" s="168"/>
      <c r="CH135" s="168"/>
      <c r="CI135" s="168"/>
      <c r="CJ135" s="168"/>
      <c r="CK135" s="168"/>
      <c r="CL135" s="168"/>
      <c r="CM135" s="168"/>
      <c r="CN135" s="168"/>
      <c r="CO135" s="168"/>
      <c r="CP135" s="168"/>
      <c r="CQ135" s="168"/>
      <c r="CR135" s="168"/>
      <c r="CS135" s="168"/>
      <c r="CT135" s="168"/>
      <c r="CU135" s="168"/>
      <c r="CV135" s="168"/>
      <c r="CW135" s="168"/>
      <c r="CX135" s="168"/>
      <c r="CY135" s="168"/>
      <c r="CZ135" s="168"/>
      <c r="DA135" s="168"/>
      <c r="DB135" s="168"/>
      <c r="DC135" s="168"/>
      <c r="DD135" s="168"/>
      <c r="DE135" s="168"/>
      <c r="DF135" s="168"/>
      <c r="DG135" s="168"/>
      <c r="DH135" s="168"/>
      <c r="DI135" s="168"/>
      <c r="DJ135" s="168"/>
      <c r="DK135" s="168"/>
      <c r="DL135" s="168"/>
      <c r="DM135" s="168"/>
      <c r="DN135" s="168"/>
      <c r="DO135" s="168"/>
      <c r="DP135" s="168"/>
      <c r="DQ135" s="168"/>
      <c r="DR135" s="168"/>
      <c r="DS135" s="168"/>
      <c r="DT135" s="168"/>
      <c r="DU135" s="168"/>
      <c r="DV135" s="168"/>
      <c r="DW135" s="168"/>
      <c r="DX135" s="168"/>
      <c r="DY135" s="168"/>
      <c r="DZ135" s="168"/>
      <c r="EA135" s="168"/>
      <c r="EB135" s="168"/>
    </row>
    <row r="136" spans="1:132" s="93" customFormat="1" x14ac:dyDescent="0.2">
      <c r="A136" s="94"/>
      <c r="B136" s="95" t="s">
        <v>2710</v>
      </c>
      <c r="C136" s="95" t="s">
        <v>2711</v>
      </c>
      <c r="D136" s="94"/>
      <c r="E136" s="173" t="s">
        <v>2712</v>
      </c>
      <c r="F136" s="94" t="s">
        <v>515</v>
      </c>
      <c r="G136" s="94" t="s">
        <v>348</v>
      </c>
      <c r="H136" s="163"/>
      <c r="I136" s="163"/>
      <c r="J136" s="163"/>
      <c r="K136" s="163"/>
      <c r="L136" s="163"/>
      <c r="M136" s="163"/>
      <c r="N136" s="163"/>
      <c r="O136" s="164"/>
      <c r="P136" s="238">
        <f>SUM($H136:$N136)</f>
        <v>0</v>
      </c>
      <c r="Q136" s="215"/>
      <c r="R136" s="215"/>
      <c r="S136" s="215"/>
      <c r="T136" s="215"/>
      <c r="U136" s="215"/>
      <c r="V136" s="215"/>
      <c r="W136" s="215">
        <v>1</v>
      </c>
      <c r="X136" s="174">
        <v>43543</v>
      </c>
      <c r="Y136" s="222">
        <f>SUM($Q136:$W136)</f>
        <v>1</v>
      </c>
      <c r="Z136" s="163"/>
      <c r="AA136" s="163"/>
      <c r="AB136" s="163"/>
      <c r="AC136" s="163"/>
      <c r="AD136" s="163"/>
      <c r="AE136" s="163"/>
      <c r="AF136" s="163"/>
      <c r="AG136" s="165"/>
      <c r="AH136" s="222">
        <f>SUM($Z136:$AF136)</f>
        <v>0</v>
      </c>
      <c r="AI136" s="214"/>
      <c r="AJ136" s="94" t="s">
        <v>1822</v>
      </c>
      <c r="AK136" s="94" t="s">
        <v>1823</v>
      </c>
      <c r="AL136" s="95"/>
      <c r="AM136" s="94"/>
      <c r="AN136" s="95"/>
      <c r="AO136" s="94"/>
      <c r="AP136" s="94"/>
      <c r="AQ136" s="94"/>
      <c r="AR136" s="94"/>
      <c r="AS136" s="95" t="s">
        <v>2713</v>
      </c>
      <c r="AT136" s="168"/>
      <c r="AU136" s="168"/>
      <c r="AV136" s="168"/>
      <c r="AW136" s="168"/>
      <c r="AX136" s="168"/>
      <c r="AY136" s="168"/>
      <c r="AZ136" s="168"/>
      <c r="BA136" s="168"/>
      <c r="BB136" s="168"/>
      <c r="BC136" s="168"/>
      <c r="BD136" s="168"/>
      <c r="BE136" s="168"/>
      <c r="BF136" s="168"/>
      <c r="BG136" s="168"/>
      <c r="BH136" s="168"/>
      <c r="BI136" s="168"/>
      <c r="BJ136" s="168"/>
      <c r="BK136" s="168"/>
      <c r="BL136" s="168"/>
      <c r="BM136" s="168"/>
      <c r="BN136" s="168"/>
      <c r="BO136" s="168"/>
      <c r="BP136" s="168"/>
      <c r="BQ136" s="168"/>
      <c r="BR136" s="168"/>
      <c r="BS136" s="168"/>
      <c r="BT136" s="168"/>
      <c r="BU136" s="168"/>
      <c r="BV136" s="168"/>
      <c r="BW136" s="168"/>
      <c r="BX136" s="168"/>
      <c r="BY136" s="168"/>
      <c r="BZ136" s="168"/>
      <c r="CA136" s="168"/>
      <c r="CB136" s="168"/>
      <c r="CC136" s="168"/>
      <c r="CD136" s="168"/>
      <c r="CE136" s="168"/>
      <c r="CF136" s="168"/>
      <c r="CG136" s="168"/>
      <c r="CH136" s="168"/>
      <c r="CI136" s="168"/>
      <c r="CJ136" s="168"/>
      <c r="CK136" s="168"/>
      <c r="CL136" s="168"/>
      <c r="CM136" s="168"/>
      <c r="CN136" s="168"/>
      <c r="CO136" s="168"/>
      <c r="CP136" s="168"/>
      <c r="CQ136" s="168"/>
      <c r="CR136" s="168"/>
      <c r="CS136" s="168"/>
      <c r="CT136" s="168"/>
      <c r="CU136" s="168"/>
      <c r="CV136" s="168"/>
      <c r="CW136" s="168"/>
      <c r="CX136" s="168"/>
      <c r="CY136" s="168"/>
      <c r="CZ136" s="168"/>
      <c r="DA136" s="168"/>
      <c r="DB136" s="168"/>
      <c r="DC136" s="168"/>
      <c r="DD136" s="168"/>
      <c r="DE136" s="168"/>
      <c r="DF136" s="168"/>
      <c r="DG136" s="168"/>
      <c r="DH136" s="168"/>
      <c r="DI136" s="168"/>
      <c r="DJ136" s="168"/>
      <c r="DK136" s="168"/>
      <c r="DL136" s="168"/>
      <c r="DM136" s="168"/>
      <c r="DN136" s="168"/>
      <c r="DO136" s="168"/>
      <c r="DP136" s="168"/>
      <c r="DQ136" s="168"/>
      <c r="DR136" s="168"/>
      <c r="DS136" s="168"/>
      <c r="DT136" s="168"/>
      <c r="DU136" s="168"/>
      <c r="DV136" s="168"/>
      <c r="DW136" s="168"/>
      <c r="DX136" s="168"/>
      <c r="DY136" s="168"/>
      <c r="DZ136" s="168"/>
      <c r="EA136" s="168"/>
      <c r="EB136" s="168"/>
    </row>
    <row r="137" spans="1:132" s="93" customFormat="1" x14ac:dyDescent="0.2">
      <c r="A137" s="94"/>
      <c r="B137" s="95" t="s">
        <v>2281</v>
      </c>
      <c r="C137" s="95" t="s">
        <v>2714</v>
      </c>
      <c r="D137" s="94"/>
      <c r="E137" s="173" t="s">
        <v>2715</v>
      </c>
      <c r="F137" s="94" t="s">
        <v>464</v>
      </c>
      <c r="G137" s="94" t="s">
        <v>348</v>
      </c>
      <c r="H137" s="163"/>
      <c r="I137" s="163"/>
      <c r="J137" s="163"/>
      <c r="K137" s="163"/>
      <c r="L137" s="163"/>
      <c r="M137" s="163"/>
      <c r="N137" s="163"/>
      <c r="O137" s="164"/>
      <c r="P137" s="238">
        <f>SUM($H137:$N137)</f>
        <v>0</v>
      </c>
      <c r="Q137" s="215"/>
      <c r="R137" s="215"/>
      <c r="S137" s="215"/>
      <c r="T137" s="215"/>
      <c r="U137" s="215"/>
      <c r="V137" s="215"/>
      <c r="W137" s="215">
        <v>1</v>
      </c>
      <c r="X137" s="174">
        <v>43543</v>
      </c>
      <c r="Y137" s="222">
        <f>SUM($Q137:$W137)</f>
        <v>1</v>
      </c>
      <c r="Z137" s="163"/>
      <c r="AA137" s="163"/>
      <c r="AB137" s="163"/>
      <c r="AC137" s="163"/>
      <c r="AD137" s="163"/>
      <c r="AE137" s="163"/>
      <c r="AF137" s="163"/>
      <c r="AG137" s="165"/>
      <c r="AH137" s="222">
        <f>SUM($Z137:$AF137)</f>
        <v>0</v>
      </c>
      <c r="AI137" s="214"/>
      <c r="AJ137" s="94" t="s">
        <v>1822</v>
      </c>
      <c r="AK137" s="94" t="s">
        <v>1823</v>
      </c>
      <c r="AL137" s="95"/>
      <c r="AM137" s="94"/>
      <c r="AN137" s="95"/>
      <c r="AO137" s="94"/>
      <c r="AP137" s="94"/>
      <c r="AQ137" s="94"/>
      <c r="AR137" s="94"/>
      <c r="AS137" s="95" t="s">
        <v>2716</v>
      </c>
      <c r="AT137" s="168"/>
      <c r="AU137" s="168"/>
      <c r="AV137" s="168"/>
      <c r="AW137" s="168"/>
      <c r="AX137" s="168"/>
      <c r="AY137" s="168"/>
      <c r="AZ137" s="168"/>
      <c r="BA137" s="168"/>
      <c r="BB137" s="168"/>
      <c r="BC137" s="168"/>
      <c r="BD137" s="168"/>
      <c r="BE137" s="168"/>
      <c r="BF137" s="168"/>
      <c r="BG137" s="168"/>
      <c r="BH137" s="168"/>
      <c r="BI137" s="168"/>
      <c r="BJ137" s="168"/>
      <c r="BK137" s="168"/>
      <c r="BL137" s="168"/>
      <c r="BM137" s="168"/>
      <c r="BN137" s="168"/>
      <c r="BO137" s="168"/>
      <c r="BP137" s="168"/>
      <c r="BQ137" s="168"/>
      <c r="BR137" s="168"/>
      <c r="BS137" s="168"/>
      <c r="BT137" s="168"/>
      <c r="BU137" s="168"/>
      <c r="BV137" s="168"/>
      <c r="BW137" s="168"/>
      <c r="BX137" s="168"/>
      <c r="BY137" s="168"/>
      <c r="BZ137" s="168"/>
      <c r="CA137" s="168"/>
      <c r="CB137" s="168"/>
      <c r="CC137" s="168"/>
      <c r="CD137" s="168"/>
      <c r="CE137" s="168"/>
      <c r="CF137" s="168"/>
      <c r="CG137" s="168"/>
      <c r="CH137" s="168"/>
      <c r="CI137" s="168"/>
      <c r="CJ137" s="168"/>
      <c r="CK137" s="168"/>
      <c r="CL137" s="168"/>
      <c r="CM137" s="168"/>
      <c r="CN137" s="168"/>
      <c r="CO137" s="168"/>
      <c r="CP137" s="168"/>
      <c r="CQ137" s="168"/>
      <c r="CR137" s="168"/>
      <c r="CS137" s="168"/>
      <c r="CT137" s="168"/>
      <c r="CU137" s="168"/>
      <c r="CV137" s="168"/>
      <c r="CW137" s="168"/>
      <c r="CX137" s="168"/>
      <c r="CY137" s="168"/>
      <c r="CZ137" s="168"/>
      <c r="DA137" s="168"/>
      <c r="DB137" s="168"/>
      <c r="DC137" s="168"/>
      <c r="DD137" s="168"/>
      <c r="DE137" s="168"/>
      <c r="DF137" s="168"/>
      <c r="DG137" s="168"/>
      <c r="DH137" s="168"/>
      <c r="DI137" s="168"/>
      <c r="DJ137" s="168"/>
      <c r="DK137" s="168"/>
      <c r="DL137" s="168"/>
      <c r="DM137" s="168"/>
      <c r="DN137" s="168"/>
      <c r="DO137" s="168"/>
      <c r="DP137" s="168"/>
      <c r="DQ137" s="168"/>
      <c r="DR137" s="168"/>
      <c r="DS137" s="168"/>
      <c r="DT137" s="168"/>
      <c r="DU137" s="168"/>
      <c r="DV137" s="168"/>
      <c r="DW137" s="168"/>
      <c r="DX137" s="168"/>
      <c r="DY137" s="168"/>
      <c r="DZ137" s="168"/>
      <c r="EA137" s="168"/>
      <c r="EB137" s="168"/>
    </row>
    <row r="138" spans="1:132" s="93" customFormat="1" ht="15.75" x14ac:dyDescent="0.2">
      <c r="A138" s="94"/>
      <c r="B138" s="95" t="s">
        <v>2281</v>
      </c>
      <c r="C138" s="95" t="s">
        <v>2714</v>
      </c>
      <c r="D138" s="94"/>
      <c r="E138" s="173" t="s">
        <v>2715</v>
      </c>
      <c r="F138" s="94" t="s">
        <v>515</v>
      </c>
      <c r="G138" s="94" t="s">
        <v>348</v>
      </c>
      <c r="H138" s="163"/>
      <c r="I138" s="163"/>
      <c r="J138" s="163"/>
      <c r="K138" s="163"/>
      <c r="L138" s="163"/>
      <c r="M138" s="163"/>
      <c r="N138" s="163"/>
      <c r="O138" s="164"/>
      <c r="P138" s="238">
        <f>SUM($H138:$N138)</f>
        <v>0</v>
      </c>
      <c r="Q138" s="215"/>
      <c r="R138" s="215"/>
      <c r="S138" s="215"/>
      <c r="T138" s="215"/>
      <c r="U138" s="215"/>
      <c r="V138" s="215"/>
      <c r="W138" s="215">
        <v>1</v>
      </c>
      <c r="X138" s="174">
        <v>43543</v>
      </c>
      <c r="Y138" s="222">
        <f>SUM($Q138:$W138)</f>
        <v>1</v>
      </c>
      <c r="Z138" s="163"/>
      <c r="AA138" s="163"/>
      <c r="AB138" s="163"/>
      <c r="AC138" s="163"/>
      <c r="AD138" s="163"/>
      <c r="AE138" s="163"/>
      <c r="AF138" s="163"/>
      <c r="AG138" s="165"/>
      <c r="AH138" s="222">
        <f>SUM($Z138:$AF138)</f>
        <v>0</v>
      </c>
      <c r="AI138" s="214"/>
      <c r="AJ138" s="94" t="s">
        <v>1822</v>
      </c>
      <c r="AK138" s="94" t="s">
        <v>1823</v>
      </c>
      <c r="AL138" s="95"/>
      <c r="AM138" s="94"/>
      <c r="AN138" s="95"/>
      <c r="AO138" s="94"/>
      <c r="AP138" s="94"/>
      <c r="AQ138" s="94"/>
      <c r="AR138" s="94"/>
      <c r="AS138" s="95" t="s">
        <v>2716</v>
      </c>
      <c r="AT138" s="170"/>
      <c r="AU138" s="170"/>
      <c r="AV138" s="170"/>
      <c r="AW138" s="170"/>
      <c r="AX138" s="170"/>
      <c r="AY138" s="170"/>
      <c r="AZ138" s="170"/>
      <c r="BA138" s="170"/>
      <c r="BB138" s="170"/>
      <c r="BC138" s="170"/>
      <c r="BD138" s="170"/>
      <c r="BE138" s="170"/>
      <c r="BF138" s="170"/>
      <c r="BG138" s="170"/>
      <c r="BH138" s="170"/>
      <c r="BI138" s="170"/>
      <c r="BJ138" s="170"/>
      <c r="BK138" s="170"/>
      <c r="BL138" s="170"/>
      <c r="BM138" s="170"/>
      <c r="BN138" s="170"/>
      <c r="BO138" s="170"/>
      <c r="BP138" s="170"/>
      <c r="BQ138" s="170"/>
      <c r="BR138" s="170"/>
      <c r="BS138" s="170"/>
      <c r="BT138" s="170"/>
      <c r="BU138" s="170"/>
      <c r="BV138" s="170"/>
      <c r="BW138" s="170"/>
      <c r="BX138" s="170"/>
      <c r="BY138" s="170"/>
      <c r="BZ138" s="170"/>
      <c r="CA138" s="170"/>
      <c r="CB138" s="170"/>
      <c r="CC138" s="170"/>
      <c r="CD138" s="170"/>
      <c r="CE138" s="170"/>
      <c r="CF138" s="170"/>
      <c r="CG138" s="170"/>
      <c r="CH138" s="170"/>
      <c r="CI138" s="170"/>
      <c r="CJ138" s="170"/>
      <c r="CK138" s="170"/>
      <c r="CL138" s="170"/>
      <c r="CM138" s="170"/>
      <c r="CN138" s="170"/>
      <c r="CO138" s="170"/>
      <c r="CP138" s="170"/>
      <c r="CQ138" s="170"/>
      <c r="CR138" s="170"/>
      <c r="CS138" s="170"/>
      <c r="CT138" s="170"/>
      <c r="CU138" s="170"/>
      <c r="CV138" s="170"/>
      <c r="CW138" s="170"/>
      <c r="CX138" s="170"/>
      <c r="CY138" s="170"/>
      <c r="CZ138" s="170"/>
      <c r="DA138" s="170"/>
      <c r="DB138" s="170"/>
      <c r="DC138" s="170"/>
      <c r="DD138" s="170"/>
      <c r="DE138" s="170"/>
      <c r="DF138" s="170"/>
      <c r="DG138" s="170"/>
      <c r="DH138" s="170"/>
      <c r="DI138" s="170"/>
      <c r="DJ138" s="170"/>
      <c r="DK138" s="170"/>
      <c r="DL138" s="170"/>
      <c r="DM138" s="170"/>
      <c r="DN138" s="170"/>
      <c r="DO138" s="170"/>
      <c r="DP138" s="170"/>
      <c r="DQ138" s="170"/>
      <c r="DR138" s="170"/>
      <c r="DS138" s="170"/>
      <c r="DT138" s="170"/>
      <c r="DU138" s="170"/>
      <c r="DV138" s="170"/>
      <c r="DW138" s="170"/>
      <c r="DX138" s="170"/>
      <c r="DY138" s="170"/>
      <c r="DZ138" s="170"/>
      <c r="EA138" s="170"/>
      <c r="EB138" s="170"/>
    </row>
    <row r="139" spans="1:132" s="93" customFormat="1" ht="15.75" x14ac:dyDescent="0.2">
      <c r="A139" s="94"/>
      <c r="B139" s="95" t="s">
        <v>705</v>
      </c>
      <c r="C139" s="95" t="s">
        <v>706</v>
      </c>
      <c r="D139" s="94"/>
      <c r="E139" s="173" t="s">
        <v>2717</v>
      </c>
      <c r="F139" s="94" t="s">
        <v>515</v>
      </c>
      <c r="G139" s="94" t="s">
        <v>348</v>
      </c>
      <c r="H139" s="163"/>
      <c r="I139" s="163"/>
      <c r="J139" s="163"/>
      <c r="K139" s="163"/>
      <c r="L139" s="163"/>
      <c r="M139" s="163"/>
      <c r="N139" s="163"/>
      <c r="O139" s="164"/>
      <c r="P139" s="238">
        <f>SUM($H139:$N139)</f>
        <v>0</v>
      </c>
      <c r="Q139" s="215"/>
      <c r="R139" s="215"/>
      <c r="S139" s="215"/>
      <c r="T139" s="215"/>
      <c r="U139" s="215"/>
      <c r="V139" s="215"/>
      <c r="W139" s="215">
        <v>1</v>
      </c>
      <c r="X139" s="174">
        <v>43545</v>
      </c>
      <c r="Y139" s="222">
        <f>SUM($Q139:$W139)</f>
        <v>1</v>
      </c>
      <c r="Z139" s="163"/>
      <c r="AA139" s="163"/>
      <c r="AB139" s="163"/>
      <c r="AC139" s="163"/>
      <c r="AD139" s="163"/>
      <c r="AE139" s="163"/>
      <c r="AF139" s="163"/>
      <c r="AG139" s="165"/>
      <c r="AH139" s="222">
        <f>SUM($Z139:$AF139)</f>
        <v>0</v>
      </c>
      <c r="AI139" s="214"/>
      <c r="AJ139" s="94" t="s">
        <v>1822</v>
      </c>
      <c r="AK139" s="94" t="s">
        <v>1823</v>
      </c>
      <c r="AL139" s="95"/>
      <c r="AM139" s="94"/>
      <c r="AN139" s="95"/>
      <c r="AO139" s="94"/>
      <c r="AP139" s="94"/>
      <c r="AQ139" s="94"/>
      <c r="AR139" s="94"/>
      <c r="AS139" s="95" t="s">
        <v>2718</v>
      </c>
      <c r="AT139" s="170"/>
      <c r="AU139" s="170"/>
      <c r="AV139" s="170"/>
      <c r="AW139" s="170"/>
      <c r="AX139" s="170"/>
      <c r="AY139" s="170"/>
      <c r="AZ139" s="170"/>
      <c r="BA139" s="170"/>
      <c r="BB139" s="170"/>
      <c r="BC139" s="170"/>
      <c r="BD139" s="170"/>
      <c r="BE139" s="170"/>
      <c r="BF139" s="170"/>
      <c r="BG139" s="170"/>
      <c r="BH139" s="170"/>
      <c r="BI139" s="170"/>
      <c r="BJ139" s="170"/>
      <c r="BK139" s="170"/>
      <c r="BL139" s="170"/>
      <c r="BM139" s="170"/>
      <c r="BN139" s="170"/>
      <c r="BO139" s="170"/>
      <c r="BP139" s="170"/>
      <c r="BQ139" s="170"/>
      <c r="BR139" s="170"/>
      <c r="BS139" s="170"/>
      <c r="BT139" s="170"/>
      <c r="BU139" s="170"/>
      <c r="BV139" s="170"/>
      <c r="BW139" s="170"/>
      <c r="BX139" s="170"/>
      <c r="BY139" s="170"/>
      <c r="BZ139" s="170"/>
      <c r="CA139" s="170"/>
      <c r="CB139" s="170"/>
      <c r="CC139" s="170"/>
      <c r="CD139" s="170"/>
      <c r="CE139" s="170"/>
      <c r="CF139" s="170"/>
      <c r="CG139" s="170"/>
      <c r="CH139" s="170"/>
      <c r="CI139" s="170"/>
      <c r="CJ139" s="170"/>
      <c r="CK139" s="170"/>
      <c r="CL139" s="170"/>
      <c r="CM139" s="170"/>
      <c r="CN139" s="170"/>
      <c r="CO139" s="170"/>
      <c r="CP139" s="170"/>
      <c r="CQ139" s="170"/>
      <c r="CR139" s="170"/>
      <c r="CS139" s="170"/>
      <c r="CT139" s="170"/>
      <c r="CU139" s="170"/>
      <c r="CV139" s="170"/>
      <c r="CW139" s="170"/>
      <c r="CX139" s="170"/>
      <c r="CY139" s="170"/>
      <c r="CZ139" s="170"/>
      <c r="DA139" s="170"/>
      <c r="DB139" s="170"/>
      <c r="DC139" s="170"/>
      <c r="DD139" s="170"/>
      <c r="DE139" s="170"/>
      <c r="DF139" s="170"/>
      <c r="DG139" s="170"/>
      <c r="DH139" s="170"/>
      <c r="DI139" s="170"/>
      <c r="DJ139" s="170"/>
      <c r="DK139" s="170"/>
      <c r="DL139" s="170"/>
      <c r="DM139" s="170"/>
      <c r="DN139" s="170"/>
      <c r="DO139" s="170"/>
      <c r="DP139" s="170"/>
      <c r="DQ139" s="170"/>
      <c r="DR139" s="170"/>
      <c r="DS139" s="170"/>
      <c r="DT139" s="170"/>
      <c r="DU139" s="170"/>
      <c r="DV139" s="170"/>
      <c r="DW139" s="170"/>
      <c r="DX139" s="170"/>
      <c r="DY139" s="170"/>
      <c r="DZ139" s="170"/>
      <c r="EA139" s="170"/>
      <c r="EB139" s="170"/>
    </row>
    <row r="140" spans="1:132" s="93" customFormat="1" x14ac:dyDescent="0.2">
      <c r="A140" s="94"/>
      <c r="B140" s="95" t="s">
        <v>2719</v>
      </c>
      <c r="C140" s="95" t="s">
        <v>2720</v>
      </c>
      <c r="D140" s="94"/>
      <c r="E140" s="173" t="s">
        <v>2721</v>
      </c>
      <c r="F140" s="94" t="s">
        <v>515</v>
      </c>
      <c r="G140" s="94" t="s">
        <v>348</v>
      </c>
      <c r="H140" s="163"/>
      <c r="I140" s="163"/>
      <c r="J140" s="163"/>
      <c r="K140" s="163"/>
      <c r="L140" s="163"/>
      <c r="M140" s="163"/>
      <c r="N140" s="163"/>
      <c r="O140" s="164"/>
      <c r="P140" s="238">
        <f>SUM($H140:$N140)</f>
        <v>0</v>
      </c>
      <c r="Q140" s="215"/>
      <c r="R140" s="215"/>
      <c r="S140" s="215"/>
      <c r="T140" s="215"/>
      <c r="U140" s="215"/>
      <c r="V140" s="215"/>
      <c r="W140" s="215">
        <v>1</v>
      </c>
      <c r="X140" s="174">
        <v>43545</v>
      </c>
      <c r="Y140" s="222">
        <f>SUM($Q140:$W140)</f>
        <v>1</v>
      </c>
      <c r="Z140" s="163"/>
      <c r="AA140" s="163"/>
      <c r="AB140" s="163"/>
      <c r="AC140" s="163"/>
      <c r="AD140" s="163"/>
      <c r="AE140" s="163"/>
      <c r="AF140" s="163"/>
      <c r="AG140" s="165"/>
      <c r="AH140" s="222">
        <f>SUM($Z140:$AF140)</f>
        <v>0</v>
      </c>
      <c r="AI140" s="214"/>
      <c r="AJ140" s="94" t="s">
        <v>1822</v>
      </c>
      <c r="AK140" s="94" t="s">
        <v>1823</v>
      </c>
      <c r="AL140" s="95"/>
      <c r="AM140" s="94"/>
      <c r="AN140" s="95"/>
      <c r="AO140" s="94"/>
      <c r="AP140" s="94"/>
      <c r="AQ140" s="94"/>
      <c r="AR140" s="94"/>
      <c r="AS140" s="95" t="s">
        <v>2722</v>
      </c>
    </row>
    <row r="141" spans="1:132" s="93" customFormat="1" x14ac:dyDescent="0.2">
      <c r="A141" s="94"/>
      <c r="B141" s="95" t="s">
        <v>2723</v>
      </c>
      <c r="C141" s="95" t="s">
        <v>2724</v>
      </c>
      <c r="D141" s="94"/>
      <c r="E141" s="173" t="s">
        <v>2725</v>
      </c>
      <c r="F141" s="94" t="s">
        <v>515</v>
      </c>
      <c r="G141" s="94" t="s">
        <v>348</v>
      </c>
      <c r="H141" s="163"/>
      <c r="I141" s="163"/>
      <c r="J141" s="163"/>
      <c r="K141" s="163"/>
      <c r="L141" s="163"/>
      <c r="M141" s="163"/>
      <c r="N141" s="163"/>
      <c r="O141" s="164"/>
      <c r="P141" s="238">
        <f>SUM($H141:$N141)</f>
        <v>0</v>
      </c>
      <c r="Q141" s="215"/>
      <c r="R141" s="215"/>
      <c r="S141" s="215"/>
      <c r="T141" s="215"/>
      <c r="U141" s="215"/>
      <c r="V141" s="215"/>
      <c r="W141" s="215">
        <v>1</v>
      </c>
      <c r="X141" s="174">
        <v>43546</v>
      </c>
      <c r="Y141" s="222">
        <f>SUM($Q141:$W141)</f>
        <v>1</v>
      </c>
      <c r="Z141" s="163"/>
      <c r="AA141" s="163"/>
      <c r="AB141" s="163"/>
      <c r="AC141" s="163"/>
      <c r="AD141" s="163"/>
      <c r="AE141" s="163"/>
      <c r="AF141" s="163"/>
      <c r="AG141" s="165"/>
      <c r="AH141" s="222">
        <f>SUM($Z141:$AF141)</f>
        <v>0</v>
      </c>
      <c r="AI141" s="214"/>
      <c r="AJ141" s="94" t="s">
        <v>1822</v>
      </c>
      <c r="AK141" s="94" t="s">
        <v>1823</v>
      </c>
      <c r="AL141" s="95"/>
      <c r="AM141" s="94"/>
      <c r="AN141" s="95"/>
      <c r="AO141" s="94"/>
      <c r="AP141" s="94"/>
      <c r="AQ141" s="94"/>
      <c r="AR141" s="94"/>
      <c r="AS141" s="95" t="s">
        <v>2726</v>
      </c>
    </row>
    <row r="142" spans="1:132" s="93" customFormat="1" x14ac:dyDescent="0.2">
      <c r="A142" s="94"/>
      <c r="B142" s="95" t="s">
        <v>2297</v>
      </c>
      <c r="C142" s="95" t="s">
        <v>2727</v>
      </c>
      <c r="D142" s="94"/>
      <c r="E142" s="175" t="s">
        <v>2728</v>
      </c>
      <c r="F142" s="94" t="s">
        <v>464</v>
      </c>
      <c r="G142" s="94" t="s">
        <v>358</v>
      </c>
      <c r="H142" s="163"/>
      <c r="I142" s="163"/>
      <c r="J142" s="163"/>
      <c r="K142" s="163"/>
      <c r="L142" s="163"/>
      <c r="M142" s="163"/>
      <c r="N142" s="163"/>
      <c r="O142" s="164"/>
      <c r="P142" s="238">
        <f>SUM($H142:$N142)</f>
        <v>0</v>
      </c>
      <c r="Q142" s="215"/>
      <c r="R142" s="215"/>
      <c r="S142" s="215"/>
      <c r="T142" s="215"/>
      <c r="U142" s="215"/>
      <c r="V142" s="215"/>
      <c r="W142" s="215">
        <v>1</v>
      </c>
      <c r="X142" s="174">
        <v>43552</v>
      </c>
      <c r="Y142" s="222">
        <f>SUM($Q142:$W142)</f>
        <v>1</v>
      </c>
      <c r="Z142" s="163"/>
      <c r="AA142" s="163"/>
      <c r="AB142" s="163"/>
      <c r="AC142" s="163"/>
      <c r="AD142" s="163"/>
      <c r="AE142" s="163"/>
      <c r="AF142" s="163"/>
      <c r="AG142" s="165"/>
      <c r="AH142" s="222">
        <f>SUM($Z142:$AF142)</f>
        <v>0</v>
      </c>
      <c r="AI142" s="214"/>
      <c r="AJ142" s="94" t="s">
        <v>1822</v>
      </c>
      <c r="AK142" s="94" t="s">
        <v>1823</v>
      </c>
      <c r="AL142" s="95"/>
      <c r="AM142" s="94"/>
      <c r="AN142" s="95"/>
      <c r="AO142" s="94"/>
      <c r="AP142" s="94"/>
      <c r="AQ142" s="94"/>
      <c r="AR142" s="94"/>
      <c r="AS142" s="95" t="s">
        <v>2729</v>
      </c>
    </row>
    <row r="143" spans="1:132" s="93" customFormat="1" x14ac:dyDescent="0.2">
      <c r="A143" s="94"/>
      <c r="B143" s="95" t="s">
        <v>541</v>
      </c>
      <c r="C143" s="95" t="s">
        <v>2730</v>
      </c>
      <c r="D143" s="94"/>
      <c r="E143" s="173" t="s">
        <v>2731</v>
      </c>
      <c r="F143" s="94" t="s">
        <v>515</v>
      </c>
      <c r="G143" s="94" t="s">
        <v>348</v>
      </c>
      <c r="H143" s="163"/>
      <c r="I143" s="163"/>
      <c r="J143" s="163"/>
      <c r="K143" s="163"/>
      <c r="L143" s="163"/>
      <c r="M143" s="163"/>
      <c r="N143" s="163"/>
      <c r="O143" s="164"/>
      <c r="P143" s="238">
        <f>SUM($H143:$N143)</f>
        <v>0</v>
      </c>
      <c r="Q143" s="215"/>
      <c r="R143" s="215"/>
      <c r="S143" s="215"/>
      <c r="T143" s="215"/>
      <c r="U143" s="215"/>
      <c r="V143" s="215"/>
      <c r="W143" s="215">
        <v>1</v>
      </c>
      <c r="X143" s="174">
        <v>43553</v>
      </c>
      <c r="Y143" s="222">
        <f>SUM($Q143:$W143)</f>
        <v>1</v>
      </c>
      <c r="Z143" s="163"/>
      <c r="AA143" s="163"/>
      <c r="AB143" s="163"/>
      <c r="AC143" s="163"/>
      <c r="AD143" s="163"/>
      <c r="AE143" s="163"/>
      <c r="AF143" s="163"/>
      <c r="AG143" s="165"/>
      <c r="AH143" s="222">
        <f>SUM($Z143:$AF143)</f>
        <v>0</v>
      </c>
      <c r="AI143" s="214"/>
      <c r="AJ143" s="94" t="s">
        <v>1822</v>
      </c>
      <c r="AK143" s="94" t="s">
        <v>1823</v>
      </c>
      <c r="AL143" s="95"/>
      <c r="AM143" s="94"/>
      <c r="AN143" s="95"/>
      <c r="AO143" s="94"/>
      <c r="AP143" s="94"/>
      <c r="AQ143" s="94"/>
      <c r="AR143" s="94"/>
      <c r="AS143" s="95" t="s">
        <v>2732</v>
      </c>
    </row>
    <row r="144" spans="1:132" s="93" customFormat="1" x14ac:dyDescent="0.2">
      <c r="A144" s="94"/>
      <c r="B144" s="95" t="s">
        <v>2733</v>
      </c>
      <c r="C144" s="95" t="s">
        <v>2734</v>
      </c>
      <c r="D144" s="94"/>
      <c r="E144" s="173" t="s">
        <v>2735</v>
      </c>
      <c r="F144" s="94" t="s">
        <v>515</v>
      </c>
      <c r="G144" s="94" t="s">
        <v>348</v>
      </c>
      <c r="H144" s="163"/>
      <c r="I144" s="163"/>
      <c r="J144" s="163"/>
      <c r="K144" s="163"/>
      <c r="L144" s="163"/>
      <c r="M144" s="163"/>
      <c r="N144" s="163"/>
      <c r="O144" s="164"/>
      <c r="P144" s="238">
        <f>SUM($H144:$N144)</f>
        <v>0</v>
      </c>
      <c r="Q144" s="215"/>
      <c r="R144" s="215"/>
      <c r="S144" s="215"/>
      <c r="T144" s="215"/>
      <c r="U144" s="215"/>
      <c r="V144" s="215"/>
      <c r="W144" s="215">
        <v>1</v>
      </c>
      <c r="X144" s="174">
        <v>43553</v>
      </c>
      <c r="Y144" s="222">
        <f>SUM($Q144:$W144)</f>
        <v>1</v>
      </c>
      <c r="Z144" s="163"/>
      <c r="AA144" s="163"/>
      <c r="AB144" s="163"/>
      <c r="AC144" s="163"/>
      <c r="AD144" s="163"/>
      <c r="AE144" s="163"/>
      <c r="AF144" s="163"/>
      <c r="AG144" s="165"/>
      <c r="AH144" s="222">
        <f>SUM($Z144:$AF144)</f>
        <v>0</v>
      </c>
      <c r="AI144" s="214"/>
      <c r="AJ144" s="94" t="s">
        <v>1822</v>
      </c>
      <c r="AK144" s="94" t="s">
        <v>1823</v>
      </c>
      <c r="AL144" s="95"/>
      <c r="AM144" s="94"/>
      <c r="AN144" s="95"/>
      <c r="AO144" s="94"/>
      <c r="AP144" s="94"/>
      <c r="AQ144" s="94"/>
      <c r="AR144" s="94"/>
      <c r="AS144" s="95" t="s">
        <v>2736</v>
      </c>
    </row>
    <row r="145" spans="1:132" s="93" customFormat="1" x14ac:dyDescent="0.2">
      <c r="A145" s="94"/>
      <c r="B145" s="95" t="s">
        <v>757</v>
      </c>
      <c r="C145" s="95" t="s">
        <v>2737</v>
      </c>
      <c r="D145" s="94"/>
      <c r="E145" s="173" t="s">
        <v>2738</v>
      </c>
      <c r="F145" s="94" t="s">
        <v>515</v>
      </c>
      <c r="G145" s="94" t="s">
        <v>348</v>
      </c>
      <c r="H145" s="163"/>
      <c r="I145" s="163"/>
      <c r="J145" s="163"/>
      <c r="K145" s="163"/>
      <c r="L145" s="163"/>
      <c r="M145" s="163"/>
      <c r="N145" s="163"/>
      <c r="O145" s="164"/>
      <c r="P145" s="238">
        <f>SUM($H145:$N145)</f>
        <v>0</v>
      </c>
      <c r="Q145" s="215"/>
      <c r="R145" s="215"/>
      <c r="S145" s="215"/>
      <c r="T145" s="215"/>
      <c r="U145" s="215"/>
      <c r="V145" s="215"/>
      <c r="W145" s="215">
        <v>1</v>
      </c>
      <c r="X145" s="174">
        <v>43553</v>
      </c>
      <c r="Y145" s="222">
        <f>SUM($Q145:$W145)</f>
        <v>1</v>
      </c>
      <c r="Z145" s="163"/>
      <c r="AA145" s="163"/>
      <c r="AB145" s="163"/>
      <c r="AC145" s="163"/>
      <c r="AD145" s="163"/>
      <c r="AE145" s="163"/>
      <c r="AF145" s="163"/>
      <c r="AG145" s="165"/>
      <c r="AH145" s="222">
        <f>SUM($Z145:$AF145)</f>
        <v>0</v>
      </c>
      <c r="AI145" s="214"/>
      <c r="AJ145" s="94" t="s">
        <v>1822</v>
      </c>
      <c r="AK145" s="94" t="s">
        <v>1823</v>
      </c>
      <c r="AL145" s="95"/>
      <c r="AM145" s="94"/>
      <c r="AN145" s="95"/>
      <c r="AO145" s="94"/>
      <c r="AP145" s="94"/>
      <c r="AQ145" s="94"/>
      <c r="AR145" s="94"/>
      <c r="AS145" s="95" t="s">
        <v>2739</v>
      </c>
    </row>
    <row r="146" spans="1:132" s="93" customFormat="1" x14ac:dyDescent="0.2">
      <c r="A146" s="94"/>
      <c r="B146" s="95" t="s">
        <v>645</v>
      </c>
      <c r="C146" s="95" t="s">
        <v>646</v>
      </c>
      <c r="D146" s="94"/>
      <c r="E146" s="173" t="s">
        <v>2740</v>
      </c>
      <c r="F146" s="94" t="s">
        <v>515</v>
      </c>
      <c r="G146" s="94" t="s">
        <v>348</v>
      </c>
      <c r="H146" s="163"/>
      <c r="I146" s="163"/>
      <c r="J146" s="163"/>
      <c r="K146" s="163"/>
      <c r="L146" s="163"/>
      <c r="M146" s="163"/>
      <c r="N146" s="163"/>
      <c r="O146" s="164"/>
      <c r="P146" s="238">
        <f>SUM($H146:$N146)</f>
        <v>0</v>
      </c>
      <c r="Q146" s="215"/>
      <c r="R146" s="215"/>
      <c r="S146" s="215"/>
      <c r="T146" s="215"/>
      <c r="U146" s="215"/>
      <c r="V146" s="215"/>
      <c r="W146" s="215">
        <v>1</v>
      </c>
      <c r="X146" s="174">
        <v>43558</v>
      </c>
      <c r="Y146" s="222">
        <f>SUM($Q146:$W146)</f>
        <v>1</v>
      </c>
      <c r="Z146" s="163"/>
      <c r="AA146" s="163"/>
      <c r="AB146" s="163"/>
      <c r="AC146" s="163"/>
      <c r="AD146" s="163"/>
      <c r="AE146" s="163"/>
      <c r="AF146" s="163"/>
      <c r="AG146" s="165"/>
      <c r="AH146" s="222">
        <f>SUM($Z146:$AF146)</f>
        <v>0</v>
      </c>
      <c r="AI146" s="214"/>
      <c r="AJ146" s="94" t="s">
        <v>1822</v>
      </c>
      <c r="AK146" s="94" t="s">
        <v>1823</v>
      </c>
      <c r="AL146" s="95"/>
      <c r="AM146" s="94"/>
      <c r="AN146" s="95"/>
      <c r="AO146" s="94"/>
      <c r="AP146" s="94"/>
      <c r="AQ146" s="94"/>
      <c r="AR146" s="94"/>
      <c r="AS146" s="95" t="s">
        <v>2741</v>
      </c>
    </row>
    <row r="147" spans="1:132" s="93" customFormat="1" ht="15.75" x14ac:dyDescent="0.2">
      <c r="A147" s="94"/>
      <c r="B147" s="95" t="s">
        <v>613</v>
      </c>
      <c r="C147" s="95" t="s">
        <v>2742</v>
      </c>
      <c r="D147" s="94"/>
      <c r="E147" s="173" t="s">
        <v>2743</v>
      </c>
      <c r="F147" s="94" t="s">
        <v>515</v>
      </c>
      <c r="G147" s="94" t="s">
        <v>348</v>
      </c>
      <c r="H147" s="163"/>
      <c r="I147" s="163"/>
      <c r="J147" s="163"/>
      <c r="K147" s="163"/>
      <c r="L147" s="163"/>
      <c r="M147" s="163"/>
      <c r="N147" s="163"/>
      <c r="O147" s="164"/>
      <c r="P147" s="238">
        <f>SUM($H147:$N147)</f>
        <v>0</v>
      </c>
      <c r="Q147" s="215"/>
      <c r="R147" s="215"/>
      <c r="S147" s="215"/>
      <c r="T147" s="215"/>
      <c r="U147" s="215"/>
      <c r="V147" s="215"/>
      <c r="W147" s="215">
        <v>1</v>
      </c>
      <c r="X147" s="174">
        <v>43558</v>
      </c>
      <c r="Y147" s="222">
        <f>SUM($Q147:$W147)</f>
        <v>1</v>
      </c>
      <c r="Z147" s="163"/>
      <c r="AA147" s="163"/>
      <c r="AB147" s="163"/>
      <c r="AC147" s="163"/>
      <c r="AD147" s="163"/>
      <c r="AE147" s="163"/>
      <c r="AF147" s="163"/>
      <c r="AG147" s="165"/>
      <c r="AH147" s="222">
        <f>SUM($Z147:$AF147)</f>
        <v>0</v>
      </c>
      <c r="AI147" s="214"/>
      <c r="AJ147" s="94" t="s">
        <v>1822</v>
      </c>
      <c r="AK147" s="94" t="s">
        <v>1823</v>
      </c>
      <c r="AL147" s="95"/>
      <c r="AM147" s="94"/>
      <c r="AN147" s="95"/>
      <c r="AO147" s="94"/>
      <c r="AP147" s="94"/>
      <c r="AQ147" s="94"/>
      <c r="AR147" s="94"/>
      <c r="AS147" s="95" t="s">
        <v>2744</v>
      </c>
      <c r="AT147" s="170"/>
      <c r="AU147" s="170"/>
      <c r="AV147" s="170"/>
      <c r="AW147" s="170"/>
      <c r="AX147" s="170"/>
      <c r="AY147" s="170"/>
      <c r="AZ147" s="170"/>
      <c r="BA147" s="170"/>
      <c r="BB147" s="170"/>
      <c r="BC147" s="170"/>
      <c r="BD147" s="170"/>
      <c r="BE147" s="170"/>
      <c r="BF147" s="170"/>
      <c r="BG147" s="170"/>
      <c r="BH147" s="170"/>
      <c r="BI147" s="170"/>
      <c r="BJ147" s="170"/>
      <c r="BK147" s="170"/>
      <c r="BL147" s="170"/>
      <c r="BM147" s="170"/>
      <c r="BN147" s="170"/>
      <c r="BO147" s="170"/>
      <c r="BP147" s="170"/>
      <c r="BQ147" s="170"/>
      <c r="BR147" s="170"/>
      <c r="BS147" s="170"/>
      <c r="BT147" s="170"/>
      <c r="BU147" s="170"/>
      <c r="BV147" s="170"/>
      <c r="BW147" s="170"/>
      <c r="BX147" s="170"/>
      <c r="BY147" s="170"/>
      <c r="BZ147" s="170"/>
      <c r="CA147" s="170"/>
      <c r="CB147" s="170"/>
      <c r="CC147" s="170"/>
      <c r="CD147" s="170"/>
      <c r="CE147" s="170"/>
      <c r="CF147" s="170"/>
      <c r="CG147" s="170"/>
      <c r="CH147" s="170"/>
      <c r="CI147" s="170"/>
      <c r="CJ147" s="170"/>
      <c r="CK147" s="170"/>
      <c r="CL147" s="170"/>
      <c r="CM147" s="170"/>
      <c r="CN147" s="170"/>
      <c r="CO147" s="170"/>
      <c r="CP147" s="170"/>
      <c r="CQ147" s="170"/>
      <c r="CR147" s="170"/>
      <c r="CS147" s="170"/>
      <c r="CT147" s="170"/>
      <c r="CU147" s="170"/>
      <c r="CV147" s="170"/>
      <c r="CW147" s="170"/>
      <c r="CX147" s="170"/>
      <c r="CY147" s="170"/>
      <c r="CZ147" s="170"/>
      <c r="DA147" s="170"/>
      <c r="DB147" s="170"/>
      <c r="DC147" s="170"/>
      <c r="DD147" s="170"/>
      <c r="DE147" s="170"/>
      <c r="DF147" s="170"/>
      <c r="DG147" s="170"/>
      <c r="DH147" s="170"/>
      <c r="DI147" s="170"/>
      <c r="DJ147" s="170"/>
      <c r="DK147" s="170"/>
      <c r="DL147" s="170"/>
      <c r="DM147" s="170"/>
      <c r="DN147" s="170"/>
      <c r="DO147" s="170"/>
      <c r="DP147" s="170"/>
      <c r="DQ147" s="170"/>
      <c r="DR147" s="170"/>
      <c r="DS147" s="170"/>
      <c r="DT147" s="170"/>
      <c r="DU147" s="170"/>
      <c r="DV147" s="170"/>
      <c r="DW147" s="170"/>
      <c r="DX147" s="170"/>
      <c r="DY147" s="170"/>
      <c r="DZ147" s="170"/>
      <c r="EA147" s="170"/>
      <c r="EB147" s="170"/>
    </row>
    <row r="148" spans="1:132" s="93" customFormat="1" ht="15.75" x14ac:dyDescent="0.2">
      <c r="A148" s="94"/>
      <c r="B148" s="95" t="s">
        <v>629</v>
      </c>
      <c r="C148" s="95" t="s">
        <v>2745</v>
      </c>
      <c r="D148" s="94"/>
      <c r="E148" s="173" t="s">
        <v>2746</v>
      </c>
      <c r="F148" s="94" t="s">
        <v>515</v>
      </c>
      <c r="G148" s="94" t="s">
        <v>348</v>
      </c>
      <c r="H148" s="163"/>
      <c r="I148" s="163"/>
      <c r="J148" s="163"/>
      <c r="K148" s="163"/>
      <c r="L148" s="163"/>
      <c r="M148" s="163"/>
      <c r="N148" s="163"/>
      <c r="O148" s="164"/>
      <c r="P148" s="238">
        <f>SUM($H148:$N148)</f>
        <v>0</v>
      </c>
      <c r="Q148" s="215"/>
      <c r="R148" s="215"/>
      <c r="S148" s="215"/>
      <c r="T148" s="215"/>
      <c r="U148" s="215"/>
      <c r="V148" s="215"/>
      <c r="W148" s="215">
        <v>1</v>
      </c>
      <c r="X148" s="174">
        <v>43559</v>
      </c>
      <c r="Y148" s="222">
        <f>SUM($Q148:$W148)</f>
        <v>1</v>
      </c>
      <c r="Z148" s="163"/>
      <c r="AA148" s="163"/>
      <c r="AB148" s="163"/>
      <c r="AC148" s="163"/>
      <c r="AD148" s="163"/>
      <c r="AE148" s="163"/>
      <c r="AF148" s="163"/>
      <c r="AG148" s="165"/>
      <c r="AH148" s="222">
        <f>SUM($Z148:$AF148)</f>
        <v>0</v>
      </c>
      <c r="AI148" s="214"/>
      <c r="AJ148" s="94" t="s">
        <v>1822</v>
      </c>
      <c r="AK148" s="94" t="s">
        <v>1823</v>
      </c>
      <c r="AL148" s="95"/>
      <c r="AM148" s="94"/>
      <c r="AN148" s="95"/>
      <c r="AO148" s="94"/>
      <c r="AP148" s="94"/>
      <c r="AQ148" s="94"/>
      <c r="AR148" s="94"/>
      <c r="AS148" s="95" t="s">
        <v>2747</v>
      </c>
      <c r="AT148" s="170"/>
      <c r="AU148" s="170"/>
      <c r="AV148" s="170"/>
      <c r="AW148" s="170"/>
      <c r="AX148" s="170"/>
      <c r="AY148" s="170"/>
      <c r="AZ148" s="170"/>
      <c r="BA148" s="170"/>
      <c r="BB148" s="170"/>
      <c r="BC148" s="170"/>
      <c r="BD148" s="170"/>
      <c r="BE148" s="170"/>
      <c r="BF148" s="170"/>
      <c r="BG148" s="170"/>
      <c r="BH148" s="170"/>
      <c r="BI148" s="170"/>
      <c r="BJ148" s="170"/>
      <c r="BK148" s="170"/>
      <c r="BL148" s="170"/>
      <c r="BM148" s="170"/>
      <c r="BN148" s="170"/>
      <c r="BO148" s="170"/>
      <c r="BP148" s="170"/>
      <c r="BQ148" s="170"/>
      <c r="BR148" s="170"/>
      <c r="BS148" s="170"/>
      <c r="BT148" s="170"/>
      <c r="BU148" s="170"/>
      <c r="BV148" s="170"/>
      <c r="BW148" s="170"/>
      <c r="BX148" s="170"/>
      <c r="BY148" s="170"/>
      <c r="BZ148" s="170"/>
      <c r="CA148" s="170"/>
      <c r="CB148" s="170"/>
      <c r="CC148" s="170"/>
      <c r="CD148" s="170"/>
      <c r="CE148" s="170"/>
      <c r="CF148" s="170"/>
      <c r="CG148" s="170"/>
      <c r="CH148" s="170"/>
      <c r="CI148" s="170"/>
      <c r="CJ148" s="170"/>
      <c r="CK148" s="170"/>
      <c r="CL148" s="170"/>
      <c r="CM148" s="170"/>
      <c r="CN148" s="170"/>
      <c r="CO148" s="170"/>
      <c r="CP148" s="170"/>
      <c r="CQ148" s="170"/>
      <c r="CR148" s="170"/>
      <c r="CS148" s="170"/>
      <c r="CT148" s="170"/>
      <c r="CU148" s="170"/>
      <c r="CV148" s="170"/>
      <c r="CW148" s="170"/>
      <c r="CX148" s="170"/>
      <c r="CY148" s="170"/>
      <c r="CZ148" s="170"/>
      <c r="DA148" s="170"/>
      <c r="DB148" s="170"/>
      <c r="DC148" s="170"/>
      <c r="DD148" s="170"/>
      <c r="DE148" s="170"/>
      <c r="DF148" s="170"/>
      <c r="DG148" s="170"/>
      <c r="DH148" s="170"/>
      <c r="DI148" s="170"/>
      <c r="DJ148" s="170"/>
      <c r="DK148" s="170"/>
      <c r="DL148" s="170"/>
      <c r="DM148" s="170"/>
      <c r="DN148" s="170"/>
      <c r="DO148" s="170"/>
      <c r="DP148" s="170"/>
      <c r="DQ148" s="170"/>
      <c r="DR148" s="170"/>
      <c r="DS148" s="170"/>
      <c r="DT148" s="170"/>
      <c r="DU148" s="170"/>
      <c r="DV148" s="170"/>
      <c r="DW148" s="170"/>
      <c r="DX148" s="170"/>
      <c r="DY148" s="170"/>
      <c r="DZ148" s="170"/>
      <c r="EA148" s="170"/>
      <c r="EB148" s="170"/>
    </row>
    <row r="149" spans="1:132" s="93" customFormat="1" x14ac:dyDescent="0.2">
      <c r="A149" s="94"/>
      <c r="B149" s="95" t="s">
        <v>2748</v>
      </c>
      <c r="C149" s="95" t="s">
        <v>2749</v>
      </c>
      <c r="D149" s="94"/>
      <c r="E149" s="173" t="s">
        <v>2750</v>
      </c>
      <c r="F149" s="94" t="s">
        <v>515</v>
      </c>
      <c r="G149" s="94" t="s">
        <v>348</v>
      </c>
      <c r="H149" s="163"/>
      <c r="I149" s="163"/>
      <c r="J149" s="163"/>
      <c r="K149" s="163"/>
      <c r="L149" s="163"/>
      <c r="M149" s="163"/>
      <c r="N149" s="163"/>
      <c r="O149" s="164"/>
      <c r="P149" s="238">
        <f>SUM($H149:$N149)</f>
        <v>0</v>
      </c>
      <c r="Q149" s="215"/>
      <c r="R149" s="215"/>
      <c r="S149" s="215"/>
      <c r="T149" s="215"/>
      <c r="U149" s="215"/>
      <c r="V149" s="215"/>
      <c r="W149" s="215">
        <v>1</v>
      </c>
      <c r="X149" s="174">
        <v>43559</v>
      </c>
      <c r="Y149" s="222">
        <f>SUM($Q149:$W149)</f>
        <v>1</v>
      </c>
      <c r="Z149" s="163"/>
      <c r="AA149" s="163"/>
      <c r="AB149" s="163"/>
      <c r="AC149" s="163"/>
      <c r="AD149" s="163"/>
      <c r="AE149" s="163"/>
      <c r="AF149" s="163"/>
      <c r="AG149" s="165"/>
      <c r="AH149" s="222">
        <f>SUM($Z149:$AF149)</f>
        <v>0</v>
      </c>
      <c r="AI149" s="214"/>
      <c r="AJ149" s="94" t="s">
        <v>1822</v>
      </c>
      <c r="AK149" s="94" t="s">
        <v>1823</v>
      </c>
      <c r="AL149" s="95"/>
      <c r="AM149" s="94"/>
      <c r="AN149" s="95"/>
      <c r="AO149" s="94"/>
      <c r="AP149" s="94"/>
      <c r="AQ149" s="94"/>
      <c r="AR149" s="94"/>
      <c r="AS149" s="95" t="s">
        <v>2751</v>
      </c>
      <c r="AT149" s="171"/>
      <c r="AU149" s="171"/>
      <c r="AV149" s="171"/>
      <c r="AW149" s="171"/>
      <c r="AX149" s="171"/>
      <c r="AY149" s="171"/>
      <c r="AZ149" s="171"/>
      <c r="BA149" s="171"/>
      <c r="BB149" s="171"/>
      <c r="BC149" s="171"/>
      <c r="BD149" s="171"/>
      <c r="BE149" s="171"/>
      <c r="BF149" s="171"/>
      <c r="BG149" s="171"/>
      <c r="BH149" s="171"/>
      <c r="BI149" s="171"/>
      <c r="BJ149" s="171"/>
      <c r="BK149" s="171"/>
      <c r="BL149" s="171"/>
      <c r="BM149" s="171"/>
      <c r="BN149" s="171"/>
      <c r="BO149" s="171"/>
      <c r="BP149" s="171"/>
      <c r="BQ149" s="171"/>
      <c r="BR149" s="171"/>
      <c r="BS149" s="171"/>
      <c r="BT149" s="171"/>
      <c r="BU149" s="171"/>
      <c r="BV149" s="171"/>
      <c r="BW149" s="171"/>
      <c r="BX149" s="171"/>
      <c r="BY149" s="171"/>
      <c r="BZ149" s="171"/>
      <c r="CA149" s="171"/>
      <c r="CB149" s="171"/>
      <c r="CC149" s="171"/>
      <c r="CD149" s="171"/>
      <c r="CE149" s="171"/>
      <c r="CF149" s="171"/>
      <c r="CG149" s="171"/>
      <c r="CH149" s="171"/>
      <c r="CI149" s="171"/>
      <c r="CJ149" s="171"/>
      <c r="CK149" s="171"/>
      <c r="CL149" s="171"/>
      <c r="CM149" s="171"/>
      <c r="CN149" s="171"/>
      <c r="CO149" s="171"/>
      <c r="CP149" s="171"/>
      <c r="CQ149" s="171"/>
      <c r="CR149" s="171"/>
      <c r="CS149" s="171"/>
      <c r="CT149" s="171"/>
      <c r="CU149" s="171"/>
      <c r="CV149" s="171"/>
      <c r="CW149" s="171"/>
      <c r="CX149" s="171"/>
      <c r="CY149" s="171"/>
      <c r="CZ149" s="171"/>
      <c r="DA149" s="171"/>
      <c r="DB149" s="171"/>
      <c r="DC149" s="171"/>
      <c r="DD149" s="171"/>
      <c r="DE149" s="171"/>
      <c r="DF149" s="171"/>
      <c r="DG149" s="171"/>
      <c r="DH149" s="171"/>
      <c r="DI149" s="171"/>
      <c r="DJ149" s="171"/>
      <c r="DK149" s="171"/>
      <c r="DL149" s="171"/>
      <c r="DM149" s="171"/>
      <c r="DN149" s="171"/>
      <c r="DO149" s="171"/>
      <c r="DP149" s="171"/>
      <c r="DQ149" s="171"/>
      <c r="DR149" s="171"/>
      <c r="DS149" s="171"/>
      <c r="DT149" s="171"/>
      <c r="DU149" s="171"/>
      <c r="DV149" s="171"/>
      <c r="DW149" s="171"/>
      <c r="DX149" s="171"/>
      <c r="DY149" s="171"/>
      <c r="DZ149" s="171"/>
      <c r="EA149" s="171"/>
      <c r="EB149" s="171"/>
    </row>
    <row r="150" spans="1:132" s="93" customFormat="1" x14ac:dyDescent="0.2">
      <c r="A150" s="94"/>
      <c r="B150" s="95" t="s">
        <v>821</v>
      </c>
      <c r="C150" s="95" t="s">
        <v>2752</v>
      </c>
      <c r="D150" s="94"/>
      <c r="E150" s="173" t="s">
        <v>2753</v>
      </c>
      <c r="F150" s="94" t="s">
        <v>515</v>
      </c>
      <c r="G150" s="94" t="s">
        <v>348</v>
      </c>
      <c r="H150" s="163"/>
      <c r="I150" s="163"/>
      <c r="J150" s="163"/>
      <c r="K150" s="163"/>
      <c r="L150" s="163"/>
      <c r="M150" s="163"/>
      <c r="N150" s="163"/>
      <c r="O150" s="164"/>
      <c r="P150" s="238">
        <f>SUM($H150:$N150)</f>
        <v>0</v>
      </c>
      <c r="Q150" s="215"/>
      <c r="R150" s="215"/>
      <c r="S150" s="215"/>
      <c r="T150" s="215"/>
      <c r="U150" s="215"/>
      <c r="V150" s="215"/>
      <c r="W150" s="215">
        <v>1</v>
      </c>
      <c r="X150" s="174">
        <v>43560</v>
      </c>
      <c r="Y150" s="222">
        <f>SUM($Q150:$W150)</f>
        <v>1</v>
      </c>
      <c r="Z150" s="163"/>
      <c r="AA150" s="163"/>
      <c r="AB150" s="163"/>
      <c r="AC150" s="163"/>
      <c r="AD150" s="163"/>
      <c r="AE150" s="163"/>
      <c r="AF150" s="163"/>
      <c r="AG150" s="165"/>
      <c r="AH150" s="222">
        <f>SUM($Z150:$AF150)</f>
        <v>0</v>
      </c>
      <c r="AI150" s="214"/>
      <c r="AJ150" s="94" t="s">
        <v>1822</v>
      </c>
      <c r="AK150" s="94" t="s">
        <v>1823</v>
      </c>
      <c r="AL150" s="95"/>
      <c r="AM150" s="94"/>
      <c r="AN150" s="95"/>
      <c r="AO150" s="94"/>
      <c r="AP150" s="94"/>
      <c r="AQ150" s="94"/>
      <c r="AR150" s="94"/>
      <c r="AS150" s="95" t="s">
        <v>2754</v>
      </c>
      <c r="AT150" s="171"/>
      <c r="AU150" s="171"/>
      <c r="AV150" s="171"/>
      <c r="AW150" s="171"/>
      <c r="AX150" s="171"/>
      <c r="AY150" s="171"/>
      <c r="AZ150" s="171"/>
      <c r="BA150" s="171"/>
      <c r="BB150" s="171"/>
      <c r="BC150" s="171"/>
      <c r="BD150" s="171"/>
      <c r="BE150" s="171"/>
      <c r="BF150" s="171"/>
      <c r="BG150" s="171"/>
      <c r="BH150" s="171"/>
      <c r="BI150" s="171"/>
      <c r="BJ150" s="171"/>
      <c r="BK150" s="171"/>
      <c r="BL150" s="171"/>
      <c r="BM150" s="171"/>
      <c r="BN150" s="171"/>
      <c r="BO150" s="171"/>
      <c r="BP150" s="171"/>
      <c r="BQ150" s="171"/>
      <c r="BR150" s="171"/>
      <c r="BS150" s="171"/>
      <c r="BT150" s="171"/>
      <c r="BU150" s="171"/>
      <c r="BV150" s="171"/>
      <c r="BW150" s="171"/>
      <c r="BX150" s="171"/>
      <c r="BY150" s="171"/>
      <c r="BZ150" s="171"/>
      <c r="CA150" s="171"/>
      <c r="CB150" s="171"/>
      <c r="CC150" s="171"/>
      <c r="CD150" s="171"/>
      <c r="CE150" s="171"/>
      <c r="CF150" s="171"/>
      <c r="CG150" s="171"/>
      <c r="CH150" s="171"/>
      <c r="CI150" s="171"/>
      <c r="CJ150" s="171"/>
      <c r="CK150" s="171"/>
      <c r="CL150" s="171"/>
      <c r="CM150" s="171"/>
      <c r="CN150" s="171"/>
      <c r="CO150" s="171"/>
      <c r="CP150" s="171"/>
      <c r="CQ150" s="171"/>
      <c r="CR150" s="171"/>
      <c r="CS150" s="171"/>
      <c r="CT150" s="171"/>
      <c r="CU150" s="171"/>
      <c r="CV150" s="171"/>
      <c r="CW150" s="171"/>
      <c r="CX150" s="171"/>
      <c r="CY150" s="171"/>
      <c r="CZ150" s="171"/>
      <c r="DA150" s="171"/>
      <c r="DB150" s="171"/>
      <c r="DC150" s="171"/>
      <c r="DD150" s="171"/>
      <c r="DE150" s="171"/>
      <c r="DF150" s="171"/>
      <c r="DG150" s="171"/>
      <c r="DH150" s="171"/>
      <c r="DI150" s="171"/>
      <c r="DJ150" s="171"/>
      <c r="DK150" s="171"/>
      <c r="DL150" s="171"/>
      <c r="DM150" s="171"/>
      <c r="DN150" s="171"/>
      <c r="DO150" s="171"/>
      <c r="DP150" s="171"/>
      <c r="DQ150" s="171"/>
      <c r="DR150" s="171"/>
      <c r="DS150" s="171"/>
      <c r="DT150" s="171"/>
      <c r="DU150" s="171"/>
      <c r="DV150" s="171"/>
      <c r="DW150" s="171"/>
      <c r="DX150" s="171"/>
      <c r="DY150" s="171"/>
      <c r="DZ150" s="171"/>
      <c r="EA150" s="171"/>
      <c r="EB150" s="171"/>
    </row>
    <row r="151" spans="1:132" s="93" customFormat="1" x14ac:dyDescent="0.2">
      <c r="A151" s="94"/>
      <c r="B151" s="95" t="s">
        <v>2755</v>
      </c>
      <c r="C151" s="95" t="s">
        <v>2756</v>
      </c>
      <c r="D151" s="94"/>
      <c r="E151" s="173" t="s">
        <v>2757</v>
      </c>
      <c r="F151" s="94" t="s">
        <v>515</v>
      </c>
      <c r="G151" s="94" t="s">
        <v>348</v>
      </c>
      <c r="H151" s="163"/>
      <c r="I151" s="163"/>
      <c r="J151" s="163"/>
      <c r="K151" s="163"/>
      <c r="L151" s="163"/>
      <c r="M151" s="163"/>
      <c r="N151" s="163"/>
      <c r="O151" s="164"/>
      <c r="P151" s="238">
        <f>SUM($H151:$N151)</f>
        <v>0</v>
      </c>
      <c r="Q151" s="215"/>
      <c r="R151" s="215"/>
      <c r="S151" s="215"/>
      <c r="T151" s="215"/>
      <c r="U151" s="215"/>
      <c r="V151" s="215"/>
      <c r="W151" s="215">
        <v>1</v>
      </c>
      <c r="X151" s="174">
        <v>43560</v>
      </c>
      <c r="Y151" s="222">
        <f>SUM($Q151:$W151)</f>
        <v>1</v>
      </c>
      <c r="Z151" s="163"/>
      <c r="AA151" s="163"/>
      <c r="AB151" s="163"/>
      <c r="AC151" s="163"/>
      <c r="AD151" s="163"/>
      <c r="AE151" s="163"/>
      <c r="AF151" s="163"/>
      <c r="AG151" s="165"/>
      <c r="AH151" s="222">
        <f>SUM($Z151:$AF151)</f>
        <v>0</v>
      </c>
      <c r="AI151" s="214"/>
      <c r="AJ151" s="94" t="s">
        <v>1822</v>
      </c>
      <c r="AK151" s="94" t="s">
        <v>1823</v>
      </c>
      <c r="AL151" s="95"/>
      <c r="AM151" s="94"/>
      <c r="AN151" s="95"/>
      <c r="AO151" s="94"/>
      <c r="AP151" s="94"/>
      <c r="AQ151" s="94"/>
      <c r="AR151" s="94"/>
      <c r="AS151" s="95" t="s">
        <v>2758</v>
      </c>
    </row>
    <row r="152" spans="1:132" s="93" customFormat="1" x14ac:dyDescent="0.2">
      <c r="A152" s="94"/>
      <c r="B152" s="95" t="s">
        <v>637</v>
      </c>
      <c r="C152" s="95" t="s">
        <v>638</v>
      </c>
      <c r="D152" s="94"/>
      <c r="E152" s="173" t="s">
        <v>2759</v>
      </c>
      <c r="F152" s="94" t="s">
        <v>515</v>
      </c>
      <c r="G152" s="94" t="s">
        <v>348</v>
      </c>
      <c r="H152" s="163"/>
      <c r="I152" s="163"/>
      <c r="J152" s="163"/>
      <c r="K152" s="163"/>
      <c r="L152" s="163"/>
      <c r="M152" s="163"/>
      <c r="N152" s="163"/>
      <c r="O152" s="164"/>
      <c r="P152" s="238">
        <f>SUM($H152:$N152)</f>
        <v>0</v>
      </c>
      <c r="Q152" s="215"/>
      <c r="R152" s="215"/>
      <c r="S152" s="215"/>
      <c r="T152" s="215"/>
      <c r="U152" s="215"/>
      <c r="V152" s="215"/>
      <c r="W152" s="215">
        <v>1</v>
      </c>
      <c r="X152" s="174">
        <v>43563</v>
      </c>
      <c r="Y152" s="222">
        <f>SUM($Q152:$W152)</f>
        <v>1</v>
      </c>
      <c r="Z152" s="163"/>
      <c r="AA152" s="163"/>
      <c r="AB152" s="163"/>
      <c r="AC152" s="163"/>
      <c r="AD152" s="163"/>
      <c r="AE152" s="163"/>
      <c r="AF152" s="163"/>
      <c r="AG152" s="165"/>
      <c r="AH152" s="222">
        <f>SUM($Z152:$AF152)</f>
        <v>0</v>
      </c>
      <c r="AI152" s="214"/>
      <c r="AJ152" s="94" t="s">
        <v>1822</v>
      </c>
      <c r="AK152" s="94" t="s">
        <v>1823</v>
      </c>
      <c r="AL152" s="95"/>
      <c r="AM152" s="94"/>
      <c r="AN152" s="95"/>
      <c r="AO152" s="94"/>
      <c r="AP152" s="94"/>
      <c r="AQ152" s="94"/>
      <c r="AR152" s="94"/>
      <c r="AS152" s="95" t="s">
        <v>2760</v>
      </c>
    </row>
    <row r="153" spans="1:132" s="93" customFormat="1" x14ac:dyDescent="0.2">
      <c r="A153" s="94"/>
      <c r="B153" s="95" t="s">
        <v>2761</v>
      </c>
      <c r="C153" s="95" t="s">
        <v>2762</v>
      </c>
      <c r="D153" s="94"/>
      <c r="E153" s="173" t="s">
        <v>2763</v>
      </c>
      <c r="F153" s="94" t="s">
        <v>515</v>
      </c>
      <c r="G153" s="94" t="s">
        <v>348</v>
      </c>
      <c r="H153" s="163"/>
      <c r="I153" s="163"/>
      <c r="J153" s="163"/>
      <c r="K153" s="163"/>
      <c r="L153" s="163"/>
      <c r="M153" s="163"/>
      <c r="N153" s="163"/>
      <c r="O153" s="164"/>
      <c r="P153" s="238">
        <f>SUM($H153:$N153)</f>
        <v>0</v>
      </c>
      <c r="Q153" s="215"/>
      <c r="R153" s="215"/>
      <c r="S153" s="215"/>
      <c r="T153" s="215"/>
      <c r="U153" s="215"/>
      <c r="V153" s="215"/>
      <c r="W153" s="215">
        <v>1</v>
      </c>
      <c r="X153" s="174">
        <v>43565</v>
      </c>
      <c r="Y153" s="222">
        <f>SUM($Q153:$W153)</f>
        <v>1</v>
      </c>
      <c r="Z153" s="163"/>
      <c r="AA153" s="163"/>
      <c r="AB153" s="163"/>
      <c r="AC153" s="163"/>
      <c r="AD153" s="163"/>
      <c r="AE153" s="163"/>
      <c r="AF153" s="163"/>
      <c r="AG153" s="165"/>
      <c r="AH153" s="222">
        <f>SUM($Z153:$AF153)</f>
        <v>0</v>
      </c>
      <c r="AI153" s="214"/>
      <c r="AJ153" s="94" t="s">
        <v>1822</v>
      </c>
      <c r="AK153" s="94" t="s">
        <v>1823</v>
      </c>
      <c r="AL153" s="95"/>
      <c r="AM153" s="94"/>
      <c r="AN153" s="95"/>
      <c r="AO153" s="94"/>
      <c r="AP153" s="94"/>
      <c r="AQ153" s="94"/>
      <c r="AR153" s="94"/>
      <c r="AS153" s="95" t="s">
        <v>2764</v>
      </c>
    </row>
    <row r="154" spans="1:132" s="93" customFormat="1" x14ac:dyDescent="0.2">
      <c r="A154" s="94"/>
      <c r="B154" s="95" t="s">
        <v>753</v>
      </c>
      <c r="C154" s="95" t="s">
        <v>2765</v>
      </c>
      <c r="D154" s="94"/>
      <c r="E154" s="173" t="s">
        <v>2766</v>
      </c>
      <c r="F154" s="94" t="s">
        <v>515</v>
      </c>
      <c r="G154" s="94" t="s">
        <v>348</v>
      </c>
      <c r="H154" s="163"/>
      <c r="I154" s="163"/>
      <c r="J154" s="163"/>
      <c r="K154" s="163"/>
      <c r="L154" s="163"/>
      <c r="M154" s="163"/>
      <c r="N154" s="163"/>
      <c r="O154" s="164"/>
      <c r="P154" s="238">
        <f>SUM($H154:$N154)</f>
        <v>0</v>
      </c>
      <c r="Q154" s="215"/>
      <c r="R154" s="215"/>
      <c r="S154" s="215"/>
      <c r="T154" s="215"/>
      <c r="U154" s="215"/>
      <c r="V154" s="215"/>
      <c r="W154" s="215">
        <v>1</v>
      </c>
      <c r="X154" s="174">
        <v>43566</v>
      </c>
      <c r="Y154" s="222">
        <f>SUM($Q154:$W154)</f>
        <v>1</v>
      </c>
      <c r="Z154" s="163"/>
      <c r="AA154" s="163"/>
      <c r="AB154" s="163"/>
      <c r="AC154" s="163"/>
      <c r="AD154" s="163"/>
      <c r="AE154" s="163"/>
      <c r="AF154" s="163"/>
      <c r="AG154" s="165"/>
      <c r="AH154" s="222">
        <f>SUM($Z154:$AF154)</f>
        <v>0</v>
      </c>
      <c r="AI154" s="214"/>
      <c r="AJ154" s="94" t="s">
        <v>1822</v>
      </c>
      <c r="AK154" s="94" t="s">
        <v>1823</v>
      </c>
      <c r="AL154" s="95"/>
      <c r="AM154" s="94"/>
      <c r="AN154" s="95"/>
      <c r="AO154" s="94"/>
      <c r="AP154" s="94"/>
      <c r="AQ154" s="94"/>
      <c r="AR154" s="94"/>
      <c r="AS154" s="95" t="s">
        <v>2767</v>
      </c>
    </row>
    <row r="155" spans="1:132" s="93" customFormat="1" x14ac:dyDescent="0.2">
      <c r="A155" s="94"/>
      <c r="B155" s="95" t="s">
        <v>649</v>
      </c>
      <c r="C155" s="95" t="s">
        <v>2768</v>
      </c>
      <c r="D155" s="94"/>
      <c r="E155" s="173" t="s">
        <v>2769</v>
      </c>
      <c r="F155" s="94" t="s">
        <v>515</v>
      </c>
      <c r="G155" s="94" t="s">
        <v>348</v>
      </c>
      <c r="H155" s="163"/>
      <c r="I155" s="163"/>
      <c r="J155" s="163"/>
      <c r="K155" s="163"/>
      <c r="L155" s="163"/>
      <c r="M155" s="163"/>
      <c r="N155" s="163"/>
      <c r="O155" s="164"/>
      <c r="P155" s="238">
        <f>SUM($H155:$N155)</f>
        <v>0</v>
      </c>
      <c r="Q155" s="215"/>
      <c r="R155" s="215"/>
      <c r="S155" s="215"/>
      <c r="T155" s="215"/>
      <c r="U155" s="215"/>
      <c r="V155" s="215"/>
      <c r="W155" s="215">
        <v>1</v>
      </c>
      <c r="X155" s="174">
        <v>43567</v>
      </c>
      <c r="Y155" s="222">
        <f>SUM($Q155:$W155)</f>
        <v>1</v>
      </c>
      <c r="Z155" s="163"/>
      <c r="AA155" s="163"/>
      <c r="AB155" s="163"/>
      <c r="AC155" s="163"/>
      <c r="AD155" s="163"/>
      <c r="AE155" s="163"/>
      <c r="AF155" s="163"/>
      <c r="AG155" s="165"/>
      <c r="AH155" s="222">
        <f>SUM($Z155:$AF155)</f>
        <v>0</v>
      </c>
      <c r="AI155" s="214"/>
      <c r="AJ155" s="94" t="s">
        <v>1822</v>
      </c>
      <c r="AK155" s="94" t="s">
        <v>1823</v>
      </c>
      <c r="AL155" s="95"/>
      <c r="AM155" s="94"/>
      <c r="AN155" s="95"/>
      <c r="AO155" s="94"/>
      <c r="AP155" s="94"/>
      <c r="AQ155" s="94"/>
      <c r="AR155" s="94"/>
      <c r="AS155" s="95" t="s">
        <v>2770</v>
      </c>
    </row>
    <row r="156" spans="1:132" s="93" customFormat="1" x14ac:dyDescent="0.2">
      <c r="A156" s="94"/>
      <c r="B156" s="95" t="s">
        <v>1697</v>
      </c>
      <c r="C156" s="95" t="s">
        <v>1698</v>
      </c>
      <c r="D156" s="94"/>
      <c r="E156" s="173" t="s">
        <v>2771</v>
      </c>
      <c r="F156" s="94" t="s">
        <v>515</v>
      </c>
      <c r="G156" s="94" t="s">
        <v>348</v>
      </c>
      <c r="H156" s="163"/>
      <c r="I156" s="163"/>
      <c r="J156" s="163"/>
      <c r="K156" s="163"/>
      <c r="L156" s="163"/>
      <c r="M156" s="163"/>
      <c r="N156" s="163"/>
      <c r="O156" s="164"/>
      <c r="P156" s="238">
        <f>SUM($H156:$N156)</f>
        <v>0</v>
      </c>
      <c r="Q156" s="215"/>
      <c r="R156" s="215"/>
      <c r="S156" s="215"/>
      <c r="T156" s="215"/>
      <c r="U156" s="215"/>
      <c r="V156" s="215"/>
      <c r="W156" s="215">
        <v>1</v>
      </c>
      <c r="X156" s="174">
        <v>43570</v>
      </c>
      <c r="Y156" s="222">
        <f>SUM($Q156:$W156)</f>
        <v>1</v>
      </c>
      <c r="Z156" s="163"/>
      <c r="AA156" s="163"/>
      <c r="AB156" s="163"/>
      <c r="AC156" s="163"/>
      <c r="AD156" s="163"/>
      <c r="AE156" s="163"/>
      <c r="AF156" s="163"/>
      <c r="AG156" s="165"/>
      <c r="AH156" s="222">
        <f>SUM($Z156:$AF156)</f>
        <v>0</v>
      </c>
      <c r="AI156" s="214"/>
      <c r="AJ156" s="94" t="s">
        <v>1822</v>
      </c>
      <c r="AK156" s="94" t="s">
        <v>1823</v>
      </c>
      <c r="AL156" s="95"/>
      <c r="AM156" s="94"/>
      <c r="AN156" s="95"/>
      <c r="AO156" s="94"/>
      <c r="AP156" s="94"/>
      <c r="AQ156" s="94"/>
      <c r="AR156" s="94"/>
      <c r="AS156" s="95" t="s">
        <v>2772</v>
      </c>
    </row>
    <row r="157" spans="1:132" s="93" customFormat="1" x14ac:dyDescent="0.2">
      <c r="A157" s="94"/>
      <c r="B157" s="95" t="s">
        <v>2773</v>
      </c>
      <c r="C157" s="95" t="s">
        <v>2774</v>
      </c>
      <c r="D157" s="94"/>
      <c r="E157" s="173" t="s">
        <v>2775</v>
      </c>
      <c r="F157" s="94" t="s">
        <v>515</v>
      </c>
      <c r="G157" s="94" t="s">
        <v>348</v>
      </c>
      <c r="H157" s="163"/>
      <c r="I157" s="163"/>
      <c r="J157" s="163"/>
      <c r="K157" s="163"/>
      <c r="L157" s="163"/>
      <c r="M157" s="163"/>
      <c r="N157" s="163"/>
      <c r="O157" s="164"/>
      <c r="P157" s="238">
        <f>SUM($H157:$N157)</f>
        <v>0</v>
      </c>
      <c r="Q157" s="215"/>
      <c r="R157" s="215"/>
      <c r="S157" s="215"/>
      <c r="T157" s="215"/>
      <c r="U157" s="215"/>
      <c r="V157" s="215"/>
      <c r="W157" s="215">
        <v>1</v>
      </c>
      <c r="X157" s="174">
        <v>43571</v>
      </c>
      <c r="Y157" s="222">
        <f>SUM($Q157:$W157)</f>
        <v>1</v>
      </c>
      <c r="Z157" s="163"/>
      <c r="AA157" s="163"/>
      <c r="AB157" s="163"/>
      <c r="AC157" s="163"/>
      <c r="AD157" s="163"/>
      <c r="AE157" s="163"/>
      <c r="AF157" s="163"/>
      <c r="AG157" s="165"/>
      <c r="AH157" s="222">
        <f>SUM($Z157:$AF157)</f>
        <v>0</v>
      </c>
      <c r="AI157" s="214"/>
      <c r="AJ157" s="94" t="s">
        <v>1822</v>
      </c>
      <c r="AK157" s="94" t="s">
        <v>1823</v>
      </c>
      <c r="AL157" s="95"/>
      <c r="AM157" s="94"/>
      <c r="AN157" s="95"/>
      <c r="AO157" s="94"/>
      <c r="AP157" s="94"/>
      <c r="AQ157" s="94"/>
      <c r="AR157" s="94"/>
      <c r="AS157" s="95" t="s">
        <v>2776</v>
      </c>
    </row>
    <row r="158" spans="1:132" s="93" customFormat="1" x14ac:dyDescent="0.2">
      <c r="A158" s="94"/>
      <c r="B158" s="95" t="s">
        <v>2777</v>
      </c>
      <c r="C158" s="95" t="s">
        <v>2778</v>
      </c>
      <c r="D158" s="94"/>
      <c r="E158" s="173" t="s">
        <v>2779</v>
      </c>
      <c r="F158" s="94" t="s">
        <v>515</v>
      </c>
      <c r="G158" s="94" t="s">
        <v>348</v>
      </c>
      <c r="H158" s="163"/>
      <c r="I158" s="163"/>
      <c r="J158" s="163"/>
      <c r="K158" s="163"/>
      <c r="L158" s="163"/>
      <c r="M158" s="163"/>
      <c r="N158" s="163"/>
      <c r="O158" s="164"/>
      <c r="P158" s="238">
        <f>SUM($H158:$N158)</f>
        <v>0</v>
      </c>
      <c r="Q158" s="215"/>
      <c r="R158" s="215"/>
      <c r="S158" s="215"/>
      <c r="T158" s="215"/>
      <c r="U158" s="215"/>
      <c r="V158" s="215"/>
      <c r="W158" s="215">
        <v>1</v>
      </c>
      <c r="X158" s="174">
        <v>43571</v>
      </c>
      <c r="Y158" s="222">
        <f>SUM($Q158:$W158)</f>
        <v>1</v>
      </c>
      <c r="Z158" s="163"/>
      <c r="AA158" s="163"/>
      <c r="AB158" s="163"/>
      <c r="AC158" s="163"/>
      <c r="AD158" s="163"/>
      <c r="AE158" s="163"/>
      <c r="AF158" s="163"/>
      <c r="AG158" s="165"/>
      <c r="AH158" s="222">
        <f>SUM($Z158:$AF158)</f>
        <v>0</v>
      </c>
      <c r="AI158" s="214"/>
      <c r="AJ158" s="94" t="s">
        <v>1822</v>
      </c>
      <c r="AK158" s="94" t="s">
        <v>1823</v>
      </c>
      <c r="AL158" s="95"/>
      <c r="AM158" s="94"/>
      <c r="AN158" s="95"/>
      <c r="AO158" s="94"/>
      <c r="AP158" s="94"/>
      <c r="AQ158" s="94"/>
      <c r="AR158" s="94"/>
      <c r="AS158" s="95" t="s">
        <v>2780</v>
      </c>
    </row>
    <row r="159" spans="1:132" s="93" customFormat="1" x14ac:dyDescent="0.2">
      <c r="A159" s="94"/>
      <c r="B159" s="95" t="s">
        <v>2781</v>
      </c>
      <c r="C159" s="95" t="s">
        <v>2782</v>
      </c>
      <c r="D159" s="94"/>
      <c r="E159" s="173" t="s">
        <v>2783</v>
      </c>
      <c r="F159" s="94" t="s">
        <v>515</v>
      </c>
      <c r="G159" s="94" t="s">
        <v>348</v>
      </c>
      <c r="H159" s="163"/>
      <c r="I159" s="163"/>
      <c r="J159" s="163"/>
      <c r="K159" s="163"/>
      <c r="L159" s="163"/>
      <c r="M159" s="163"/>
      <c r="N159" s="163"/>
      <c r="O159" s="164"/>
      <c r="P159" s="238">
        <f>SUM($H159:$N159)</f>
        <v>0</v>
      </c>
      <c r="Q159" s="215"/>
      <c r="R159" s="215"/>
      <c r="S159" s="215"/>
      <c r="T159" s="215"/>
      <c r="U159" s="215"/>
      <c r="V159" s="215"/>
      <c r="W159" s="215">
        <v>1</v>
      </c>
      <c r="X159" s="174">
        <v>43574</v>
      </c>
      <c r="Y159" s="222">
        <f>SUM($Q159:$W159)</f>
        <v>1</v>
      </c>
      <c r="Z159" s="163"/>
      <c r="AA159" s="163"/>
      <c r="AB159" s="163"/>
      <c r="AC159" s="163"/>
      <c r="AD159" s="163"/>
      <c r="AE159" s="163"/>
      <c r="AF159" s="163"/>
      <c r="AG159" s="165"/>
      <c r="AH159" s="222">
        <f>SUM($Z159:$AF159)</f>
        <v>0</v>
      </c>
      <c r="AI159" s="214"/>
      <c r="AJ159" s="94" t="s">
        <v>1822</v>
      </c>
      <c r="AK159" s="94" t="s">
        <v>1823</v>
      </c>
      <c r="AL159" s="95"/>
      <c r="AM159" s="94"/>
      <c r="AN159" s="95"/>
      <c r="AO159" s="94"/>
      <c r="AP159" s="94"/>
      <c r="AQ159" s="94"/>
      <c r="AR159" s="94"/>
      <c r="AS159" s="95" t="s">
        <v>2784</v>
      </c>
    </row>
    <row r="160" spans="1:132" s="93" customFormat="1" x14ac:dyDescent="0.2">
      <c r="A160" s="94"/>
      <c r="B160" s="95" t="s">
        <v>2781</v>
      </c>
      <c r="C160" s="95" t="s">
        <v>2785</v>
      </c>
      <c r="D160" s="94"/>
      <c r="E160" s="173" t="s">
        <v>2786</v>
      </c>
      <c r="F160" s="94" t="s">
        <v>515</v>
      </c>
      <c r="G160" s="94" t="s">
        <v>348</v>
      </c>
      <c r="H160" s="163"/>
      <c r="I160" s="163"/>
      <c r="J160" s="163"/>
      <c r="K160" s="163"/>
      <c r="L160" s="163"/>
      <c r="M160" s="163"/>
      <c r="N160" s="163"/>
      <c r="O160" s="164"/>
      <c r="P160" s="238">
        <f>SUM($H160:$N160)</f>
        <v>0</v>
      </c>
      <c r="Q160" s="215"/>
      <c r="R160" s="215"/>
      <c r="S160" s="215"/>
      <c r="T160" s="215"/>
      <c r="U160" s="215"/>
      <c r="V160" s="215"/>
      <c r="W160" s="215">
        <v>1</v>
      </c>
      <c r="X160" s="174">
        <v>43574</v>
      </c>
      <c r="Y160" s="222">
        <f>SUM($Q160:$W160)</f>
        <v>1</v>
      </c>
      <c r="Z160" s="163"/>
      <c r="AA160" s="163"/>
      <c r="AB160" s="163"/>
      <c r="AC160" s="163"/>
      <c r="AD160" s="163"/>
      <c r="AE160" s="163"/>
      <c r="AF160" s="163"/>
      <c r="AG160" s="165"/>
      <c r="AH160" s="222">
        <f>SUM($Z160:$AF160)</f>
        <v>0</v>
      </c>
      <c r="AI160" s="214"/>
      <c r="AJ160" s="94" t="s">
        <v>1822</v>
      </c>
      <c r="AK160" s="94" t="s">
        <v>1823</v>
      </c>
      <c r="AL160" s="95"/>
      <c r="AM160" s="94"/>
      <c r="AN160" s="95"/>
      <c r="AO160" s="94"/>
      <c r="AP160" s="94"/>
      <c r="AQ160" s="94"/>
      <c r="AR160" s="94"/>
      <c r="AS160" s="95" t="s">
        <v>2787</v>
      </c>
    </row>
    <row r="161" spans="1:132" s="93" customFormat="1" ht="15.75" x14ac:dyDescent="0.2">
      <c r="A161" s="94"/>
      <c r="B161" s="95" t="s">
        <v>2788</v>
      </c>
      <c r="C161" s="95" t="s">
        <v>2789</v>
      </c>
      <c r="D161" s="94"/>
      <c r="E161" s="173" t="s">
        <v>2790</v>
      </c>
      <c r="F161" s="94" t="s">
        <v>515</v>
      </c>
      <c r="G161" s="94" t="s">
        <v>348</v>
      </c>
      <c r="H161" s="163"/>
      <c r="I161" s="163"/>
      <c r="J161" s="163"/>
      <c r="K161" s="163"/>
      <c r="L161" s="163"/>
      <c r="M161" s="163"/>
      <c r="N161" s="163"/>
      <c r="O161" s="164"/>
      <c r="P161" s="238">
        <f>SUM($H161:$N161)</f>
        <v>0</v>
      </c>
      <c r="Q161" s="215"/>
      <c r="R161" s="215"/>
      <c r="S161" s="215"/>
      <c r="T161" s="215"/>
      <c r="U161" s="215"/>
      <c r="V161" s="215"/>
      <c r="W161" s="215">
        <v>1</v>
      </c>
      <c r="X161" s="174">
        <v>43578</v>
      </c>
      <c r="Y161" s="222">
        <f>SUM($Q161:$W161)</f>
        <v>1</v>
      </c>
      <c r="Z161" s="163"/>
      <c r="AA161" s="163"/>
      <c r="AB161" s="163"/>
      <c r="AC161" s="163"/>
      <c r="AD161" s="163"/>
      <c r="AE161" s="163"/>
      <c r="AF161" s="163"/>
      <c r="AG161" s="165"/>
      <c r="AH161" s="222">
        <f>SUM($Z161:$AF161)</f>
        <v>0</v>
      </c>
      <c r="AI161" s="214"/>
      <c r="AJ161" s="94" t="s">
        <v>1822</v>
      </c>
      <c r="AK161" s="94" t="s">
        <v>1823</v>
      </c>
      <c r="AL161" s="95"/>
      <c r="AM161" s="94"/>
      <c r="AN161" s="95"/>
      <c r="AO161" s="94"/>
      <c r="AP161" s="94"/>
      <c r="AQ161" s="94"/>
      <c r="AR161" s="94"/>
      <c r="AS161" s="95" t="s">
        <v>2791</v>
      </c>
      <c r="AT161" s="170"/>
      <c r="AU161" s="170"/>
      <c r="AV161" s="170"/>
      <c r="AW161" s="170"/>
      <c r="AX161" s="170"/>
      <c r="AY161" s="170"/>
      <c r="AZ161" s="170"/>
      <c r="BA161" s="170"/>
      <c r="BB161" s="170"/>
      <c r="BC161" s="170"/>
      <c r="BD161" s="170"/>
      <c r="BE161" s="170"/>
      <c r="BF161" s="170"/>
      <c r="BG161" s="170"/>
      <c r="BH161" s="170"/>
      <c r="BI161" s="170"/>
      <c r="BJ161" s="170"/>
      <c r="BK161" s="170"/>
      <c r="BL161" s="170"/>
      <c r="BM161" s="170"/>
      <c r="BN161" s="170"/>
      <c r="BO161" s="170"/>
      <c r="BP161" s="170"/>
      <c r="BQ161" s="170"/>
      <c r="BR161" s="170"/>
      <c r="BS161" s="170"/>
      <c r="BT161" s="170"/>
      <c r="BU161" s="170"/>
      <c r="BV161" s="170"/>
      <c r="BW161" s="170"/>
      <c r="BX161" s="170"/>
      <c r="BY161" s="170"/>
      <c r="BZ161" s="170"/>
      <c r="CA161" s="170"/>
      <c r="CB161" s="170"/>
      <c r="CC161" s="170"/>
      <c r="CD161" s="170"/>
      <c r="CE161" s="170"/>
      <c r="CF161" s="170"/>
      <c r="CG161" s="170"/>
      <c r="CH161" s="170"/>
      <c r="CI161" s="170"/>
      <c r="CJ161" s="170"/>
      <c r="CK161" s="170"/>
      <c r="CL161" s="170"/>
      <c r="CM161" s="170"/>
      <c r="CN161" s="170"/>
      <c r="CO161" s="170"/>
      <c r="CP161" s="170"/>
      <c r="CQ161" s="170"/>
      <c r="CR161" s="170"/>
      <c r="CS161" s="170"/>
      <c r="CT161" s="170"/>
      <c r="CU161" s="170"/>
      <c r="CV161" s="170"/>
      <c r="CW161" s="170"/>
      <c r="CX161" s="170"/>
      <c r="CY161" s="170"/>
      <c r="CZ161" s="170"/>
      <c r="DA161" s="170"/>
      <c r="DB161" s="170"/>
      <c r="DC161" s="170"/>
      <c r="DD161" s="170"/>
      <c r="DE161" s="170"/>
      <c r="DF161" s="170"/>
      <c r="DG161" s="170"/>
      <c r="DH161" s="170"/>
      <c r="DI161" s="170"/>
      <c r="DJ161" s="170"/>
      <c r="DK161" s="170"/>
      <c r="DL161" s="170"/>
      <c r="DM161" s="170"/>
      <c r="DN161" s="170"/>
      <c r="DO161" s="170"/>
      <c r="DP161" s="170"/>
      <c r="DQ161" s="170"/>
      <c r="DR161" s="170"/>
      <c r="DS161" s="170"/>
      <c r="DT161" s="170"/>
      <c r="DU161" s="170"/>
      <c r="DV161" s="170"/>
      <c r="DW161" s="170"/>
      <c r="DX161" s="170"/>
      <c r="DY161" s="170"/>
      <c r="DZ161" s="170"/>
      <c r="EA161" s="170"/>
      <c r="EB161" s="170"/>
    </row>
    <row r="162" spans="1:132" s="93" customFormat="1" ht="15.75" x14ac:dyDescent="0.2">
      <c r="A162" s="94"/>
      <c r="B162" s="95" t="s">
        <v>713</v>
      </c>
      <c r="C162" s="95" t="s">
        <v>2792</v>
      </c>
      <c r="D162" s="94"/>
      <c r="E162" s="173" t="s">
        <v>2793</v>
      </c>
      <c r="F162" s="94" t="s">
        <v>515</v>
      </c>
      <c r="G162" s="94" t="s">
        <v>348</v>
      </c>
      <c r="H162" s="163"/>
      <c r="I162" s="163"/>
      <c r="J162" s="163"/>
      <c r="K162" s="163"/>
      <c r="L162" s="163"/>
      <c r="M162" s="163"/>
      <c r="N162" s="163"/>
      <c r="O162" s="164"/>
      <c r="P162" s="238">
        <f>SUM($H162:$N162)</f>
        <v>0</v>
      </c>
      <c r="Q162" s="215"/>
      <c r="R162" s="215"/>
      <c r="S162" s="215"/>
      <c r="T162" s="215"/>
      <c r="U162" s="215"/>
      <c r="V162" s="215"/>
      <c r="W162" s="215">
        <v>1</v>
      </c>
      <c r="X162" s="174">
        <v>43578</v>
      </c>
      <c r="Y162" s="222">
        <f>SUM($Q162:$W162)</f>
        <v>1</v>
      </c>
      <c r="Z162" s="163"/>
      <c r="AA162" s="163"/>
      <c r="AB162" s="163"/>
      <c r="AC162" s="163"/>
      <c r="AD162" s="163"/>
      <c r="AE162" s="163"/>
      <c r="AF162" s="163"/>
      <c r="AG162" s="165"/>
      <c r="AH162" s="222">
        <f>SUM($Z162:$AF162)</f>
        <v>0</v>
      </c>
      <c r="AI162" s="214"/>
      <c r="AJ162" s="94" t="s">
        <v>1822</v>
      </c>
      <c r="AK162" s="94" t="s">
        <v>1823</v>
      </c>
      <c r="AL162" s="95"/>
      <c r="AM162" s="94"/>
      <c r="AN162" s="95"/>
      <c r="AO162" s="94"/>
      <c r="AP162" s="94"/>
      <c r="AQ162" s="94"/>
      <c r="AR162" s="94"/>
      <c r="AS162" s="95" t="s">
        <v>2794</v>
      </c>
      <c r="AT162" s="170"/>
      <c r="AU162" s="170"/>
      <c r="AV162" s="170"/>
      <c r="AW162" s="170"/>
      <c r="AX162" s="170"/>
      <c r="AY162" s="170"/>
      <c r="AZ162" s="170"/>
      <c r="BA162" s="170"/>
      <c r="BB162" s="170"/>
      <c r="BC162" s="170"/>
      <c r="BD162" s="170"/>
      <c r="BE162" s="170"/>
      <c r="BF162" s="170"/>
      <c r="BG162" s="170"/>
      <c r="BH162" s="170"/>
      <c r="BI162" s="170"/>
      <c r="BJ162" s="170"/>
      <c r="BK162" s="170"/>
      <c r="BL162" s="170"/>
      <c r="BM162" s="170"/>
      <c r="BN162" s="170"/>
      <c r="BO162" s="170"/>
      <c r="BP162" s="170"/>
      <c r="BQ162" s="170"/>
      <c r="BR162" s="170"/>
      <c r="BS162" s="170"/>
      <c r="BT162" s="170"/>
      <c r="BU162" s="170"/>
      <c r="BV162" s="170"/>
      <c r="BW162" s="170"/>
      <c r="BX162" s="170"/>
      <c r="BY162" s="170"/>
      <c r="BZ162" s="170"/>
      <c r="CA162" s="170"/>
      <c r="CB162" s="170"/>
      <c r="CC162" s="170"/>
      <c r="CD162" s="170"/>
      <c r="CE162" s="170"/>
      <c r="CF162" s="170"/>
      <c r="CG162" s="170"/>
      <c r="CH162" s="170"/>
      <c r="CI162" s="170"/>
      <c r="CJ162" s="170"/>
      <c r="CK162" s="170"/>
      <c r="CL162" s="170"/>
      <c r="CM162" s="170"/>
      <c r="CN162" s="170"/>
      <c r="CO162" s="170"/>
      <c r="CP162" s="170"/>
      <c r="CQ162" s="170"/>
      <c r="CR162" s="170"/>
      <c r="CS162" s="170"/>
      <c r="CT162" s="170"/>
      <c r="CU162" s="170"/>
      <c r="CV162" s="170"/>
      <c r="CW162" s="170"/>
      <c r="CX162" s="170"/>
      <c r="CY162" s="170"/>
      <c r="CZ162" s="170"/>
      <c r="DA162" s="170"/>
      <c r="DB162" s="170"/>
      <c r="DC162" s="170"/>
      <c r="DD162" s="170"/>
      <c r="DE162" s="170"/>
      <c r="DF162" s="170"/>
      <c r="DG162" s="170"/>
      <c r="DH162" s="170"/>
      <c r="DI162" s="170"/>
      <c r="DJ162" s="170"/>
      <c r="DK162" s="170"/>
      <c r="DL162" s="170"/>
      <c r="DM162" s="170"/>
      <c r="DN162" s="170"/>
      <c r="DO162" s="170"/>
      <c r="DP162" s="170"/>
      <c r="DQ162" s="170"/>
      <c r="DR162" s="170"/>
      <c r="DS162" s="170"/>
      <c r="DT162" s="170"/>
      <c r="DU162" s="170"/>
      <c r="DV162" s="170"/>
      <c r="DW162" s="170"/>
      <c r="DX162" s="170"/>
      <c r="DY162" s="170"/>
      <c r="DZ162" s="170"/>
      <c r="EA162" s="170"/>
      <c r="EB162" s="170"/>
    </row>
    <row r="163" spans="1:132" s="93" customFormat="1" x14ac:dyDescent="0.2">
      <c r="A163" s="94"/>
      <c r="B163" s="95" t="s">
        <v>653</v>
      </c>
      <c r="C163" s="95" t="s">
        <v>2795</v>
      </c>
      <c r="D163" s="94"/>
      <c r="E163" s="173" t="s">
        <v>2796</v>
      </c>
      <c r="F163" s="94" t="s">
        <v>515</v>
      </c>
      <c r="G163" s="94" t="s">
        <v>348</v>
      </c>
      <c r="H163" s="163"/>
      <c r="I163" s="163"/>
      <c r="J163" s="163"/>
      <c r="K163" s="163"/>
      <c r="L163" s="163"/>
      <c r="M163" s="163"/>
      <c r="N163" s="163"/>
      <c r="O163" s="164"/>
      <c r="P163" s="238">
        <f>SUM($H163:$N163)</f>
        <v>0</v>
      </c>
      <c r="Q163" s="215"/>
      <c r="R163" s="215"/>
      <c r="S163" s="215"/>
      <c r="T163" s="215"/>
      <c r="U163" s="215"/>
      <c r="V163" s="215"/>
      <c r="W163" s="215">
        <v>1</v>
      </c>
      <c r="X163" s="174">
        <v>43578</v>
      </c>
      <c r="Y163" s="222">
        <f>SUM($Q163:$W163)</f>
        <v>1</v>
      </c>
      <c r="Z163" s="163"/>
      <c r="AA163" s="163"/>
      <c r="AB163" s="163"/>
      <c r="AC163" s="163"/>
      <c r="AD163" s="163"/>
      <c r="AE163" s="163"/>
      <c r="AF163" s="163"/>
      <c r="AG163" s="165"/>
      <c r="AH163" s="222">
        <f>SUM($Z163:$AF163)</f>
        <v>0</v>
      </c>
      <c r="AI163" s="214"/>
      <c r="AJ163" s="94" t="s">
        <v>1822</v>
      </c>
      <c r="AK163" s="94" t="s">
        <v>1823</v>
      </c>
      <c r="AL163" s="95"/>
      <c r="AM163" s="94"/>
      <c r="AN163" s="95"/>
      <c r="AO163" s="94"/>
      <c r="AP163" s="94"/>
      <c r="AQ163" s="94"/>
      <c r="AR163" s="94"/>
      <c r="AS163" s="95" t="s">
        <v>2797</v>
      </c>
    </row>
    <row r="164" spans="1:132" s="93" customFormat="1" x14ac:dyDescent="0.2">
      <c r="A164" s="94"/>
      <c r="B164" s="95" t="s">
        <v>2798</v>
      </c>
      <c r="C164" s="95" t="s">
        <v>2799</v>
      </c>
      <c r="D164" s="94"/>
      <c r="E164" s="173" t="s">
        <v>2800</v>
      </c>
      <c r="F164" s="94" t="s">
        <v>515</v>
      </c>
      <c r="G164" s="94" t="s">
        <v>348</v>
      </c>
      <c r="H164" s="163"/>
      <c r="I164" s="163"/>
      <c r="J164" s="163"/>
      <c r="K164" s="163"/>
      <c r="L164" s="163"/>
      <c r="M164" s="163"/>
      <c r="N164" s="163"/>
      <c r="O164" s="164"/>
      <c r="P164" s="238">
        <f>SUM($H164:$N164)</f>
        <v>0</v>
      </c>
      <c r="Q164" s="215"/>
      <c r="R164" s="215"/>
      <c r="S164" s="215"/>
      <c r="T164" s="215"/>
      <c r="U164" s="215"/>
      <c r="V164" s="215"/>
      <c r="W164" s="215">
        <v>1</v>
      </c>
      <c r="X164" s="174">
        <v>43579</v>
      </c>
      <c r="Y164" s="222">
        <f>SUM($Q164:$W164)</f>
        <v>1</v>
      </c>
      <c r="Z164" s="163"/>
      <c r="AA164" s="163"/>
      <c r="AB164" s="163"/>
      <c r="AC164" s="163"/>
      <c r="AD164" s="163"/>
      <c r="AE164" s="163"/>
      <c r="AF164" s="163"/>
      <c r="AG164" s="165"/>
      <c r="AH164" s="222">
        <f>SUM($Z164:$AF164)</f>
        <v>0</v>
      </c>
      <c r="AI164" s="214"/>
      <c r="AJ164" s="94" t="s">
        <v>1822</v>
      </c>
      <c r="AK164" s="94" t="s">
        <v>1823</v>
      </c>
      <c r="AL164" s="95"/>
      <c r="AM164" s="94"/>
      <c r="AN164" s="95"/>
      <c r="AO164" s="94"/>
      <c r="AP164" s="94"/>
      <c r="AQ164" s="94"/>
      <c r="AR164" s="94"/>
      <c r="AS164" s="95" t="s">
        <v>2801</v>
      </c>
      <c r="AT164" s="168"/>
      <c r="AU164" s="168"/>
      <c r="AV164" s="168"/>
      <c r="AW164" s="168"/>
      <c r="AX164" s="168"/>
      <c r="AY164" s="168"/>
      <c r="AZ164" s="168"/>
      <c r="BA164" s="168"/>
      <c r="BB164" s="168"/>
      <c r="BC164" s="168"/>
      <c r="BD164" s="168"/>
      <c r="BE164" s="168"/>
      <c r="BF164" s="168"/>
      <c r="BG164" s="168"/>
      <c r="BH164" s="168"/>
      <c r="BI164" s="168"/>
      <c r="BJ164" s="168"/>
      <c r="BK164" s="168"/>
      <c r="BL164" s="168"/>
      <c r="BM164" s="168"/>
      <c r="BN164" s="168"/>
      <c r="BO164" s="168"/>
      <c r="BP164" s="168"/>
      <c r="BQ164" s="168"/>
      <c r="BR164" s="168"/>
      <c r="BS164" s="168"/>
      <c r="BT164" s="168"/>
      <c r="BU164" s="168"/>
      <c r="BV164" s="168"/>
      <c r="BW164" s="168"/>
      <c r="BX164" s="168"/>
      <c r="BY164" s="168"/>
      <c r="BZ164" s="168"/>
      <c r="CA164" s="168"/>
      <c r="CB164" s="168"/>
      <c r="CC164" s="168"/>
      <c r="CD164" s="168"/>
      <c r="CE164" s="168"/>
      <c r="CF164" s="168"/>
      <c r="CG164" s="168"/>
      <c r="CH164" s="168"/>
      <c r="CI164" s="168"/>
      <c r="CJ164" s="168"/>
      <c r="CK164" s="168"/>
      <c r="CL164" s="168"/>
      <c r="CM164" s="168"/>
      <c r="CN164" s="168"/>
      <c r="CO164" s="168"/>
      <c r="CP164" s="168"/>
      <c r="CQ164" s="168"/>
      <c r="CR164" s="168"/>
      <c r="CS164" s="168"/>
      <c r="CT164" s="168"/>
      <c r="CU164" s="168"/>
      <c r="CV164" s="168"/>
      <c r="CW164" s="168"/>
      <c r="CX164" s="168"/>
      <c r="CY164" s="168"/>
      <c r="CZ164" s="168"/>
      <c r="DA164" s="168"/>
      <c r="DB164" s="168"/>
      <c r="DC164" s="168"/>
      <c r="DD164" s="168"/>
      <c r="DE164" s="168"/>
      <c r="DF164" s="168"/>
      <c r="DG164" s="168"/>
      <c r="DH164" s="168"/>
      <c r="DI164" s="168"/>
      <c r="DJ164" s="168"/>
      <c r="DK164" s="168"/>
      <c r="DL164" s="168"/>
      <c r="DM164" s="168"/>
      <c r="DN164" s="168"/>
      <c r="DO164" s="168"/>
      <c r="DP164" s="168"/>
      <c r="DQ164" s="168"/>
      <c r="DR164" s="168"/>
      <c r="DS164" s="168"/>
      <c r="DT164" s="168"/>
      <c r="DU164" s="168"/>
      <c r="DV164" s="168"/>
      <c r="DW164" s="168"/>
      <c r="DX164" s="168"/>
      <c r="DY164" s="168"/>
      <c r="DZ164" s="168"/>
      <c r="EA164" s="168"/>
      <c r="EB164" s="168"/>
    </row>
    <row r="165" spans="1:132" s="93" customFormat="1" x14ac:dyDescent="0.2">
      <c r="A165" s="94"/>
      <c r="B165" s="95" t="s">
        <v>2802</v>
      </c>
      <c r="C165" s="95" t="s">
        <v>2803</v>
      </c>
      <c r="D165" s="94"/>
      <c r="E165" s="173" t="s">
        <v>2804</v>
      </c>
      <c r="F165" s="94" t="s">
        <v>515</v>
      </c>
      <c r="G165" s="94" t="s">
        <v>348</v>
      </c>
      <c r="H165" s="163"/>
      <c r="I165" s="163"/>
      <c r="J165" s="163"/>
      <c r="K165" s="163"/>
      <c r="L165" s="163"/>
      <c r="M165" s="163"/>
      <c r="N165" s="163"/>
      <c r="O165" s="164"/>
      <c r="P165" s="238">
        <f>SUM($H165:$N165)</f>
        <v>0</v>
      </c>
      <c r="Q165" s="215"/>
      <c r="R165" s="215"/>
      <c r="S165" s="215"/>
      <c r="T165" s="215"/>
      <c r="U165" s="215"/>
      <c r="V165" s="215"/>
      <c r="W165" s="215">
        <v>1</v>
      </c>
      <c r="X165" s="174">
        <v>43580</v>
      </c>
      <c r="Y165" s="222">
        <f>SUM($Q165:$W165)</f>
        <v>1</v>
      </c>
      <c r="Z165" s="163"/>
      <c r="AA165" s="163"/>
      <c r="AB165" s="163"/>
      <c r="AC165" s="163"/>
      <c r="AD165" s="163"/>
      <c r="AE165" s="163"/>
      <c r="AF165" s="163"/>
      <c r="AG165" s="165"/>
      <c r="AH165" s="222">
        <f>SUM($Z165:$AF165)</f>
        <v>0</v>
      </c>
      <c r="AI165" s="214"/>
      <c r="AJ165" s="94" t="s">
        <v>1822</v>
      </c>
      <c r="AK165" s="94" t="s">
        <v>1823</v>
      </c>
      <c r="AL165" s="95"/>
      <c r="AM165" s="94"/>
      <c r="AN165" s="95"/>
      <c r="AO165" s="94"/>
      <c r="AP165" s="94"/>
      <c r="AQ165" s="94"/>
      <c r="AR165" s="94"/>
      <c r="AS165" s="95" t="s">
        <v>2805</v>
      </c>
      <c r="AT165" s="168"/>
      <c r="AU165" s="168"/>
      <c r="AV165" s="168"/>
      <c r="AW165" s="168"/>
      <c r="AX165" s="168"/>
      <c r="AY165" s="168"/>
      <c r="AZ165" s="168"/>
      <c r="BA165" s="168"/>
      <c r="BB165" s="168"/>
      <c r="BC165" s="168"/>
      <c r="BD165" s="168"/>
      <c r="BE165" s="168"/>
      <c r="BF165" s="168"/>
      <c r="BG165" s="168"/>
      <c r="BH165" s="168"/>
      <c r="BI165" s="168"/>
      <c r="BJ165" s="168"/>
      <c r="BK165" s="168"/>
      <c r="BL165" s="168"/>
      <c r="BM165" s="168"/>
      <c r="BN165" s="168"/>
      <c r="BO165" s="168"/>
      <c r="BP165" s="168"/>
      <c r="BQ165" s="168"/>
      <c r="BR165" s="168"/>
      <c r="BS165" s="168"/>
      <c r="BT165" s="168"/>
      <c r="BU165" s="168"/>
      <c r="BV165" s="168"/>
      <c r="BW165" s="168"/>
      <c r="BX165" s="168"/>
      <c r="BY165" s="168"/>
      <c r="BZ165" s="168"/>
      <c r="CA165" s="168"/>
      <c r="CB165" s="168"/>
      <c r="CC165" s="168"/>
      <c r="CD165" s="168"/>
      <c r="CE165" s="168"/>
      <c r="CF165" s="168"/>
      <c r="CG165" s="168"/>
      <c r="CH165" s="168"/>
      <c r="CI165" s="168"/>
      <c r="CJ165" s="168"/>
      <c r="CK165" s="168"/>
      <c r="CL165" s="168"/>
      <c r="CM165" s="168"/>
      <c r="CN165" s="168"/>
      <c r="CO165" s="168"/>
      <c r="CP165" s="168"/>
      <c r="CQ165" s="168"/>
      <c r="CR165" s="168"/>
      <c r="CS165" s="168"/>
      <c r="CT165" s="168"/>
      <c r="CU165" s="168"/>
      <c r="CV165" s="168"/>
      <c r="CW165" s="168"/>
      <c r="CX165" s="168"/>
      <c r="CY165" s="168"/>
      <c r="CZ165" s="168"/>
      <c r="DA165" s="168"/>
      <c r="DB165" s="168"/>
      <c r="DC165" s="168"/>
      <c r="DD165" s="168"/>
      <c r="DE165" s="168"/>
      <c r="DF165" s="168"/>
      <c r="DG165" s="168"/>
      <c r="DH165" s="168"/>
      <c r="DI165" s="168"/>
      <c r="DJ165" s="168"/>
      <c r="DK165" s="168"/>
      <c r="DL165" s="168"/>
      <c r="DM165" s="168"/>
      <c r="DN165" s="168"/>
      <c r="DO165" s="168"/>
      <c r="DP165" s="168"/>
      <c r="DQ165" s="168"/>
      <c r="DR165" s="168"/>
      <c r="DS165" s="168"/>
      <c r="DT165" s="168"/>
      <c r="DU165" s="168"/>
      <c r="DV165" s="168"/>
      <c r="DW165" s="168"/>
      <c r="DX165" s="168"/>
      <c r="DY165" s="168"/>
      <c r="DZ165" s="168"/>
      <c r="EA165" s="168"/>
      <c r="EB165" s="168"/>
    </row>
    <row r="166" spans="1:132" s="93" customFormat="1" x14ac:dyDescent="0.2">
      <c r="A166" s="94"/>
      <c r="B166" s="95" t="s">
        <v>577</v>
      </c>
      <c r="C166" s="95" t="s">
        <v>578</v>
      </c>
      <c r="D166" s="94"/>
      <c r="E166" s="173" t="s">
        <v>2806</v>
      </c>
      <c r="F166" s="94" t="s">
        <v>515</v>
      </c>
      <c r="G166" s="94" t="s">
        <v>348</v>
      </c>
      <c r="H166" s="163"/>
      <c r="I166" s="163"/>
      <c r="J166" s="163"/>
      <c r="K166" s="163"/>
      <c r="L166" s="163"/>
      <c r="M166" s="163"/>
      <c r="N166" s="163"/>
      <c r="O166" s="164"/>
      <c r="P166" s="238">
        <f>SUM($H166:$N166)</f>
        <v>0</v>
      </c>
      <c r="Q166" s="215"/>
      <c r="R166" s="215"/>
      <c r="S166" s="215"/>
      <c r="T166" s="215"/>
      <c r="U166" s="215"/>
      <c r="V166" s="215"/>
      <c r="W166" s="215">
        <v>1</v>
      </c>
      <c r="X166" s="174">
        <v>43580</v>
      </c>
      <c r="Y166" s="222">
        <f>SUM($Q166:$W166)</f>
        <v>1</v>
      </c>
      <c r="Z166" s="163"/>
      <c r="AA166" s="163"/>
      <c r="AB166" s="163"/>
      <c r="AC166" s="163"/>
      <c r="AD166" s="163"/>
      <c r="AE166" s="163"/>
      <c r="AF166" s="163"/>
      <c r="AG166" s="165"/>
      <c r="AH166" s="222">
        <f>SUM($Z166:$AF166)</f>
        <v>0</v>
      </c>
      <c r="AI166" s="214"/>
      <c r="AJ166" s="94" t="s">
        <v>1822</v>
      </c>
      <c r="AK166" s="94" t="s">
        <v>1823</v>
      </c>
      <c r="AL166" s="95"/>
      <c r="AM166" s="94"/>
      <c r="AN166" s="95"/>
      <c r="AO166" s="94"/>
      <c r="AP166" s="94"/>
      <c r="AQ166" s="94"/>
      <c r="AR166" s="94"/>
      <c r="AS166" s="95" t="s">
        <v>2807</v>
      </c>
      <c r="AT166" s="168"/>
      <c r="AU166" s="168"/>
      <c r="AV166" s="168"/>
      <c r="AW166" s="168"/>
      <c r="AX166" s="168"/>
      <c r="AY166" s="168"/>
      <c r="AZ166" s="168"/>
      <c r="BA166" s="168"/>
      <c r="BB166" s="168"/>
      <c r="BC166" s="168"/>
      <c r="BD166" s="168"/>
      <c r="BE166" s="168"/>
      <c r="BF166" s="168"/>
      <c r="BG166" s="168"/>
      <c r="BH166" s="168"/>
      <c r="BI166" s="168"/>
      <c r="BJ166" s="168"/>
      <c r="BK166" s="168"/>
      <c r="BL166" s="168"/>
      <c r="BM166" s="168"/>
      <c r="BN166" s="168"/>
      <c r="BO166" s="168"/>
      <c r="BP166" s="168"/>
      <c r="BQ166" s="168"/>
      <c r="BR166" s="168"/>
      <c r="BS166" s="168"/>
      <c r="BT166" s="168"/>
      <c r="BU166" s="168"/>
      <c r="BV166" s="168"/>
      <c r="BW166" s="168"/>
      <c r="BX166" s="168"/>
      <c r="BY166" s="168"/>
      <c r="BZ166" s="168"/>
      <c r="CA166" s="168"/>
      <c r="CB166" s="168"/>
      <c r="CC166" s="168"/>
      <c r="CD166" s="168"/>
      <c r="CE166" s="168"/>
      <c r="CF166" s="168"/>
      <c r="CG166" s="168"/>
      <c r="CH166" s="168"/>
      <c r="CI166" s="168"/>
      <c r="CJ166" s="168"/>
      <c r="CK166" s="168"/>
      <c r="CL166" s="168"/>
      <c r="CM166" s="168"/>
      <c r="CN166" s="168"/>
      <c r="CO166" s="168"/>
      <c r="CP166" s="168"/>
      <c r="CQ166" s="168"/>
      <c r="CR166" s="168"/>
      <c r="CS166" s="168"/>
      <c r="CT166" s="168"/>
      <c r="CU166" s="168"/>
      <c r="CV166" s="168"/>
      <c r="CW166" s="168"/>
      <c r="CX166" s="168"/>
      <c r="CY166" s="168"/>
      <c r="CZ166" s="168"/>
      <c r="DA166" s="168"/>
      <c r="DB166" s="168"/>
      <c r="DC166" s="168"/>
      <c r="DD166" s="168"/>
      <c r="DE166" s="168"/>
      <c r="DF166" s="168"/>
      <c r="DG166" s="168"/>
      <c r="DH166" s="168"/>
      <c r="DI166" s="168"/>
      <c r="DJ166" s="168"/>
      <c r="DK166" s="168"/>
      <c r="DL166" s="168"/>
      <c r="DM166" s="168"/>
      <c r="DN166" s="168"/>
      <c r="DO166" s="168"/>
      <c r="DP166" s="168"/>
      <c r="DQ166" s="168"/>
      <c r="DR166" s="168"/>
      <c r="DS166" s="168"/>
      <c r="DT166" s="168"/>
      <c r="DU166" s="168"/>
      <c r="DV166" s="168"/>
      <c r="DW166" s="168"/>
      <c r="DX166" s="168"/>
      <c r="DY166" s="168"/>
      <c r="DZ166" s="168"/>
      <c r="EA166" s="168"/>
      <c r="EB166" s="168"/>
    </row>
    <row r="167" spans="1:132" s="93" customFormat="1" x14ac:dyDescent="0.2">
      <c r="A167" s="94"/>
      <c r="B167" s="95" t="s">
        <v>2808</v>
      </c>
      <c r="C167" s="95" t="s">
        <v>2809</v>
      </c>
      <c r="D167" s="94"/>
      <c r="E167" s="173" t="s">
        <v>2810</v>
      </c>
      <c r="F167" s="94" t="s">
        <v>515</v>
      </c>
      <c r="G167" s="94" t="s">
        <v>348</v>
      </c>
      <c r="H167" s="163"/>
      <c r="I167" s="163"/>
      <c r="J167" s="163"/>
      <c r="K167" s="163"/>
      <c r="L167" s="163"/>
      <c r="M167" s="163"/>
      <c r="N167" s="163"/>
      <c r="O167" s="164"/>
      <c r="P167" s="238">
        <f>SUM($H167:$N167)</f>
        <v>0</v>
      </c>
      <c r="Q167" s="215"/>
      <c r="R167" s="215"/>
      <c r="S167" s="215"/>
      <c r="T167" s="215"/>
      <c r="U167" s="215"/>
      <c r="V167" s="215"/>
      <c r="W167" s="215">
        <v>1</v>
      </c>
      <c r="X167" s="174">
        <v>43581</v>
      </c>
      <c r="Y167" s="222">
        <f>SUM($Q167:$W167)</f>
        <v>1</v>
      </c>
      <c r="Z167" s="163"/>
      <c r="AA167" s="163"/>
      <c r="AB167" s="163"/>
      <c r="AC167" s="163"/>
      <c r="AD167" s="163"/>
      <c r="AE167" s="163"/>
      <c r="AF167" s="163"/>
      <c r="AG167" s="165"/>
      <c r="AH167" s="222">
        <f>SUM($Z167:$AF167)</f>
        <v>0</v>
      </c>
      <c r="AI167" s="214"/>
      <c r="AJ167" s="94" t="s">
        <v>1822</v>
      </c>
      <c r="AK167" s="94" t="s">
        <v>1823</v>
      </c>
      <c r="AL167" s="95"/>
      <c r="AM167" s="94"/>
      <c r="AN167" s="95"/>
      <c r="AO167" s="94"/>
      <c r="AP167" s="94"/>
      <c r="AQ167" s="94"/>
      <c r="AR167" s="94"/>
      <c r="AS167" s="95" t="s">
        <v>2811</v>
      </c>
      <c r="AT167" s="168"/>
      <c r="AU167" s="168"/>
      <c r="AV167" s="168"/>
      <c r="AW167" s="168"/>
      <c r="AX167" s="168"/>
      <c r="AY167" s="168"/>
      <c r="AZ167" s="168"/>
      <c r="BA167" s="168"/>
      <c r="BB167" s="168"/>
      <c r="BC167" s="168"/>
      <c r="BD167" s="168"/>
      <c r="BE167" s="168"/>
      <c r="BF167" s="168"/>
      <c r="BG167" s="168"/>
      <c r="BH167" s="168"/>
      <c r="BI167" s="168"/>
      <c r="BJ167" s="168"/>
      <c r="BK167" s="168"/>
      <c r="BL167" s="168"/>
      <c r="BM167" s="168"/>
      <c r="BN167" s="168"/>
      <c r="BO167" s="168"/>
      <c r="BP167" s="168"/>
      <c r="BQ167" s="168"/>
      <c r="BR167" s="168"/>
      <c r="BS167" s="168"/>
      <c r="BT167" s="168"/>
      <c r="BU167" s="168"/>
      <c r="BV167" s="168"/>
      <c r="BW167" s="168"/>
      <c r="BX167" s="168"/>
      <c r="BY167" s="168"/>
      <c r="BZ167" s="168"/>
      <c r="CA167" s="168"/>
      <c r="CB167" s="168"/>
      <c r="CC167" s="168"/>
      <c r="CD167" s="168"/>
      <c r="CE167" s="168"/>
      <c r="CF167" s="168"/>
      <c r="CG167" s="168"/>
      <c r="CH167" s="168"/>
      <c r="CI167" s="168"/>
      <c r="CJ167" s="168"/>
      <c r="CK167" s="168"/>
      <c r="CL167" s="168"/>
      <c r="CM167" s="168"/>
      <c r="CN167" s="168"/>
      <c r="CO167" s="168"/>
      <c r="CP167" s="168"/>
      <c r="CQ167" s="168"/>
      <c r="CR167" s="168"/>
      <c r="CS167" s="168"/>
      <c r="CT167" s="168"/>
      <c r="CU167" s="168"/>
      <c r="CV167" s="168"/>
      <c r="CW167" s="168"/>
      <c r="CX167" s="168"/>
      <c r="CY167" s="168"/>
      <c r="CZ167" s="168"/>
      <c r="DA167" s="168"/>
      <c r="DB167" s="168"/>
      <c r="DC167" s="168"/>
      <c r="DD167" s="168"/>
      <c r="DE167" s="168"/>
      <c r="DF167" s="168"/>
      <c r="DG167" s="168"/>
      <c r="DH167" s="168"/>
      <c r="DI167" s="168"/>
      <c r="DJ167" s="168"/>
      <c r="DK167" s="168"/>
      <c r="DL167" s="168"/>
      <c r="DM167" s="168"/>
      <c r="DN167" s="168"/>
      <c r="DO167" s="168"/>
      <c r="DP167" s="168"/>
      <c r="DQ167" s="168"/>
      <c r="DR167" s="168"/>
      <c r="DS167" s="168"/>
      <c r="DT167" s="168"/>
      <c r="DU167" s="168"/>
      <c r="DV167" s="168"/>
      <c r="DW167" s="168"/>
      <c r="DX167" s="168"/>
      <c r="DY167" s="168"/>
      <c r="DZ167" s="168"/>
      <c r="EA167" s="168"/>
      <c r="EB167" s="168"/>
    </row>
    <row r="168" spans="1:132" s="93" customFormat="1" x14ac:dyDescent="0.2">
      <c r="A168" s="94"/>
      <c r="B168" s="95" t="s">
        <v>809</v>
      </c>
      <c r="C168" s="95" t="s">
        <v>2812</v>
      </c>
      <c r="D168" s="94"/>
      <c r="E168" s="173" t="s">
        <v>2813</v>
      </c>
      <c r="F168" s="94" t="s">
        <v>515</v>
      </c>
      <c r="G168" s="94" t="s">
        <v>348</v>
      </c>
      <c r="H168" s="163"/>
      <c r="I168" s="163"/>
      <c r="J168" s="163"/>
      <c r="K168" s="163"/>
      <c r="L168" s="163"/>
      <c r="M168" s="163"/>
      <c r="N168" s="163"/>
      <c r="O168" s="164"/>
      <c r="P168" s="238">
        <f>SUM($H168:$N168)</f>
        <v>0</v>
      </c>
      <c r="Q168" s="215"/>
      <c r="R168" s="215"/>
      <c r="S168" s="215"/>
      <c r="T168" s="215"/>
      <c r="U168" s="215"/>
      <c r="V168" s="215"/>
      <c r="W168" s="215">
        <v>1</v>
      </c>
      <c r="X168" s="174">
        <v>43581</v>
      </c>
      <c r="Y168" s="222">
        <f>SUM($Q168:$W168)</f>
        <v>1</v>
      </c>
      <c r="Z168" s="163"/>
      <c r="AA168" s="163"/>
      <c r="AB168" s="163"/>
      <c r="AC168" s="163"/>
      <c r="AD168" s="163"/>
      <c r="AE168" s="163"/>
      <c r="AF168" s="163"/>
      <c r="AG168" s="165"/>
      <c r="AH168" s="222">
        <f>SUM($Z168:$AF168)</f>
        <v>0</v>
      </c>
      <c r="AI168" s="214"/>
      <c r="AJ168" s="94" t="s">
        <v>1822</v>
      </c>
      <c r="AK168" s="94" t="s">
        <v>1823</v>
      </c>
      <c r="AL168" s="95"/>
      <c r="AM168" s="94"/>
      <c r="AN168" s="95"/>
      <c r="AO168" s="94"/>
      <c r="AP168" s="94"/>
      <c r="AQ168" s="94"/>
      <c r="AR168" s="94"/>
      <c r="AS168" s="95" t="s">
        <v>2814</v>
      </c>
      <c r="AT168" s="168"/>
      <c r="AU168" s="168"/>
      <c r="AV168" s="168"/>
      <c r="AW168" s="168"/>
      <c r="AX168" s="168"/>
      <c r="AY168" s="168"/>
      <c r="AZ168" s="168"/>
      <c r="BA168" s="168"/>
      <c r="BB168" s="168"/>
      <c r="BC168" s="168"/>
      <c r="BD168" s="168"/>
      <c r="BE168" s="168"/>
      <c r="BF168" s="168"/>
      <c r="BG168" s="168"/>
      <c r="BH168" s="168"/>
      <c r="BI168" s="168"/>
      <c r="BJ168" s="168"/>
      <c r="BK168" s="168"/>
      <c r="BL168" s="168"/>
      <c r="BM168" s="168"/>
      <c r="BN168" s="168"/>
      <c r="BO168" s="168"/>
      <c r="BP168" s="168"/>
      <c r="BQ168" s="168"/>
      <c r="BR168" s="168"/>
      <c r="BS168" s="168"/>
      <c r="BT168" s="168"/>
      <c r="BU168" s="168"/>
      <c r="BV168" s="168"/>
      <c r="BW168" s="168"/>
      <c r="BX168" s="168"/>
      <c r="BY168" s="168"/>
      <c r="BZ168" s="168"/>
      <c r="CA168" s="168"/>
      <c r="CB168" s="168"/>
      <c r="CC168" s="168"/>
      <c r="CD168" s="168"/>
      <c r="CE168" s="168"/>
      <c r="CF168" s="168"/>
      <c r="CG168" s="168"/>
      <c r="CH168" s="168"/>
      <c r="CI168" s="168"/>
      <c r="CJ168" s="168"/>
      <c r="CK168" s="168"/>
      <c r="CL168" s="168"/>
      <c r="CM168" s="168"/>
      <c r="CN168" s="168"/>
      <c r="CO168" s="168"/>
      <c r="CP168" s="168"/>
      <c r="CQ168" s="168"/>
      <c r="CR168" s="168"/>
      <c r="CS168" s="168"/>
      <c r="CT168" s="168"/>
      <c r="CU168" s="168"/>
      <c r="CV168" s="168"/>
      <c r="CW168" s="168"/>
      <c r="CX168" s="168"/>
      <c r="CY168" s="168"/>
      <c r="CZ168" s="168"/>
      <c r="DA168" s="168"/>
      <c r="DB168" s="168"/>
      <c r="DC168" s="168"/>
      <c r="DD168" s="168"/>
      <c r="DE168" s="168"/>
      <c r="DF168" s="168"/>
      <c r="DG168" s="168"/>
      <c r="DH168" s="168"/>
      <c r="DI168" s="168"/>
      <c r="DJ168" s="168"/>
      <c r="DK168" s="168"/>
      <c r="DL168" s="168"/>
      <c r="DM168" s="168"/>
      <c r="DN168" s="168"/>
      <c r="DO168" s="168"/>
      <c r="DP168" s="168"/>
      <c r="DQ168" s="168"/>
      <c r="DR168" s="168"/>
      <c r="DS168" s="168"/>
      <c r="DT168" s="168"/>
      <c r="DU168" s="168"/>
      <c r="DV168" s="168"/>
      <c r="DW168" s="168"/>
      <c r="DX168" s="168"/>
      <c r="DY168" s="168"/>
      <c r="DZ168" s="168"/>
      <c r="EA168" s="168"/>
      <c r="EB168" s="168"/>
    </row>
    <row r="169" spans="1:132" s="93" customFormat="1" x14ac:dyDescent="0.2">
      <c r="A169" s="94"/>
      <c r="B169" s="95" t="s">
        <v>2815</v>
      </c>
      <c r="C169" s="95" t="s">
        <v>2816</v>
      </c>
      <c r="D169" s="94"/>
      <c r="E169" s="173" t="s">
        <v>2817</v>
      </c>
      <c r="F169" s="94" t="s">
        <v>464</v>
      </c>
      <c r="G169" s="94" t="s">
        <v>358</v>
      </c>
      <c r="H169" s="163"/>
      <c r="I169" s="163"/>
      <c r="J169" s="163"/>
      <c r="K169" s="163"/>
      <c r="L169" s="163"/>
      <c r="M169" s="163"/>
      <c r="N169" s="163"/>
      <c r="O169" s="164"/>
      <c r="P169" s="238">
        <f>SUM($H169:$N169)</f>
        <v>0</v>
      </c>
      <c r="Q169" s="215"/>
      <c r="R169" s="215"/>
      <c r="S169" s="215"/>
      <c r="T169" s="215"/>
      <c r="U169" s="215"/>
      <c r="V169" s="215"/>
      <c r="W169" s="215">
        <v>1</v>
      </c>
      <c r="X169" s="174">
        <v>43584</v>
      </c>
      <c r="Y169" s="222">
        <f>SUM($Q169:$W169)</f>
        <v>1</v>
      </c>
      <c r="Z169" s="163"/>
      <c r="AA169" s="163"/>
      <c r="AB169" s="163"/>
      <c r="AC169" s="163"/>
      <c r="AD169" s="163"/>
      <c r="AE169" s="163"/>
      <c r="AF169" s="163"/>
      <c r="AG169" s="165"/>
      <c r="AH169" s="222">
        <f>SUM($Z169:$AF169)</f>
        <v>0</v>
      </c>
      <c r="AI169" s="214"/>
      <c r="AJ169" s="94" t="s">
        <v>1822</v>
      </c>
      <c r="AK169" s="94" t="s">
        <v>1823</v>
      </c>
      <c r="AL169" s="95"/>
      <c r="AM169" s="94"/>
      <c r="AN169" s="95"/>
      <c r="AO169" s="94"/>
      <c r="AP169" s="94"/>
      <c r="AQ169" s="94"/>
      <c r="AR169" s="94"/>
      <c r="AS169" s="95" t="s">
        <v>2818</v>
      </c>
    </row>
    <row r="170" spans="1:132" s="93" customFormat="1" x14ac:dyDescent="0.2">
      <c r="A170" s="94"/>
      <c r="B170" s="95" t="s">
        <v>2819</v>
      </c>
      <c r="C170" s="95" t="s">
        <v>2820</v>
      </c>
      <c r="D170" s="94"/>
      <c r="E170" s="173" t="s">
        <v>2821</v>
      </c>
      <c r="F170" s="94" t="s">
        <v>515</v>
      </c>
      <c r="G170" s="94" t="s">
        <v>348</v>
      </c>
      <c r="H170" s="163"/>
      <c r="I170" s="163"/>
      <c r="J170" s="163"/>
      <c r="K170" s="163"/>
      <c r="L170" s="163"/>
      <c r="M170" s="163"/>
      <c r="N170" s="163"/>
      <c r="O170" s="164"/>
      <c r="P170" s="238">
        <f>SUM($H170:$N170)</f>
        <v>0</v>
      </c>
      <c r="Q170" s="215"/>
      <c r="R170" s="215"/>
      <c r="S170" s="215"/>
      <c r="T170" s="215"/>
      <c r="U170" s="215"/>
      <c r="V170" s="215"/>
      <c r="W170" s="215">
        <v>1</v>
      </c>
      <c r="X170" s="174">
        <v>43585</v>
      </c>
      <c r="Y170" s="222">
        <f>SUM($Q170:$W170)</f>
        <v>1</v>
      </c>
      <c r="Z170" s="163"/>
      <c r="AA170" s="163"/>
      <c r="AB170" s="163"/>
      <c r="AC170" s="163"/>
      <c r="AD170" s="163"/>
      <c r="AE170" s="163"/>
      <c r="AF170" s="163"/>
      <c r="AG170" s="165"/>
      <c r="AH170" s="222">
        <f>SUM($Z170:$AF170)</f>
        <v>0</v>
      </c>
      <c r="AI170" s="214"/>
      <c r="AJ170" s="94" t="s">
        <v>1822</v>
      </c>
      <c r="AK170" s="94" t="s">
        <v>1823</v>
      </c>
      <c r="AL170" s="95"/>
      <c r="AM170" s="94"/>
      <c r="AN170" s="95"/>
      <c r="AO170" s="94"/>
      <c r="AP170" s="94"/>
      <c r="AQ170" s="94"/>
      <c r="AR170" s="94"/>
      <c r="AS170" s="95" t="s">
        <v>2822</v>
      </c>
    </row>
    <row r="171" spans="1:132" s="93" customFormat="1" x14ac:dyDescent="0.2">
      <c r="A171" s="94"/>
      <c r="B171" s="95" t="s">
        <v>2823</v>
      </c>
      <c r="C171" s="95" t="s">
        <v>2824</v>
      </c>
      <c r="D171" s="94"/>
      <c r="E171" s="175" t="s">
        <v>2825</v>
      </c>
      <c r="F171" s="94" t="s">
        <v>464</v>
      </c>
      <c r="G171" s="94" t="s">
        <v>358</v>
      </c>
      <c r="H171" s="163"/>
      <c r="I171" s="163"/>
      <c r="J171" s="163"/>
      <c r="K171" s="163"/>
      <c r="L171" s="163"/>
      <c r="M171" s="163"/>
      <c r="N171" s="163"/>
      <c r="O171" s="164"/>
      <c r="P171" s="238">
        <f>SUM($H171:$N171)</f>
        <v>0</v>
      </c>
      <c r="Q171" s="215"/>
      <c r="R171" s="215"/>
      <c r="S171" s="215"/>
      <c r="T171" s="215"/>
      <c r="U171" s="215"/>
      <c r="V171" s="215"/>
      <c r="W171" s="215">
        <v>1</v>
      </c>
      <c r="X171" s="174">
        <v>43586</v>
      </c>
      <c r="Y171" s="222">
        <f>SUM($Q171:$W171)</f>
        <v>1</v>
      </c>
      <c r="Z171" s="163"/>
      <c r="AA171" s="163"/>
      <c r="AB171" s="163"/>
      <c r="AC171" s="163"/>
      <c r="AD171" s="163"/>
      <c r="AE171" s="163"/>
      <c r="AF171" s="163"/>
      <c r="AG171" s="165"/>
      <c r="AH171" s="222">
        <f>SUM($Z171:$AF171)</f>
        <v>0</v>
      </c>
      <c r="AI171" s="214"/>
      <c r="AJ171" s="94" t="s">
        <v>1822</v>
      </c>
      <c r="AK171" s="94" t="s">
        <v>1823</v>
      </c>
      <c r="AL171" s="95"/>
      <c r="AM171" s="94"/>
      <c r="AN171" s="95"/>
      <c r="AO171" s="94"/>
      <c r="AP171" s="94"/>
      <c r="AQ171" s="94"/>
      <c r="AR171" s="94"/>
      <c r="AS171" s="95" t="s">
        <v>2826</v>
      </c>
    </row>
    <row r="172" spans="1:132" s="93" customFormat="1" x14ac:dyDescent="0.2">
      <c r="A172" s="94"/>
      <c r="B172" s="95" t="s">
        <v>2827</v>
      </c>
      <c r="C172" s="95" t="s">
        <v>2828</v>
      </c>
      <c r="D172" s="94"/>
      <c r="E172" s="175" t="s">
        <v>2829</v>
      </c>
      <c r="F172" s="94" t="s">
        <v>464</v>
      </c>
      <c r="G172" s="94" t="s">
        <v>358</v>
      </c>
      <c r="H172" s="163"/>
      <c r="I172" s="163"/>
      <c r="J172" s="163"/>
      <c r="K172" s="163"/>
      <c r="L172" s="163"/>
      <c r="M172" s="163"/>
      <c r="N172" s="163"/>
      <c r="O172" s="164"/>
      <c r="P172" s="238">
        <f>SUM($H172:$N172)</f>
        <v>0</v>
      </c>
      <c r="Q172" s="215"/>
      <c r="R172" s="215"/>
      <c r="S172" s="215"/>
      <c r="T172" s="215"/>
      <c r="U172" s="215"/>
      <c r="V172" s="215"/>
      <c r="W172" s="215">
        <v>1</v>
      </c>
      <c r="X172" s="174">
        <v>43586</v>
      </c>
      <c r="Y172" s="222">
        <f>SUM($Q172:$W172)</f>
        <v>1</v>
      </c>
      <c r="Z172" s="163"/>
      <c r="AA172" s="163"/>
      <c r="AB172" s="163"/>
      <c r="AC172" s="163"/>
      <c r="AD172" s="163"/>
      <c r="AE172" s="163"/>
      <c r="AF172" s="163"/>
      <c r="AG172" s="165"/>
      <c r="AH172" s="222">
        <f>SUM($Z172:$AF172)</f>
        <v>0</v>
      </c>
      <c r="AI172" s="214"/>
      <c r="AJ172" s="94" t="s">
        <v>1822</v>
      </c>
      <c r="AK172" s="94" t="s">
        <v>1823</v>
      </c>
      <c r="AL172" s="95"/>
      <c r="AM172" s="94"/>
      <c r="AN172" s="95"/>
      <c r="AO172" s="94"/>
      <c r="AP172" s="94"/>
      <c r="AQ172" s="94"/>
      <c r="AR172" s="94"/>
      <c r="AS172" s="95" t="s">
        <v>2830</v>
      </c>
    </row>
    <row r="173" spans="1:132" s="93" customFormat="1" x14ac:dyDescent="0.2">
      <c r="A173" s="94"/>
      <c r="B173" s="95" t="s">
        <v>837</v>
      </c>
      <c r="C173" s="95" t="s">
        <v>2831</v>
      </c>
      <c r="D173" s="94"/>
      <c r="E173" s="173" t="s">
        <v>2832</v>
      </c>
      <c r="F173" s="94" t="s">
        <v>515</v>
      </c>
      <c r="G173" s="94" t="s">
        <v>348</v>
      </c>
      <c r="H173" s="163"/>
      <c r="I173" s="163"/>
      <c r="J173" s="163"/>
      <c r="K173" s="163"/>
      <c r="L173" s="163"/>
      <c r="M173" s="163"/>
      <c r="N173" s="163"/>
      <c r="O173" s="164"/>
      <c r="P173" s="238">
        <f>SUM($H173:$N173)</f>
        <v>0</v>
      </c>
      <c r="Q173" s="215"/>
      <c r="R173" s="215"/>
      <c r="S173" s="215"/>
      <c r="T173" s="215"/>
      <c r="U173" s="215"/>
      <c r="V173" s="215"/>
      <c r="W173" s="215">
        <v>1</v>
      </c>
      <c r="X173" s="174">
        <v>43587</v>
      </c>
      <c r="Y173" s="222">
        <f>SUM($Q173:$W173)</f>
        <v>1</v>
      </c>
      <c r="Z173" s="163"/>
      <c r="AA173" s="163"/>
      <c r="AB173" s="163"/>
      <c r="AC173" s="163"/>
      <c r="AD173" s="163"/>
      <c r="AE173" s="163"/>
      <c r="AF173" s="163"/>
      <c r="AG173" s="165"/>
      <c r="AH173" s="222">
        <f>SUM($Z173:$AF173)</f>
        <v>0</v>
      </c>
      <c r="AI173" s="214"/>
      <c r="AJ173" s="94" t="s">
        <v>1822</v>
      </c>
      <c r="AK173" s="94" t="s">
        <v>1823</v>
      </c>
      <c r="AL173" s="95"/>
      <c r="AM173" s="94"/>
      <c r="AN173" s="95"/>
      <c r="AO173" s="94"/>
      <c r="AP173" s="94"/>
      <c r="AQ173" s="94"/>
      <c r="AR173" s="94"/>
      <c r="AS173" s="95" t="s">
        <v>2833</v>
      </c>
    </row>
    <row r="174" spans="1:132" s="93" customFormat="1" x14ac:dyDescent="0.2">
      <c r="A174" s="94"/>
      <c r="B174" s="95" t="s">
        <v>861</v>
      </c>
      <c r="C174" s="95" t="s">
        <v>2834</v>
      </c>
      <c r="D174" s="94"/>
      <c r="E174" s="173" t="s">
        <v>2835</v>
      </c>
      <c r="F174" s="94" t="s">
        <v>515</v>
      </c>
      <c r="G174" s="94" t="s">
        <v>348</v>
      </c>
      <c r="H174" s="163"/>
      <c r="I174" s="163"/>
      <c r="J174" s="163"/>
      <c r="K174" s="163"/>
      <c r="L174" s="163"/>
      <c r="M174" s="163"/>
      <c r="N174" s="163"/>
      <c r="O174" s="164"/>
      <c r="P174" s="238">
        <f>SUM($H174:$N174)</f>
        <v>0</v>
      </c>
      <c r="Q174" s="215"/>
      <c r="R174" s="215"/>
      <c r="S174" s="215"/>
      <c r="T174" s="215"/>
      <c r="U174" s="215"/>
      <c r="V174" s="215"/>
      <c r="W174" s="215">
        <v>1</v>
      </c>
      <c r="X174" s="174">
        <v>43587</v>
      </c>
      <c r="Y174" s="222">
        <f>SUM($Q174:$W174)</f>
        <v>1</v>
      </c>
      <c r="Z174" s="163"/>
      <c r="AA174" s="163"/>
      <c r="AB174" s="163"/>
      <c r="AC174" s="163"/>
      <c r="AD174" s="163"/>
      <c r="AE174" s="163"/>
      <c r="AF174" s="163"/>
      <c r="AG174" s="165"/>
      <c r="AH174" s="222">
        <f>SUM($Z174:$AF174)</f>
        <v>0</v>
      </c>
      <c r="AI174" s="214"/>
      <c r="AJ174" s="94" t="s">
        <v>1822</v>
      </c>
      <c r="AK174" s="94" t="s">
        <v>1823</v>
      </c>
      <c r="AL174" s="95"/>
      <c r="AM174" s="94"/>
      <c r="AN174" s="95"/>
      <c r="AO174" s="94"/>
      <c r="AP174" s="94"/>
      <c r="AQ174" s="94"/>
      <c r="AR174" s="94"/>
      <c r="AS174" s="95" t="s">
        <v>2836</v>
      </c>
    </row>
    <row r="175" spans="1:132" s="93" customFormat="1" x14ac:dyDescent="0.2">
      <c r="A175" s="94"/>
      <c r="B175" s="95" t="s">
        <v>2837</v>
      </c>
      <c r="C175" s="95" t="s">
        <v>2838</v>
      </c>
      <c r="D175" s="94"/>
      <c r="E175" s="173" t="s">
        <v>2839</v>
      </c>
      <c r="F175" s="94" t="s">
        <v>515</v>
      </c>
      <c r="G175" s="94" t="s">
        <v>348</v>
      </c>
      <c r="H175" s="163"/>
      <c r="I175" s="163"/>
      <c r="J175" s="163"/>
      <c r="K175" s="163"/>
      <c r="L175" s="163"/>
      <c r="M175" s="163"/>
      <c r="N175" s="163"/>
      <c r="O175" s="164"/>
      <c r="P175" s="238">
        <f>SUM($H175:$N175)</f>
        <v>0</v>
      </c>
      <c r="Q175" s="215"/>
      <c r="R175" s="215"/>
      <c r="S175" s="215"/>
      <c r="T175" s="215"/>
      <c r="U175" s="215"/>
      <c r="V175" s="215"/>
      <c r="W175" s="215">
        <v>1</v>
      </c>
      <c r="X175" s="174">
        <v>43588</v>
      </c>
      <c r="Y175" s="222">
        <f>SUM($Q175:$W175)</f>
        <v>1</v>
      </c>
      <c r="Z175" s="163"/>
      <c r="AA175" s="163"/>
      <c r="AB175" s="163"/>
      <c r="AC175" s="163"/>
      <c r="AD175" s="163"/>
      <c r="AE175" s="163"/>
      <c r="AF175" s="163"/>
      <c r="AG175" s="165"/>
      <c r="AH175" s="222">
        <f>SUM($Z175:$AF175)</f>
        <v>0</v>
      </c>
      <c r="AI175" s="214"/>
      <c r="AJ175" s="94" t="s">
        <v>1822</v>
      </c>
      <c r="AK175" s="94" t="s">
        <v>1823</v>
      </c>
      <c r="AL175" s="95"/>
      <c r="AM175" s="94"/>
      <c r="AN175" s="95"/>
      <c r="AO175" s="94"/>
      <c r="AP175" s="94"/>
      <c r="AQ175" s="94"/>
      <c r="AR175" s="94"/>
      <c r="AS175" s="95" t="s">
        <v>2840</v>
      </c>
    </row>
    <row r="176" spans="1:132" s="93" customFormat="1" x14ac:dyDescent="0.2">
      <c r="A176" s="94"/>
      <c r="B176" s="95" t="s">
        <v>2841</v>
      </c>
      <c r="C176" s="95" t="s">
        <v>2842</v>
      </c>
      <c r="D176" s="94"/>
      <c r="E176" s="173" t="s">
        <v>2843</v>
      </c>
      <c r="F176" s="94" t="s">
        <v>515</v>
      </c>
      <c r="G176" s="94" t="s">
        <v>348</v>
      </c>
      <c r="H176" s="163"/>
      <c r="I176" s="163"/>
      <c r="J176" s="163"/>
      <c r="K176" s="163"/>
      <c r="L176" s="163"/>
      <c r="M176" s="163"/>
      <c r="N176" s="163"/>
      <c r="O176" s="164"/>
      <c r="P176" s="238">
        <f>SUM($H176:$N176)</f>
        <v>0</v>
      </c>
      <c r="Q176" s="215"/>
      <c r="R176" s="215"/>
      <c r="S176" s="215"/>
      <c r="T176" s="215"/>
      <c r="U176" s="215"/>
      <c r="V176" s="215"/>
      <c r="W176" s="215">
        <v>1</v>
      </c>
      <c r="X176" s="174">
        <v>43588</v>
      </c>
      <c r="Y176" s="222">
        <f>SUM($Q176:$W176)</f>
        <v>1</v>
      </c>
      <c r="Z176" s="163"/>
      <c r="AA176" s="163"/>
      <c r="AB176" s="163"/>
      <c r="AC176" s="163"/>
      <c r="AD176" s="163"/>
      <c r="AE176" s="163"/>
      <c r="AF176" s="163"/>
      <c r="AG176" s="165"/>
      <c r="AH176" s="222">
        <f>SUM($Z176:$AF176)</f>
        <v>0</v>
      </c>
      <c r="AI176" s="214"/>
      <c r="AJ176" s="94" t="s">
        <v>1822</v>
      </c>
      <c r="AK176" s="94" t="s">
        <v>1823</v>
      </c>
      <c r="AL176" s="95"/>
      <c r="AM176" s="94"/>
      <c r="AN176" s="95"/>
      <c r="AO176" s="94"/>
      <c r="AP176" s="94"/>
      <c r="AQ176" s="94"/>
      <c r="AR176" s="94"/>
      <c r="AS176" s="95" t="s">
        <v>2844</v>
      </c>
    </row>
    <row r="177" spans="1:45" s="93" customFormat="1" x14ac:dyDescent="0.2">
      <c r="A177" s="94"/>
      <c r="B177" s="95" t="s">
        <v>2845</v>
      </c>
      <c r="C177" s="95" t="s">
        <v>2846</v>
      </c>
      <c r="D177" s="94"/>
      <c r="E177" s="173" t="s">
        <v>2847</v>
      </c>
      <c r="F177" s="94" t="s">
        <v>464</v>
      </c>
      <c r="G177" s="94" t="s">
        <v>358</v>
      </c>
      <c r="H177" s="163"/>
      <c r="I177" s="163"/>
      <c r="J177" s="163"/>
      <c r="K177" s="163"/>
      <c r="L177" s="163"/>
      <c r="M177" s="163"/>
      <c r="N177" s="163"/>
      <c r="O177" s="164"/>
      <c r="P177" s="238">
        <f>SUM($H177:$N177)</f>
        <v>0</v>
      </c>
      <c r="Q177" s="215"/>
      <c r="R177" s="215"/>
      <c r="S177" s="215"/>
      <c r="T177" s="215"/>
      <c r="U177" s="215"/>
      <c r="V177" s="215"/>
      <c r="W177" s="215">
        <v>1</v>
      </c>
      <c r="X177" s="174">
        <v>43588</v>
      </c>
      <c r="Y177" s="222">
        <f>SUM($Q177:$W177)</f>
        <v>1</v>
      </c>
      <c r="Z177" s="163"/>
      <c r="AA177" s="163"/>
      <c r="AB177" s="163"/>
      <c r="AC177" s="163"/>
      <c r="AD177" s="163"/>
      <c r="AE177" s="163"/>
      <c r="AF177" s="163"/>
      <c r="AG177" s="165"/>
      <c r="AH177" s="222">
        <f>SUM($Z177:$AF177)</f>
        <v>0</v>
      </c>
      <c r="AI177" s="214"/>
      <c r="AJ177" s="94" t="s">
        <v>1822</v>
      </c>
      <c r="AK177" s="94" t="s">
        <v>1823</v>
      </c>
      <c r="AL177" s="95"/>
      <c r="AM177" s="94"/>
      <c r="AN177" s="95"/>
      <c r="AO177" s="94"/>
      <c r="AP177" s="94"/>
      <c r="AQ177" s="94"/>
      <c r="AR177" s="94"/>
      <c r="AS177" s="95" t="s">
        <v>2848</v>
      </c>
    </row>
    <row r="178" spans="1:45" s="93" customFormat="1" x14ac:dyDescent="0.2">
      <c r="A178" s="94"/>
      <c r="B178" s="95" t="s">
        <v>2849</v>
      </c>
      <c r="C178" s="95" t="s">
        <v>2850</v>
      </c>
      <c r="D178" s="94"/>
      <c r="E178" s="173" t="s">
        <v>2851</v>
      </c>
      <c r="F178" s="94" t="s">
        <v>515</v>
      </c>
      <c r="G178" s="94" t="s">
        <v>348</v>
      </c>
      <c r="H178" s="163"/>
      <c r="I178" s="163"/>
      <c r="J178" s="163"/>
      <c r="K178" s="163"/>
      <c r="L178" s="163"/>
      <c r="M178" s="163"/>
      <c r="N178" s="163"/>
      <c r="O178" s="164"/>
      <c r="P178" s="238">
        <f>SUM($H178:$N178)</f>
        <v>0</v>
      </c>
      <c r="Q178" s="215"/>
      <c r="R178" s="215"/>
      <c r="S178" s="215"/>
      <c r="T178" s="215"/>
      <c r="U178" s="215"/>
      <c r="V178" s="215"/>
      <c r="W178" s="215">
        <v>1</v>
      </c>
      <c r="X178" s="174">
        <v>43591</v>
      </c>
      <c r="Y178" s="222">
        <f>SUM($Q178:$W178)</f>
        <v>1</v>
      </c>
      <c r="Z178" s="163"/>
      <c r="AA178" s="163"/>
      <c r="AB178" s="163"/>
      <c r="AC178" s="163"/>
      <c r="AD178" s="163"/>
      <c r="AE178" s="163"/>
      <c r="AF178" s="163"/>
      <c r="AG178" s="165"/>
      <c r="AH178" s="222">
        <f>SUM($Z178:$AF178)</f>
        <v>0</v>
      </c>
      <c r="AI178" s="214"/>
      <c r="AJ178" s="94" t="s">
        <v>1822</v>
      </c>
      <c r="AK178" s="94" t="s">
        <v>1823</v>
      </c>
      <c r="AL178" s="95"/>
      <c r="AM178" s="94"/>
      <c r="AN178" s="95"/>
      <c r="AO178" s="94"/>
      <c r="AP178" s="94"/>
      <c r="AQ178" s="94"/>
      <c r="AR178" s="94"/>
      <c r="AS178" s="95" t="s">
        <v>2852</v>
      </c>
    </row>
    <row r="179" spans="1:45" s="93" customFormat="1" x14ac:dyDescent="0.2">
      <c r="A179" s="94"/>
      <c r="B179" s="95" t="s">
        <v>2853</v>
      </c>
      <c r="C179" s="95" t="s">
        <v>2854</v>
      </c>
      <c r="D179" s="94"/>
      <c r="E179" s="173" t="s">
        <v>2855</v>
      </c>
      <c r="F179" s="94" t="s">
        <v>464</v>
      </c>
      <c r="G179" s="94" t="s">
        <v>358</v>
      </c>
      <c r="H179" s="163"/>
      <c r="I179" s="163"/>
      <c r="J179" s="163"/>
      <c r="K179" s="163"/>
      <c r="L179" s="163"/>
      <c r="M179" s="163"/>
      <c r="N179" s="163"/>
      <c r="O179" s="164"/>
      <c r="P179" s="238">
        <f>SUM($H179:$N179)</f>
        <v>0</v>
      </c>
      <c r="Q179" s="215"/>
      <c r="R179" s="215"/>
      <c r="S179" s="215"/>
      <c r="T179" s="215"/>
      <c r="U179" s="215"/>
      <c r="V179" s="215"/>
      <c r="W179" s="215">
        <v>1</v>
      </c>
      <c r="X179" s="174">
        <v>43591</v>
      </c>
      <c r="Y179" s="222">
        <f>SUM($Q179:$W179)</f>
        <v>1</v>
      </c>
      <c r="Z179" s="163"/>
      <c r="AA179" s="163"/>
      <c r="AB179" s="163"/>
      <c r="AC179" s="163"/>
      <c r="AD179" s="163"/>
      <c r="AE179" s="163"/>
      <c r="AF179" s="163"/>
      <c r="AG179" s="165"/>
      <c r="AH179" s="222">
        <f>SUM($Z179:$AF179)</f>
        <v>0</v>
      </c>
      <c r="AI179" s="214"/>
      <c r="AJ179" s="94" t="s">
        <v>1822</v>
      </c>
      <c r="AK179" s="94" t="s">
        <v>1823</v>
      </c>
      <c r="AL179" s="95"/>
      <c r="AM179" s="94"/>
      <c r="AN179" s="95"/>
      <c r="AO179" s="94"/>
      <c r="AP179" s="94"/>
      <c r="AQ179" s="94"/>
      <c r="AR179" s="94"/>
      <c r="AS179" s="95" t="s">
        <v>2856</v>
      </c>
    </row>
    <row r="180" spans="1:45" s="93" customFormat="1" x14ac:dyDescent="0.2">
      <c r="A180" s="94"/>
      <c r="B180" s="95" t="s">
        <v>2857</v>
      </c>
      <c r="C180" s="95" t="s">
        <v>2858</v>
      </c>
      <c r="D180" s="94"/>
      <c r="E180" s="173" t="s">
        <v>2859</v>
      </c>
      <c r="F180" s="94" t="s">
        <v>464</v>
      </c>
      <c r="G180" s="94" t="s">
        <v>358</v>
      </c>
      <c r="H180" s="163"/>
      <c r="I180" s="163"/>
      <c r="J180" s="163"/>
      <c r="K180" s="163"/>
      <c r="L180" s="163"/>
      <c r="M180" s="163"/>
      <c r="N180" s="163"/>
      <c r="O180" s="164"/>
      <c r="P180" s="238">
        <f>SUM($H180:$N180)</f>
        <v>0</v>
      </c>
      <c r="Q180" s="215"/>
      <c r="R180" s="215"/>
      <c r="S180" s="215"/>
      <c r="T180" s="215"/>
      <c r="U180" s="215"/>
      <c r="V180" s="215"/>
      <c r="W180" s="215">
        <v>1</v>
      </c>
      <c r="X180" s="174">
        <v>43592</v>
      </c>
      <c r="Y180" s="222">
        <f>SUM($Q180:$W180)</f>
        <v>1</v>
      </c>
      <c r="Z180" s="163"/>
      <c r="AA180" s="163"/>
      <c r="AB180" s="163"/>
      <c r="AC180" s="163"/>
      <c r="AD180" s="163"/>
      <c r="AE180" s="163"/>
      <c r="AF180" s="163"/>
      <c r="AG180" s="165"/>
      <c r="AH180" s="222">
        <f>SUM($Z180:$AF180)</f>
        <v>0</v>
      </c>
      <c r="AI180" s="214"/>
      <c r="AJ180" s="94" t="s">
        <v>1822</v>
      </c>
      <c r="AK180" s="94" t="s">
        <v>1823</v>
      </c>
      <c r="AL180" s="95"/>
      <c r="AM180" s="94"/>
      <c r="AN180" s="95"/>
      <c r="AO180" s="94"/>
      <c r="AP180" s="94"/>
      <c r="AQ180" s="94"/>
      <c r="AR180" s="94"/>
      <c r="AS180" s="95" t="s">
        <v>2860</v>
      </c>
    </row>
    <row r="181" spans="1:45" s="93" customFormat="1" x14ac:dyDescent="0.2">
      <c r="A181" s="94"/>
      <c r="B181" s="95" t="s">
        <v>2861</v>
      </c>
      <c r="C181" s="95" t="s">
        <v>2862</v>
      </c>
      <c r="D181" s="94"/>
      <c r="E181" s="173" t="s">
        <v>2863</v>
      </c>
      <c r="F181" s="94" t="s">
        <v>515</v>
      </c>
      <c r="G181" s="94" t="s">
        <v>348</v>
      </c>
      <c r="H181" s="163"/>
      <c r="I181" s="163"/>
      <c r="J181" s="163"/>
      <c r="K181" s="163"/>
      <c r="L181" s="163"/>
      <c r="M181" s="163"/>
      <c r="N181" s="163"/>
      <c r="O181" s="164"/>
      <c r="P181" s="238">
        <f>SUM($H181:$N181)</f>
        <v>0</v>
      </c>
      <c r="Q181" s="215"/>
      <c r="R181" s="215"/>
      <c r="S181" s="215"/>
      <c r="T181" s="215"/>
      <c r="U181" s="215"/>
      <c r="V181" s="215"/>
      <c r="W181" s="215">
        <v>1</v>
      </c>
      <c r="X181" s="174">
        <v>43594</v>
      </c>
      <c r="Y181" s="222">
        <f>SUM($Q181:$W181)</f>
        <v>1</v>
      </c>
      <c r="Z181" s="163"/>
      <c r="AA181" s="163"/>
      <c r="AB181" s="163"/>
      <c r="AC181" s="163"/>
      <c r="AD181" s="163"/>
      <c r="AE181" s="163"/>
      <c r="AF181" s="163"/>
      <c r="AG181" s="165"/>
      <c r="AH181" s="222">
        <f>SUM($Z181:$AF181)</f>
        <v>0</v>
      </c>
      <c r="AI181" s="214"/>
      <c r="AJ181" s="94" t="s">
        <v>1822</v>
      </c>
      <c r="AK181" s="94" t="s">
        <v>1823</v>
      </c>
      <c r="AL181" s="95"/>
      <c r="AM181" s="94"/>
      <c r="AN181" s="95"/>
      <c r="AO181" s="94"/>
      <c r="AP181" s="94"/>
      <c r="AQ181" s="94"/>
      <c r="AR181" s="94"/>
      <c r="AS181" s="95" t="s">
        <v>2864</v>
      </c>
    </row>
    <row r="182" spans="1:45" s="93" customFormat="1" x14ac:dyDescent="0.2">
      <c r="A182" s="94"/>
      <c r="B182" s="95" t="s">
        <v>2865</v>
      </c>
      <c r="C182" s="95" t="s">
        <v>2866</v>
      </c>
      <c r="D182" s="94"/>
      <c r="E182" s="173" t="s">
        <v>2867</v>
      </c>
      <c r="F182" s="94" t="s">
        <v>515</v>
      </c>
      <c r="G182" s="94" t="s">
        <v>348</v>
      </c>
      <c r="H182" s="163"/>
      <c r="I182" s="163"/>
      <c r="J182" s="163"/>
      <c r="K182" s="163"/>
      <c r="L182" s="163"/>
      <c r="M182" s="163"/>
      <c r="N182" s="163"/>
      <c r="O182" s="164"/>
      <c r="P182" s="238">
        <f>SUM($H182:$N182)</f>
        <v>0</v>
      </c>
      <c r="Q182" s="215"/>
      <c r="R182" s="215"/>
      <c r="S182" s="215"/>
      <c r="T182" s="215"/>
      <c r="U182" s="215"/>
      <c r="V182" s="215"/>
      <c r="W182" s="215">
        <v>1</v>
      </c>
      <c r="X182" s="174">
        <v>43594</v>
      </c>
      <c r="Y182" s="222">
        <f>SUM($Q182:$W182)</f>
        <v>1</v>
      </c>
      <c r="Z182" s="163"/>
      <c r="AA182" s="163"/>
      <c r="AB182" s="163"/>
      <c r="AC182" s="163"/>
      <c r="AD182" s="163"/>
      <c r="AE182" s="163"/>
      <c r="AF182" s="163"/>
      <c r="AG182" s="165"/>
      <c r="AH182" s="222">
        <f>SUM($Z182:$AF182)</f>
        <v>0</v>
      </c>
      <c r="AI182" s="214"/>
      <c r="AJ182" s="94" t="s">
        <v>1822</v>
      </c>
      <c r="AK182" s="94" t="s">
        <v>1823</v>
      </c>
      <c r="AL182" s="95"/>
      <c r="AM182" s="94"/>
      <c r="AN182" s="95"/>
      <c r="AO182" s="94"/>
      <c r="AP182" s="94"/>
      <c r="AQ182" s="94"/>
      <c r="AR182" s="94"/>
      <c r="AS182" s="95" t="s">
        <v>2868</v>
      </c>
    </row>
    <row r="183" spans="1:45" s="93" customFormat="1" x14ac:dyDescent="0.2">
      <c r="A183" s="94"/>
      <c r="B183" s="95" t="s">
        <v>2869</v>
      </c>
      <c r="C183" s="95" t="s">
        <v>2870</v>
      </c>
      <c r="D183" s="94"/>
      <c r="E183" s="173" t="s">
        <v>2871</v>
      </c>
      <c r="F183" s="94" t="s">
        <v>515</v>
      </c>
      <c r="G183" s="94" t="s">
        <v>348</v>
      </c>
      <c r="H183" s="163"/>
      <c r="I183" s="163"/>
      <c r="J183" s="163"/>
      <c r="K183" s="163"/>
      <c r="L183" s="163"/>
      <c r="M183" s="163"/>
      <c r="N183" s="163"/>
      <c r="O183" s="164"/>
      <c r="P183" s="238">
        <f>SUM($H183:$N183)</f>
        <v>0</v>
      </c>
      <c r="Q183" s="215"/>
      <c r="R183" s="215"/>
      <c r="S183" s="215"/>
      <c r="T183" s="215"/>
      <c r="U183" s="215"/>
      <c r="V183" s="215"/>
      <c r="W183" s="215">
        <v>1</v>
      </c>
      <c r="X183" s="174">
        <v>43595</v>
      </c>
      <c r="Y183" s="222">
        <f>SUM($Q183:$W183)</f>
        <v>1</v>
      </c>
      <c r="Z183" s="163"/>
      <c r="AA183" s="163"/>
      <c r="AB183" s="163"/>
      <c r="AC183" s="163"/>
      <c r="AD183" s="163"/>
      <c r="AE183" s="163"/>
      <c r="AF183" s="163"/>
      <c r="AG183" s="165"/>
      <c r="AH183" s="222">
        <f>SUM($Z183:$AF183)</f>
        <v>0</v>
      </c>
      <c r="AI183" s="214"/>
      <c r="AJ183" s="94" t="s">
        <v>1822</v>
      </c>
      <c r="AK183" s="94" t="s">
        <v>1823</v>
      </c>
      <c r="AL183" s="95"/>
      <c r="AM183" s="94"/>
      <c r="AN183" s="95"/>
      <c r="AO183" s="94"/>
      <c r="AP183" s="94"/>
      <c r="AQ183" s="94"/>
      <c r="AR183" s="94"/>
      <c r="AS183" s="95" t="s">
        <v>2872</v>
      </c>
    </row>
    <row r="184" spans="1:45" s="93" customFormat="1" x14ac:dyDescent="0.2">
      <c r="A184" s="94"/>
      <c r="B184" s="95" t="s">
        <v>2873</v>
      </c>
      <c r="C184" s="95" t="s">
        <v>2874</v>
      </c>
      <c r="D184" s="94"/>
      <c r="E184" s="176" t="s">
        <v>2875</v>
      </c>
      <c r="F184" s="94" t="s">
        <v>464</v>
      </c>
      <c r="G184" s="94" t="s">
        <v>358</v>
      </c>
      <c r="H184" s="163"/>
      <c r="I184" s="163"/>
      <c r="J184" s="163"/>
      <c r="K184" s="163"/>
      <c r="L184" s="163"/>
      <c r="M184" s="163"/>
      <c r="N184" s="163"/>
      <c r="O184" s="164"/>
      <c r="P184" s="238">
        <f>SUM($H184:$N184)</f>
        <v>0</v>
      </c>
      <c r="Q184" s="215"/>
      <c r="R184" s="215"/>
      <c r="S184" s="215"/>
      <c r="T184" s="215"/>
      <c r="U184" s="215"/>
      <c r="V184" s="215"/>
      <c r="W184" s="215">
        <v>1</v>
      </c>
      <c r="X184" s="174">
        <v>43595</v>
      </c>
      <c r="Y184" s="222">
        <f>SUM($Q184:$W184)</f>
        <v>1</v>
      </c>
      <c r="Z184" s="163"/>
      <c r="AA184" s="163"/>
      <c r="AB184" s="163"/>
      <c r="AC184" s="163"/>
      <c r="AD184" s="163"/>
      <c r="AE184" s="163"/>
      <c r="AF184" s="163"/>
      <c r="AG184" s="165"/>
      <c r="AH184" s="222">
        <f>SUM($Z184:$AF184)</f>
        <v>0</v>
      </c>
      <c r="AI184" s="214"/>
      <c r="AJ184" s="94" t="s">
        <v>1822</v>
      </c>
      <c r="AK184" s="94" t="s">
        <v>1823</v>
      </c>
      <c r="AL184" s="95"/>
      <c r="AM184" s="94"/>
      <c r="AN184" s="95"/>
      <c r="AO184" s="94"/>
      <c r="AP184" s="94"/>
      <c r="AQ184" s="94"/>
      <c r="AR184" s="94"/>
      <c r="AS184" s="95" t="s">
        <v>2876</v>
      </c>
    </row>
    <row r="185" spans="1:45" s="93" customFormat="1" x14ac:dyDescent="0.2">
      <c r="A185" s="94"/>
      <c r="B185" s="95" t="s">
        <v>2877</v>
      </c>
      <c r="C185" s="95" t="s">
        <v>2878</v>
      </c>
      <c r="D185" s="94"/>
      <c r="E185" s="176" t="s">
        <v>2879</v>
      </c>
      <c r="F185" s="94" t="s">
        <v>464</v>
      </c>
      <c r="G185" s="94" t="s">
        <v>358</v>
      </c>
      <c r="H185" s="163"/>
      <c r="I185" s="163"/>
      <c r="J185" s="163"/>
      <c r="K185" s="163"/>
      <c r="L185" s="163"/>
      <c r="M185" s="163"/>
      <c r="N185" s="163"/>
      <c r="O185" s="164"/>
      <c r="P185" s="238">
        <f>SUM($H185:$N185)</f>
        <v>0</v>
      </c>
      <c r="Q185" s="215"/>
      <c r="R185" s="215"/>
      <c r="S185" s="215"/>
      <c r="T185" s="215"/>
      <c r="U185" s="215"/>
      <c r="V185" s="215"/>
      <c r="W185" s="215">
        <v>1</v>
      </c>
      <c r="X185" s="174">
        <v>43595</v>
      </c>
      <c r="Y185" s="222">
        <f>SUM($Q185:$W185)</f>
        <v>1</v>
      </c>
      <c r="Z185" s="163"/>
      <c r="AA185" s="163"/>
      <c r="AB185" s="163"/>
      <c r="AC185" s="163"/>
      <c r="AD185" s="163"/>
      <c r="AE185" s="163"/>
      <c r="AF185" s="163"/>
      <c r="AG185" s="165"/>
      <c r="AH185" s="222">
        <f>SUM($Z185:$AF185)</f>
        <v>0</v>
      </c>
      <c r="AI185" s="214"/>
      <c r="AJ185" s="94" t="s">
        <v>1822</v>
      </c>
      <c r="AK185" s="94" t="s">
        <v>1823</v>
      </c>
      <c r="AL185" s="95"/>
      <c r="AM185" s="94"/>
      <c r="AN185" s="95"/>
      <c r="AO185" s="94"/>
      <c r="AP185" s="94"/>
      <c r="AQ185" s="94"/>
      <c r="AR185" s="94"/>
      <c r="AS185" s="95" t="s">
        <v>2880</v>
      </c>
    </row>
    <row r="186" spans="1:45" s="93" customFormat="1" x14ac:dyDescent="0.2">
      <c r="A186" s="94"/>
      <c r="B186" s="95" t="s">
        <v>2881</v>
      </c>
      <c r="C186" s="95" t="s">
        <v>2882</v>
      </c>
      <c r="D186" s="94"/>
      <c r="E186" s="176" t="s">
        <v>2883</v>
      </c>
      <c r="F186" s="94" t="s">
        <v>464</v>
      </c>
      <c r="G186" s="94" t="s">
        <v>358</v>
      </c>
      <c r="H186" s="163"/>
      <c r="I186" s="163"/>
      <c r="J186" s="163"/>
      <c r="K186" s="163"/>
      <c r="L186" s="163"/>
      <c r="M186" s="163"/>
      <c r="N186" s="163"/>
      <c r="O186" s="164"/>
      <c r="P186" s="238">
        <f>SUM($H186:$N186)</f>
        <v>0</v>
      </c>
      <c r="Q186" s="215"/>
      <c r="R186" s="215"/>
      <c r="S186" s="215"/>
      <c r="T186" s="215"/>
      <c r="U186" s="215"/>
      <c r="V186" s="215"/>
      <c r="W186" s="215">
        <v>1</v>
      </c>
      <c r="X186" s="174">
        <v>43595</v>
      </c>
      <c r="Y186" s="222">
        <f>SUM($Q186:$W186)</f>
        <v>1</v>
      </c>
      <c r="Z186" s="163"/>
      <c r="AA186" s="163"/>
      <c r="AB186" s="163"/>
      <c r="AC186" s="163"/>
      <c r="AD186" s="163"/>
      <c r="AE186" s="163"/>
      <c r="AF186" s="163"/>
      <c r="AG186" s="165"/>
      <c r="AH186" s="222">
        <f>SUM($Z186:$AF186)</f>
        <v>0</v>
      </c>
      <c r="AI186" s="214"/>
      <c r="AJ186" s="94" t="s">
        <v>1822</v>
      </c>
      <c r="AK186" s="94" t="s">
        <v>1823</v>
      </c>
      <c r="AL186" s="95"/>
      <c r="AM186" s="94"/>
      <c r="AN186" s="95"/>
      <c r="AO186" s="94"/>
      <c r="AP186" s="94"/>
      <c r="AQ186" s="94"/>
      <c r="AR186" s="94"/>
      <c r="AS186" s="95" t="s">
        <v>2884</v>
      </c>
    </row>
    <row r="187" spans="1:45" s="93" customFormat="1" x14ac:dyDescent="0.2">
      <c r="A187" s="94"/>
      <c r="B187" s="95" t="s">
        <v>2885</v>
      </c>
      <c r="C187" s="95" t="s">
        <v>2886</v>
      </c>
      <c r="D187" s="94"/>
      <c r="E187" s="176" t="s">
        <v>2887</v>
      </c>
      <c r="F187" s="94" t="s">
        <v>464</v>
      </c>
      <c r="G187" s="94" t="s">
        <v>358</v>
      </c>
      <c r="H187" s="163"/>
      <c r="I187" s="163"/>
      <c r="J187" s="163"/>
      <c r="K187" s="163"/>
      <c r="L187" s="163"/>
      <c r="M187" s="163"/>
      <c r="N187" s="163"/>
      <c r="O187" s="164"/>
      <c r="P187" s="238">
        <f>SUM($H187:$N187)</f>
        <v>0</v>
      </c>
      <c r="Q187" s="215"/>
      <c r="R187" s="215"/>
      <c r="S187" s="215"/>
      <c r="T187" s="215"/>
      <c r="U187" s="215"/>
      <c r="V187" s="215"/>
      <c r="W187" s="215">
        <v>1</v>
      </c>
      <c r="X187" s="174">
        <v>43595</v>
      </c>
      <c r="Y187" s="222">
        <f>SUM($Q187:$W187)</f>
        <v>1</v>
      </c>
      <c r="Z187" s="163"/>
      <c r="AA187" s="163"/>
      <c r="AB187" s="163"/>
      <c r="AC187" s="163"/>
      <c r="AD187" s="163"/>
      <c r="AE187" s="163"/>
      <c r="AF187" s="163"/>
      <c r="AG187" s="165"/>
      <c r="AH187" s="222">
        <f>SUM($Z187:$AF187)</f>
        <v>0</v>
      </c>
      <c r="AI187" s="214"/>
      <c r="AJ187" s="94" t="s">
        <v>1822</v>
      </c>
      <c r="AK187" s="94" t="s">
        <v>1823</v>
      </c>
      <c r="AL187" s="95"/>
      <c r="AM187" s="94"/>
      <c r="AN187" s="95"/>
      <c r="AO187" s="94"/>
      <c r="AP187" s="94"/>
      <c r="AQ187" s="94"/>
      <c r="AR187" s="94"/>
      <c r="AS187" s="95" t="s">
        <v>2888</v>
      </c>
    </row>
    <row r="188" spans="1:45" s="93" customFormat="1" x14ac:dyDescent="0.2">
      <c r="A188" s="94"/>
      <c r="B188" s="95" t="s">
        <v>717</v>
      </c>
      <c r="C188" s="95" t="s">
        <v>2889</v>
      </c>
      <c r="D188" s="94"/>
      <c r="E188" s="173" t="s">
        <v>2890</v>
      </c>
      <c r="F188" s="94" t="s">
        <v>515</v>
      </c>
      <c r="G188" s="94" t="s">
        <v>348</v>
      </c>
      <c r="H188" s="163"/>
      <c r="I188" s="163"/>
      <c r="J188" s="163"/>
      <c r="K188" s="163"/>
      <c r="L188" s="163"/>
      <c r="M188" s="163"/>
      <c r="N188" s="163"/>
      <c r="O188" s="164"/>
      <c r="P188" s="238">
        <f>SUM($H188:$N188)</f>
        <v>0</v>
      </c>
      <c r="Q188" s="215"/>
      <c r="R188" s="215"/>
      <c r="S188" s="215"/>
      <c r="T188" s="215"/>
      <c r="U188" s="215"/>
      <c r="V188" s="215"/>
      <c r="W188" s="215">
        <v>1</v>
      </c>
      <c r="X188" s="174">
        <v>43595</v>
      </c>
      <c r="Y188" s="222">
        <f>SUM($Q188:$W188)</f>
        <v>1</v>
      </c>
      <c r="Z188" s="163"/>
      <c r="AA188" s="163"/>
      <c r="AB188" s="163"/>
      <c r="AC188" s="163"/>
      <c r="AD188" s="163"/>
      <c r="AE188" s="163"/>
      <c r="AF188" s="163"/>
      <c r="AG188" s="165"/>
      <c r="AH188" s="222">
        <f>SUM($Z188:$AF188)</f>
        <v>0</v>
      </c>
      <c r="AI188" s="214"/>
      <c r="AJ188" s="94" t="s">
        <v>1822</v>
      </c>
      <c r="AK188" s="94" t="s">
        <v>1823</v>
      </c>
      <c r="AL188" s="95"/>
      <c r="AM188" s="94"/>
      <c r="AN188" s="95"/>
      <c r="AO188" s="94"/>
      <c r="AP188" s="94"/>
      <c r="AQ188" s="94"/>
      <c r="AR188" s="94"/>
      <c r="AS188" s="95" t="s">
        <v>2891</v>
      </c>
    </row>
    <row r="189" spans="1:45" s="93" customFormat="1" x14ac:dyDescent="0.2">
      <c r="A189" s="94"/>
      <c r="B189" s="95" t="s">
        <v>801</v>
      </c>
      <c r="C189" s="95" t="s">
        <v>2892</v>
      </c>
      <c r="D189" s="94"/>
      <c r="E189" s="173" t="s">
        <v>2893</v>
      </c>
      <c r="F189" s="94" t="s">
        <v>515</v>
      </c>
      <c r="G189" s="94" t="s">
        <v>348</v>
      </c>
      <c r="H189" s="163"/>
      <c r="I189" s="163"/>
      <c r="J189" s="163"/>
      <c r="K189" s="163"/>
      <c r="L189" s="163"/>
      <c r="M189" s="163"/>
      <c r="N189" s="163"/>
      <c r="O189" s="164"/>
      <c r="P189" s="238">
        <f>SUM($H189:$N189)</f>
        <v>0</v>
      </c>
      <c r="Q189" s="215"/>
      <c r="R189" s="215"/>
      <c r="S189" s="215"/>
      <c r="T189" s="215"/>
      <c r="U189" s="215"/>
      <c r="V189" s="215"/>
      <c r="W189" s="215">
        <v>1</v>
      </c>
      <c r="X189" s="174">
        <v>43595</v>
      </c>
      <c r="Y189" s="222">
        <f>SUM($Q189:$W189)</f>
        <v>1</v>
      </c>
      <c r="Z189" s="163"/>
      <c r="AA189" s="163"/>
      <c r="AB189" s="163"/>
      <c r="AC189" s="163"/>
      <c r="AD189" s="163"/>
      <c r="AE189" s="163"/>
      <c r="AF189" s="163"/>
      <c r="AG189" s="165"/>
      <c r="AH189" s="222">
        <f>SUM($Z189:$AF189)</f>
        <v>0</v>
      </c>
      <c r="AI189" s="214"/>
      <c r="AJ189" s="94" t="s">
        <v>1822</v>
      </c>
      <c r="AK189" s="94" t="s">
        <v>1823</v>
      </c>
      <c r="AL189" s="95"/>
      <c r="AM189" s="94"/>
      <c r="AN189" s="95"/>
      <c r="AO189" s="94"/>
      <c r="AP189" s="94"/>
      <c r="AQ189" s="94"/>
      <c r="AR189" s="94"/>
      <c r="AS189" s="95" t="s">
        <v>2894</v>
      </c>
    </row>
    <row r="190" spans="1:45" s="93" customFormat="1" x14ac:dyDescent="0.2">
      <c r="A190" s="94"/>
      <c r="B190" s="95" t="s">
        <v>2257</v>
      </c>
      <c r="C190" s="95" t="s">
        <v>2895</v>
      </c>
      <c r="D190" s="94"/>
      <c r="E190" s="173" t="s">
        <v>2896</v>
      </c>
      <c r="F190" s="94" t="s">
        <v>464</v>
      </c>
      <c r="G190" s="94" t="s">
        <v>358</v>
      </c>
      <c r="H190" s="163"/>
      <c r="I190" s="163"/>
      <c r="J190" s="163"/>
      <c r="K190" s="163"/>
      <c r="L190" s="163"/>
      <c r="M190" s="163"/>
      <c r="N190" s="163"/>
      <c r="O190" s="164"/>
      <c r="P190" s="238">
        <f>SUM($H190:$N190)</f>
        <v>0</v>
      </c>
      <c r="Q190" s="215"/>
      <c r="R190" s="215"/>
      <c r="S190" s="215"/>
      <c r="T190" s="215"/>
      <c r="U190" s="215"/>
      <c r="V190" s="215"/>
      <c r="W190" s="215">
        <v>1</v>
      </c>
      <c r="X190" s="174">
        <v>43595</v>
      </c>
      <c r="Y190" s="222">
        <f>SUM($Q190:$W190)</f>
        <v>1</v>
      </c>
      <c r="Z190" s="163"/>
      <c r="AA190" s="163"/>
      <c r="AB190" s="163"/>
      <c r="AC190" s="163"/>
      <c r="AD190" s="163"/>
      <c r="AE190" s="163"/>
      <c r="AF190" s="163"/>
      <c r="AG190" s="165"/>
      <c r="AH190" s="222">
        <f>SUM($Z190:$AF190)</f>
        <v>0</v>
      </c>
      <c r="AI190" s="214"/>
      <c r="AJ190" s="94" t="s">
        <v>1822</v>
      </c>
      <c r="AK190" s="94" t="s">
        <v>1823</v>
      </c>
      <c r="AL190" s="95"/>
      <c r="AM190" s="94"/>
      <c r="AN190" s="95"/>
      <c r="AO190" s="94"/>
      <c r="AP190" s="94"/>
      <c r="AQ190" s="94"/>
      <c r="AR190" s="94"/>
      <c r="AS190" s="95" t="s">
        <v>2897</v>
      </c>
    </row>
    <row r="191" spans="1:45" s="93" customFormat="1" x14ac:dyDescent="0.2">
      <c r="A191" s="94"/>
      <c r="B191" s="95" t="s">
        <v>2257</v>
      </c>
      <c r="C191" s="95" t="s">
        <v>2898</v>
      </c>
      <c r="D191" s="94"/>
      <c r="E191" s="173" t="s">
        <v>2899</v>
      </c>
      <c r="F191" s="94" t="s">
        <v>464</v>
      </c>
      <c r="G191" s="94" t="s">
        <v>358</v>
      </c>
      <c r="H191" s="163"/>
      <c r="I191" s="163"/>
      <c r="J191" s="163"/>
      <c r="K191" s="163"/>
      <c r="L191" s="163"/>
      <c r="M191" s="163"/>
      <c r="N191" s="163"/>
      <c r="O191" s="164"/>
      <c r="P191" s="238">
        <f>SUM($H191:$N191)</f>
        <v>0</v>
      </c>
      <c r="Q191" s="215"/>
      <c r="R191" s="215"/>
      <c r="S191" s="215"/>
      <c r="T191" s="215"/>
      <c r="U191" s="215"/>
      <c r="V191" s="215"/>
      <c r="W191" s="215">
        <v>1</v>
      </c>
      <c r="X191" s="174">
        <v>43595</v>
      </c>
      <c r="Y191" s="222">
        <f>SUM($Q191:$W191)</f>
        <v>1</v>
      </c>
      <c r="Z191" s="163"/>
      <c r="AA191" s="163"/>
      <c r="AB191" s="163"/>
      <c r="AC191" s="163"/>
      <c r="AD191" s="163"/>
      <c r="AE191" s="163"/>
      <c r="AF191" s="163"/>
      <c r="AG191" s="165"/>
      <c r="AH191" s="222">
        <f>SUM($Z191:$AF191)</f>
        <v>0</v>
      </c>
      <c r="AI191" s="214"/>
      <c r="AJ191" s="94" t="s">
        <v>1822</v>
      </c>
      <c r="AK191" s="94" t="s">
        <v>1823</v>
      </c>
      <c r="AL191" s="95"/>
      <c r="AM191" s="94"/>
      <c r="AN191" s="95"/>
      <c r="AO191" s="94"/>
      <c r="AP191" s="94"/>
      <c r="AQ191" s="94"/>
      <c r="AR191" s="94"/>
      <c r="AS191" s="95" t="s">
        <v>2900</v>
      </c>
    </row>
    <row r="192" spans="1:45" s="93" customFormat="1" x14ac:dyDescent="0.2">
      <c r="A192" s="94"/>
      <c r="B192" s="95" t="s">
        <v>2901</v>
      </c>
      <c r="C192" s="95" t="s">
        <v>2902</v>
      </c>
      <c r="D192" s="94"/>
      <c r="E192" s="173" t="s">
        <v>2903</v>
      </c>
      <c r="F192" s="94" t="s">
        <v>515</v>
      </c>
      <c r="G192" s="94" t="s">
        <v>348</v>
      </c>
      <c r="H192" s="163"/>
      <c r="I192" s="163"/>
      <c r="J192" s="163"/>
      <c r="K192" s="163"/>
      <c r="L192" s="163"/>
      <c r="M192" s="163"/>
      <c r="N192" s="163"/>
      <c r="O192" s="164"/>
      <c r="P192" s="238">
        <f>SUM($H192:$N192)</f>
        <v>0</v>
      </c>
      <c r="Q192" s="215"/>
      <c r="R192" s="215"/>
      <c r="S192" s="215"/>
      <c r="T192" s="215"/>
      <c r="U192" s="215"/>
      <c r="V192" s="215"/>
      <c r="W192" s="215">
        <v>1</v>
      </c>
      <c r="X192" s="174">
        <v>43598</v>
      </c>
      <c r="Y192" s="222">
        <f>SUM($Q192:$W192)</f>
        <v>1</v>
      </c>
      <c r="Z192" s="163"/>
      <c r="AA192" s="163"/>
      <c r="AB192" s="163"/>
      <c r="AC192" s="163"/>
      <c r="AD192" s="163"/>
      <c r="AE192" s="163"/>
      <c r="AF192" s="163"/>
      <c r="AG192" s="165"/>
      <c r="AH192" s="222">
        <f>SUM($Z192:$AF192)</f>
        <v>0</v>
      </c>
      <c r="AI192" s="214"/>
      <c r="AJ192" s="94" t="s">
        <v>1822</v>
      </c>
      <c r="AK192" s="94" t="s">
        <v>1823</v>
      </c>
      <c r="AL192" s="95"/>
      <c r="AM192" s="94"/>
      <c r="AN192" s="95"/>
      <c r="AO192" s="94"/>
      <c r="AP192" s="94"/>
      <c r="AQ192" s="94"/>
      <c r="AR192" s="94"/>
      <c r="AS192" s="95" t="s">
        <v>2904</v>
      </c>
    </row>
    <row r="193" spans="1:45" s="93" customFormat="1" x14ac:dyDescent="0.2">
      <c r="A193" s="94"/>
      <c r="B193" s="95" t="s">
        <v>2905</v>
      </c>
      <c r="C193" s="95" t="s">
        <v>2906</v>
      </c>
      <c r="D193" s="94"/>
      <c r="E193" s="173" t="s">
        <v>2907</v>
      </c>
      <c r="F193" s="94" t="s">
        <v>515</v>
      </c>
      <c r="G193" s="94" t="s">
        <v>348</v>
      </c>
      <c r="H193" s="163"/>
      <c r="I193" s="163"/>
      <c r="J193" s="163"/>
      <c r="K193" s="163"/>
      <c r="L193" s="163"/>
      <c r="M193" s="163"/>
      <c r="N193" s="163"/>
      <c r="O193" s="164"/>
      <c r="P193" s="238">
        <f>SUM($H193:$N193)</f>
        <v>0</v>
      </c>
      <c r="Q193" s="215"/>
      <c r="R193" s="215"/>
      <c r="S193" s="215"/>
      <c r="T193" s="215"/>
      <c r="U193" s="215"/>
      <c r="V193" s="215"/>
      <c r="W193" s="215">
        <v>1</v>
      </c>
      <c r="X193" s="174">
        <v>43599</v>
      </c>
      <c r="Y193" s="222">
        <f>SUM($Q193:$W193)</f>
        <v>1</v>
      </c>
      <c r="Z193" s="163"/>
      <c r="AA193" s="163"/>
      <c r="AB193" s="163"/>
      <c r="AC193" s="163"/>
      <c r="AD193" s="163"/>
      <c r="AE193" s="163"/>
      <c r="AF193" s="163"/>
      <c r="AG193" s="165"/>
      <c r="AH193" s="222">
        <f>SUM($Z193:$AF193)</f>
        <v>0</v>
      </c>
      <c r="AI193" s="214"/>
      <c r="AJ193" s="94" t="s">
        <v>1822</v>
      </c>
      <c r="AK193" s="94" t="s">
        <v>1823</v>
      </c>
      <c r="AL193" s="95"/>
      <c r="AM193" s="94"/>
      <c r="AN193" s="95"/>
      <c r="AO193" s="94"/>
      <c r="AP193" s="94"/>
      <c r="AQ193" s="94"/>
      <c r="AR193" s="94"/>
      <c r="AS193" s="95" t="s">
        <v>2908</v>
      </c>
    </row>
    <row r="194" spans="1:45" s="93" customFormat="1" x14ac:dyDescent="0.2">
      <c r="A194" s="94"/>
      <c r="B194" s="95" t="s">
        <v>2909</v>
      </c>
      <c r="C194" s="95" t="s">
        <v>2910</v>
      </c>
      <c r="D194" s="94"/>
      <c r="E194" s="175" t="s">
        <v>2911</v>
      </c>
      <c r="F194" s="94" t="s">
        <v>515</v>
      </c>
      <c r="G194" s="94" t="s">
        <v>348</v>
      </c>
      <c r="H194" s="163"/>
      <c r="I194" s="163"/>
      <c r="J194" s="163"/>
      <c r="K194" s="163"/>
      <c r="L194" s="163"/>
      <c r="M194" s="163"/>
      <c r="N194" s="163"/>
      <c r="O194" s="164"/>
      <c r="P194" s="238">
        <f>SUM($H194:$N194)</f>
        <v>0</v>
      </c>
      <c r="Q194" s="215"/>
      <c r="R194" s="215"/>
      <c r="S194" s="215"/>
      <c r="T194" s="215"/>
      <c r="U194" s="215"/>
      <c r="V194" s="215"/>
      <c r="W194" s="215">
        <v>1</v>
      </c>
      <c r="X194" s="174">
        <v>43599</v>
      </c>
      <c r="Y194" s="222">
        <f>SUM($Q194:$W194)</f>
        <v>1</v>
      </c>
      <c r="Z194" s="163"/>
      <c r="AA194" s="163"/>
      <c r="AB194" s="163"/>
      <c r="AC194" s="163"/>
      <c r="AD194" s="163"/>
      <c r="AE194" s="163"/>
      <c r="AF194" s="163"/>
      <c r="AG194" s="165"/>
      <c r="AH194" s="222">
        <f>SUM($Z194:$AF194)</f>
        <v>0</v>
      </c>
      <c r="AI194" s="214"/>
      <c r="AJ194" s="94" t="s">
        <v>1822</v>
      </c>
      <c r="AK194" s="94" t="s">
        <v>1823</v>
      </c>
      <c r="AL194" s="95"/>
      <c r="AM194" s="94"/>
      <c r="AN194" s="95"/>
      <c r="AO194" s="94"/>
      <c r="AP194" s="94"/>
      <c r="AQ194" s="94"/>
      <c r="AR194" s="94"/>
      <c r="AS194" s="95" t="s">
        <v>2912</v>
      </c>
    </row>
    <row r="195" spans="1:45" s="93" customFormat="1" x14ac:dyDescent="0.2">
      <c r="A195" s="94"/>
      <c r="B195" s="95" t="s">
        <v>657</v>
      </c>
      <c r="C195" s="95" t="s">
        <v>2913</v>
      </c>
      <c r="D195" s="94"/>
      <c r="E195" s="173" t="s">
        <v>2914</v>
      </c>
      <c r="F195" s="94" t="s">
        <v>515</v>
      </c>
      <c r="G195" s="94" t="s">
        <v>348</v>
      </c>
      <c r="H195" s="163"/>
      <c r="I195" s="163"/>
      <c r="J195" s="163"/>
      <c r="K195" s="163"/>
      <c r="L195" s="163"/>
      <c r="M195" s="163"/>
      <c r="N195" s="163"/>
      <c r="O195" s="164"/>
      <c r="P195" s="238">
        <f>SUM($H195:$N195)</f>
        <v>0</v>
      </c>
      <c r="Q195" s="215"/>
      <c r="R195" s="215"/>
      <c r="S195" s="215"/>
      <c r="T195" s="215"/>
      <c r="U195" s="215"/>
      <c r="V195" s="215"/>
      <c r="W195" s="215">
        <v>1</v>
      </c>
      <c r="X195" s="174">
        <v>43599</v>
      </c>
      <c r="Y195" s="222">
        <f>SUM($Q195:$W195)</f>
        <v>1</v>
      </c>
      <c r="Z195" s="163"/>
      <c r="AA195" s="163"/>
      <c r="AB195" s="163"/>
      <c r="AC195" s="163"/>
      <c r="AD195" s="163"/>
      <c r="AE195" s="163"/>
      <c r="AF195" s="163"/>
      <c r="AG195" s="165"/>
      <c r="AH195" s="222">
        <f>SUM($Z195:$AF195)</f>
        <v>0</v>
      </c>
      <c r="AI195" s="214"/>
      <c r="AJ195" s="94" t="s">
        <v>1822</v>
      </c>
      <c r="AK195" s="94" t="s">
        <v>1823</v>
      </c>
      <c r="AL195" s="95"/>
      <c r="AM195" s="94"/>
      <c r="AN195" s="95"/>
      <c r="AO195" s="94"/>
      <c r="AP195" s="94"/>
      <c r="AQ195" s="94"/>
      <c r="AR195" s="94"/>
      <c r="AS195" s="95" t="s">
        <v>2915</v>
      </c>
    </row>
    <row r="196" spans="1:45" s="93" customFormat="1" x14ac:dyDescent="0.2">
      <c r="A196" s="94"/>
      <c r="B196" s="95" t="s">
        <v>2230</v>
      </c>
      <c r="C196" s="95" t="s">
        <v>2916</v>
      </c>
      <c r="D196" s="94"/>
      <c r="E196" s="173" t="s">
        <v>2917</v>
      </c>
      <c r="F196" s="94" t="s">
        <v>1714</v>
      </c>
      <c r="G196" s="94" t="s">
        <v>358</v>
      </c>
      <c r="H196" s="163"/>
      <c r="I196" s="163"/>
      <c r="J196" s="163"/>
      <c r="K196" s="163"/>
      <c r="L196" s="163"/>
      <c r="M196" s="163"/>
      <c r="N196" s="163"/>
      <c r="O196" s="164"/>
      <c r="P196" s="238">
        <f>SUM($H196:$N196)</f>
        <v>0</v>
      </c>
      <c r="Q196" s="215"/>
      <c r="R196" s="215"/>
      <c r="S196" s="215"/>
      <c r="T196" s="215"/>
      <c r="U196" s="215"/>
      <c r="V196" s="215"/>
      <c r="W196" s="215">
        <v>1</v>
      </c>
      <c r="X196" s="174">
        <v>43599</v>
      </c>
      <c r="Y196" s="222">
        <f>SUM($Q196:$W196)</f>
        <v>1</v>
      </c>
      <c r="Z196" s="163"/>
      <c r="AA196" s="163"/>
      <c r="AB196" s="163"/>
      <c r="AC196" s="163"/>
      <c r="AD196" s="163"/>
      <c r="AE196" s="163"/>
      <c r="AF196" s="163"/>
      <c r="AG196" s="165"/>
      <c r="AH196" s="222">
        <f>SUM($Z196:$AF196)</f>
        <v>0</v>
      </c>
      <c r="AI196" s="214"/>
      <c r="AJ196" s="94" t="s">
        <v>1822</v>
      </c>
      <c r="AK196" s="94" t="s">
        <v>1823</v>
      </c>
      <c r="AL196" s="95"/>
      <c r="AM196" s="94"/>
      <c r="AN196" s="95"/>
      <c r="AO196" s="94"/>
      <c r="AP196" s="94"/>
      <c r="AQ196" s="94"/>
      <c r="AR196" s="94"/>
      <c r="AS196" s="95" t="s">
        <v>2918</v>
      </c>
    </row>
    <row r="197" spans="1:45" s="93" customFormat="1" x14ac:dyDescent="0.2">
      <c r="A197" s="94"/>
      <c r="B197" s="95" t="s">
        <v>2919</v>
      </c>
      <c r="C197" s="95" t="s">
        <v>2920</v>
      </c>
      <c r="D197" s="94"/>
      <c r="E197" s="173" t="s">
        <v>2921</v>
      </c>
      <c r="F197" s="94" t="s">
        <v>515</v>
      </c>
      <c r="G197" s="94" t="s">
        <v>348</v>
      </c>
      <c r="H197" s="163"/>
      <c r="I197" s="163"/>
      <c r="J197" s="163"/>
      <c r="K197" s="163"/>
      <c r="L197" s="163"/>
      <c r="M197" s="163"/>
      <c r="N197" s="163"/>
      <c r="O197" s="164"/>
      <c r="P197" s="238">
        <f>SUM($H197:$N197)</f>
        <v>0</v>
      </c>
      <c r="Q197" s="215"/>
      <c r="R197" s="215"/>
      <c r="S197" s="215"/>
      <c r="T197" s="215"/>
      <c r="U197" s="215"/>
      <c r="V197" s="215"/>
      <c r="W197" s="215">
        <v>1</v>
      </c>
      <c r="X197" s="174">
        <v>43600</v>
      </c>
      <c r="Y197" s="222">
        <f>SUM($Q197:$W197)</f>
        <v>1</v>
      </c>
      <c r="Z197" s="163"/>
      <c r="AA197" s="163"/>
      <c r="AB197" s="163"/>
      <c r="AC197" s="163"/>
      <c r="AD197" s="163"/>
      <c r="AE197" s="163"/>
      <c r="AF197" s="163"/>
      <c r="AG197" s="165"/>
      <c r="AH197" s="222">
        <f>SUM($Z197:$AF197)</f>
        <v>0</v>
      </c>
      <c r="AI197" s="214"/>
      <c r="AJ197" s="94" t="s">
        <v>1822</v>
      </c>
      <c r="AK197" s="94" t="s">
        <v>1823</v>
      </c>
      <c r="AL197" s="95"/>
      <c r="AM197" s="94"/>
      <c r="AN197" s="95"/>
      <c r="AO197" s="94"/>
      <c r="AP197" s="94"/>
      <c r="AQ197" s="94"/>
      <c r="AR197" s="94"/>
      <c r="AS197" s="95" t="s">
        <v>2922</v>
      </c>
    </row>
    <row r="198" spans="1:45" s="93" customFormat="1" x14ac:dyDescent="0.2">
      <c r="A198" s="94"/>
      <c r="B198" s="95" t="s">
        <v>2923</v>
      </c>
      <c r="C198" s="95" t="s">
        <v>2924</v>
      </c>
      <c r="D198" s="94"/>
      <c r="E198" s="173" t="s">
        <v>2925</v>
      </c>
      <c r="F198" s="94" t="s">
        <v>515</v>
      </c>
      <c r="G198" s="94" t="s">
        <v>348</v>
      </c>
      <c r="H198" s="163"/>
      <c r="I198" s="163"/>
      <c r="J198" s="163"/>
      <c r="K198" s="163"/>
      <c r="L198" s="163"/>
      <c r="M198" s="163"/>
      <c r="N198" s="163"/>
      <c r="O198" s="164"/>
      <c r="P198" s="238">
        <f>SUM($H198:$N198)</f>
        <v>0</v>
      </c>
      <c r="Q198" s="215"/>
      <c r="R198" s="215"/>
      <c r="S198" s="215"/>
      <c r="T198" s="215"/>
      <c r="U198" s="215"/>
      <c r="V198" s="215"/>
      <c r="W198" s="215">
        <v>1</v>
      </c>
      <c r="X198" s="174">
        <v>43601</v>
      </c>
      <c r="Y198" s="222">
        <f>SUM($Q198:$W198)</f>
        <v>1</v>
      </c>
      <c r="Z198" s="163"/>
      <c r="AA198" s="163"/>
      <c r="AB198" s="163"/>
      <c r="AC198" s="163"/>
      <c r="AD198" s="163"/>
      <c r="AE198" s="163"/>
      <c r="AF198" s="163"/>
      <c r="AG198" s="165"/>
      <c r="AH198" s="222">
        <f>SUM($Z198:$AF198)</f>
        <v>0</v>
      </c>
      <c r="AI198" s="214"/>
      <c r="AJ198" s="94" t="s">
        <v>1822</v>
      </c>
      <c r="AK198" s="94" t="s">
        <v>1823</v>
      </c>
      <c r="AL198" s="95"/>
      <c r="AM198" s="94"/>
      <c r="AN198" s="95"/>
      <c r="AO198" s="94"/>
      <c r="AP198" s="94"/>
      <c r="AQ198" s="94"/>
      <c r="AR198" s="94"/>
      <c r="AS198" s="95" t="s">
        <v>2926</v>
      </c>
    </row>
    <row r="199" spans="1:45" s="93" customFormat="1" x14ac:dyDescent="0.2">
      <c r="A199" s="94"/>
      <c r="B199" s="95" t="s">
        <v>2927</v>
      </c>
      <c r="C199" s="95" t="s">
        <v>2928</v>
      </c>
      <c r="D199" s="94"/>
      <c r="E199" s="173" t="s">
        <v>2929</v>
      </c>
      <c r="F199" s="94" t="s">
        <v>515</v>
      </c>
      <c r="G199" s="94" t="s">
        <v>348</v>
      </c>
      <c r="H199" s="163"/>
      <c r="I199" s="163"/>
      <c r="J199" s="163"/>
      <c r="K199" s="163"/>
      <c r="L199" s="163"/>
      <c r="M199" s="163"/>
      <c r="N199" s="163"/>
      <c r="O199" s="164"/>
      <c r="P199" s="238">
        <f>SUM($H199:$N199)</f>
        <v>0</v>
      </c>
      <c r="Q199" s="215"/>
      <c r="R199" s="215"/>
      <c r="S199" s="215"/>
      <c r="T199" s="215"/>
      <c r="U199" s="215"/>
      <c r="V199" s="215"/>
      <c r="W199" s="215">
        <v>1</v>
      </c>
      <c r="X199" s="174">
        <v>43601</v>
      </c>
      <c r="Y199" s="222">
        <f>SUM($Q199:$W199)</f>
        <v>1</v>
      </c>
      <c r="Z199" s="163"/>
      <c r="AA199" s="163"/>
      <c r="AB199" s="163"/>
      <c r="AC199" s="163"/>
      <c r="AD199" s="163"/>
      <c r="AE199" s="163"/>
      <c r="AF199" s="163"/>
      <c r="AG199" s="165"/>
      <c r="AH199" s="222">
        <f>SUM($Z199:$AF199)</f>
        <v>0</v>
      </c>
      <c r="AI199" s="214"/>
      <c r="AJ199" s="94" t="s">
        <v>1822</v>
      </c>
      <c r="AK199" s="94" t="s">
        <v>1823</v>
      </c>
      <c r="AL199" s="95"/>
      <c r="AM199" s="94"/>
      <c r="AN199" s="95"/>
      <c r="AO199" s="94"/>
      <c r="AP199" s="94"/>
      <c r="AQ199" s="94"/>
      <c r="AR199" s="94"/>
      <c r="AS199" s="95" t="s">
        <v>2930</v>
      </c>
    </row>
    <row r="200" spans="1:45" s="93" customFormat="1" x14ac:dyDescent="0.2">
      <c r="A200" s="94"/>
      <c r="B200" s="95" t="s">
        <v>881</v>
      </c>
      <c r="C200" s="95" t="s">
        <v>882</v>
      </c>
      <c r="D200" s="94"/>
      <c r="E200" s="173" t="s">
        <v>2931</v>
      </c>
      <c r="F200" s="94" t="s">
        <v>515</v>
      </c>
      <c r="G200" s="94" t="s">
        <v>348</v>
      </c>
      <c r="H200" s="163"/>
      <c r="I200" s="163"/>
      <c r="J200" s="163"/>
      <c r="K200" s="163"/>
      <c r="L200" s="163"/>
      <c r="M200" s="163"/>
      <c r="N200" s="163"/>
      <c r="O200" s="164"/>
      <c r="P200" s="238">
        <f>SUM($H200:$N200)</f>
        <v>0</v>
      </c>
      <c r="Q200" s="215"/>
      <c r="R200" s="215"/>
      <c r="S200" s="215"/>
      <c r="T200" s="215"/>
      <c r="U200" s="215"/>
      <c r="V200" s="215"/>
      <c r="W200" s="215">
        <v>1</v>
      </c>
      <c r="X200" s="174">
        <v>43602</v>
      </c>
      <c r="Y200" s="222">
        <f>SUM($Q200:$W200)</f>
        <v>1</v>
      </c>
      <c r="Z200" s="163"/>
      <c r="AA200" s="163"/>
      <c r="AB200" s="163"/>
      <c r="AC200" s="163"/>
      <c r="AD200" s="163"/>
      <c r="AE200" s="163"/>
      <c r="AF200" s="163"/>
      <c r="AG200" s="165"/>
      <c r="AH200" s="222">
        <f>SUM($Z200:$AF200)</f>
        <v>0</v>
      </c>
      <c r="AI200" s="214"/>
      <c r="AJ200" s="94" t="s">
        <v>1822</v>
      </c>
      <c r="AK200" s="94" t="s">
        <v>1823</v>
      </c>
      <c r="AL200" s="95"/>
      <c r="AM200" s="94"/>
      <c r="AN200" s="95"/>
      <c r="AO200" s="94"/>
      <c r="AP200" s="94"/>
      <c r="AQ200" s="94"/>
      <c r="AR200" s="94"/>
      <c r="AS200" s="95" t="s">
        <v>2932</v>
      </c>
    </row>
    <row r="201" spans="1:45" s="93" customFormat="1" x14ac:dyDescent="0.2">
      <c r="A201" s="94"/>
      <c r="B201" s="95" t="s">
        <v>2933</v>
      </c>
      <c r="C201" s="95" t="s">
        <v>2934</v>
      </c>
      <c r="D201" s="94"/>
      <c r="E201" s="175" t="s">
        <v>2935</v>
      </c>
      <c r="F201" s="94" t="s">
        <v>515</v>
      </c>
      <c r="G201" s="94" t="s">
        <v>348</v>
      </c>
      <c r="H201" s="163"/>
      <c r="I201" s="163"/>
      <c r="J201" s="163"/>
      <c r="K201" s="163"/>
      <c r="L201" s="163"/>
      <c r="M201" s="163"/>
      <c r="N201" s="163"/>
      <c r="O201" s="164"/>
      <c r="P201" s="238">
        <f>SUM($H201:$N201)</f>
        <v>0</v>
      </c>
      <c r="Q201" s="215"/>
      <c r="R201" s="215"/>
      <c r="S201" s="215"/>
      <c r="T201" s="215"/>
      <c r="U201" s="215"/>
      <c r="V201" s="215"/>
      <c r="W201" s="215">
        <v>1</v>
      </c>
      <c r="X201" s="174">
        <v>43602</v>
      </c>
      <c r="Y201" s="222">
        <f>SUM($Q201:$W201)</f>
        <v>1</v>
      </c>
      <c r="Z201" s="163"/>
      <c r="AA201" s="163"/>
      <c r="AB201" s="163"/>
      <c r="AC201" s="163"/>
      <c r="AD201" s="163"/>
      <c r="AE201" s="163"/>
      <c r="AF201" s="163"/>
      <c r="AG201" s="165"/>
      <c r="AH201" s="222">
        <f>SUM($Z201:$AF201)</f>
        <v>0</v>
      </c>
      <c r="AI201" s="214"/>
      <c r="AJ201" s="94" t="s">
        <v>1822</v>
      </c>
      <c r="AK201" s="94" t="s">
        <v>1823</v>
      </c>
      <c r="AL201" s="95"/>
      <c r="AM201" s="94"/>
      <c r="AN201" s="95"/>
      <c r="AO201" s="94"/>
      <c r="AP201" s="94"/>
      <c r="AQ201" s="94"/>
      <c r="AR201" s="94"/>
      <c r="AS201" s="95" t="s">
        <v>2936</v>
      </c>
    </row>
    <row r="202" spans="1:45" s="93" customFormat="1" x14ac:dyDescent="0.2">
      <c r="A202" s="94"/>
      <c r="B202" s="95" t="s">
        <v>2937</v>
      </c>
      <c r="C202" s="95" t="s">
        <v>2938</v>
      </c>
      <c r="D202" s="94"/>
      <c r="E202" s="173" t="s">
        <v>2939</v>
      </c>
      <c r="F202" s="94" t="s">
        <v>515</v>
      </c>
      <c r="G202" s="94" t="s">
        <v>348</v>
      </c>
      <c r="H202" s="163"/>
      <c r="I202" s="163"/>
      <c r="J202" s="163"/>
      <c r="K202" s="163"/>
      <c r="L202" s="163"/>
      <c r="M202" s="163"/>
      <c r="N202" s="163"/>
      <c r="O202" s="164"/>
      <c r="P202" s="238">
        <f>SUM($H202:$N202)</f>
        <v>0</v>
      </c>
      <c r="Q202" s="215"/>
      <c r="R202" s="215"/>
      <c r="S202" s="215"/>
      <c r="T202" s="215"/>
      <c r="U202" s="215"/>
      <c r="V202" s="215"/>
      <c r="W202" s="215">
        <v>1</v>
      </c>
      <c r="X202" s="174">
        <v>43605</v>
      </c>
      <c r="Y202" s="222">
        <f>SUM($Q202:$W202)</f>
        <v>1</v>
      </c>
      <c r="Z202" s="163"/>
      <c r="AA202" s="163"/>
      <c r="AB202" s="163"/>
      <c r="AC202" s="163"/>
      <c r="AD202" s="163"/>
      <c r="AE202" s="163"/>
      <c r="AF202" s="163"/>
      <c r="AG202" s="165"/>
      <c r="AH202" s="222">
        <f>SUM($Z202:$AF202)</f>
        <v>0</v>
      </c>
      <c r="AI202" s="214"/>
      <c r="AJ202" s="94" t="s">
        <v>1822</v>
      </c>
      <c r="AK202" s="94" t="s">
        <v>1823</v>
      </c>
      <c r="AL202" s="95"/>
      <c r="AM202" s="94"/>
      <c r="AN202" s="95"/>
      <c r="AO202" s="94"/>
      <c r="AP202" s="94"/>
      <c r="AQ202" s="94"/>
      <c r="AR202" s="94"/>
      <c r="AS202" s="95" t="s">
        <v>2940</v>
      </c>
    </row>
    <row r="203" spans="1:45" s="93" customFormat="1" x14ac:dyDescent="0.2">
      <c r="A203" s="94"/>
      <c r="B203" s="95" t="s">
        <v>2941</v>
      </c>
      <c r="C203" s="95" t="s">
        <v>2942</v>
      </c>
      <c r="D203" s="94"/>
      <c r="E203" s="173" t="s">
        <v>2943</v>
      </c>
      <c r="F203" s="94" t="s">
        <v>515</v>
      </c>
      <c r="G203" s="94" t="s">
        <v>348</v>
      </c>
      <c r="H203" s="163"/>
      <c r="I203" s="163"/>
      <c r="J203" s="163"/>
      <c r="K203" s="163"/>
      <c r="L203" s="163"/>
      <c r="M203" s="163"/>
      <c r="N203" s="163"/>
      <c r="O203" s="164"/>
      <c r="P203" s="238">
        <f>SUM($H203:$N203)</f>
        <v>0</v>
      </c>
      <c r="Q203" s="215"/>
      <c r="R203" s="215"/>
      <c r="S203" s="215"/>
      <c r="T203" s="215"/>
      <c r="U203" s="215"/>
      <c r="V203" s="215"/>
      <c r="W203" s="215">
        <v>1</v>
      </c>
      <c r="X203" s="174">
        <v>43606</v>
      </c>
      <c r="Y203" s="222">
        <f>SUM($Q203:$W203)</f>
        <v>1</v>
      </c>
      <c r="Z203" s="163"/>
      <c r="AA203" s="163"/>
      <c r="AB203" s="163"/>
      <c r="AC203" s="163"/>
      <c r="AD203" s="163"/>
      <c r="AE203" s="163"/>
      <c r="AF203" s="163"/>
      <c r="AG203" s="165"/>
      <c r="AH203" s="222">
        <f>SUM($Z203:$AF203)</f>
        <v>0</v>
      </c>
      <c r="AI203" s="214"/>
      <c r="AJ203" s="94" t="s">
        <v>1822</v>
      </c>
      <c r="AK203" s="94" t="s">
        <v>1823</v>
      </c>
      <c r="AL203" s="95"/>
      <c r="AM203" s="94"/>
      <c r="AN203" s="95"/>
      <c r="AO203" s="94"/>
      <c r="AP203" s="94"/>
      <c r="AQ203" s="94"/>
      <c r="AR203" s="94"/>
      <c r="AS203" s="95" t="s">
        <v>2944</v>
      </c>
    </row>
    <row r="204" spans="1:45" s="93" customFormat="1" x14ac:dyDescent="0.2">
      <c r="A204" s="94"/>
      <c r="B204" s="95" t="s">
        <v>2945</v>
      </c>
      <c r="C204" s="95" t="s">
        <v>2946</v>
      </c>
      <c r="D204" s="94"/>
      <c r="E204" s="173" t="s">
        <v>2947</v>
      </c>
      <c r="F204" s="94" t="s">
        <v>515</v>
      </c>
      <c r="G204" s="94" t="s">
        <v>348</v>
      </c>
      <c r="H204" s="163"/>
      <c r="I204" s="163"/>
      <c r="J204" s="163"/>
      <c r="K204" s="163"/>
      <c r="L204" s="163"/>
      <c r="M204" s="163"/>
      <c r="N204" s="163"/>
      <c r="O204" s="164"/>
      <c r="P204" s="238">
        <f>SUM($H204:$N204)</f>
        <v>0</v>
      </c>
      <c r="Q204" s="215"/>
      <c r="R204" s="215"/>
      <c r="S204" s="215"/>
      <c r="T204" s="215"/>
      <c r="U204" s="215"/>
      <c r="V204" s="215"/>
      <c r="W204" s="215">
        <v>1</v>
      </c>
      <c r="X204" s="174">
        <v>43606</v>
      </c>
      <c r="Y204" s="222">
        <f>SUM($Q204:$W204)</f>
        <v>1</v>
      </c>
      <c r="Z204" s="163"/>
      <c r="AA204" s="163"/>
      <c r="AB204" s="163"/>
      <c r="AC204" s="163"/>
      <c r="AD204" s="163"/>
      <c r="AE204" s="163"/>
      <c r="AF204" s="163"/>
      <c r="AG204" s="165"/>
      <c r="AH204" s="222">
        <f>SUM($Z204:$AF204)</f>
        <v>0</v>
      </c>
      <c r="AI204" s="214"/>
      <c r="AJ204" s="94" t="s">
        <v>1822</v>
      </c>
      <c r="AK204" s="94" t="s">
        <v>1823</v>
      </c>
      <c r="AL204" s="95"/>
      <c r="AM204" s="94"/>
      <c r="AN204" s="95"/>
      <c r="AO204" s="94"/>
      <c r="AP204" s="94"/>
      <c r="AQ204" s="94"/>
      <c r="AR204" s="94"/>
      <c r="AS204" s="95" t="s">
        <v>2948</v>
      </c>
    </row>
    <row r="205" spans="1:45" s="93" customFormat="1" x14ac:dyDescent="0.2">
      <c r="A205" s="94"/>
      <c r="B205" s="95" t="s">
        <v>2949</v>
      </c>
      <c r="C205" s="95" t="s">
        <v>2950</v>
      </c>
      <c r="D205" s="94"/>
      <c r="E205" s="173" t="s">
        <v>2951</v>
      </c>
      <c r="F205" s="94" t="s">
        <v>515</v>
      </c>
      <c r="G205" s="94" t="s">
        <v>348</v>
      </c>
      <c r="H205" s="163"/>
      <c r="I205" s="163"/>
      <c r="J205" s="163"/>
      <c r="K205" s="163"/>
      <c r="L205" s="163"/>
      <c r="M205" s="163"/>
      <c r="N205" s="163"/>
      <c r="O205" s="164"/>
      <c r="P205" s="238">
        <f>SUM($H205:$N205)</f>
        <v>0</v>
      </c>
      <c r="Q205" s="215"/>
      <c r="R205" s="215"/>
      <c r="S205" s="215"/>
      <c r="T205" s="215"/>
      <c r="U205" s="215"/>
      <c r="V205" s="215"/>
      <c r="W205" s="215">
        <v>1</v>
      </c>
      <c r="X205" s="174">
        <v>43606</v>
      </c>
      <c r="Y205" s="222">
        <f>SUM($Q205:$W205)</f>
        <v>1</v>
      </c>
      <c r="Z205" s="163"/>
      <c r="AA205" s="163"/>
      <c r="AB205" s="163"/>
      <c r="AC205" s="163"/>
      <c r="AD205" s="163"/>
      <c r="AE205" s="163"/>
      <c r="AF205" s="163"/>
      <c r="AG205" s="165"/>
      <c r="AH205" s="222">
        <f>SUM($Z205:$AF205)</f>
        <v>0</v>
      </c>
      <c r="AI205" s="214"/>
      <c r="AJ205" s="94" t="s">
        <v>1822</v>
      </c>
      <c r="AK205" s="94" t="s">
        <v>1823</v>
      </c>
      <c r="AL205" s="95"/>
      <c r="AM205" s="94"/>
      <c r="AN205" s="95"/>
      <c r="AO205" s="94"/>
      <c r="AP205" s="94"/>
      <c r="AQ205" s="94"/>
      <c r="AR205" s="94"/>
      <c r="AS205" s="95" t="s">
        <v>2952</v>
      </c>
    </row>
    <row r="206" spans="1:45" s="93" customFormat="1" x14ac:dyDescent="0.2">
      <c r="A206" s="94"/>
      <c r="B206" s="95" t="s">
        <v>2953</v>
      </c>
      <c r="C206" s="95" t="s">
        <v>2954</v>
      </c>
      <c r="D206" s="94"/>
      <c r="E206" s="173" t="s">
        <v>2955</v>
      </c>
      <c r="F206" s="94" t="s">
        <v>515</v>
      </c>
      <c r="G206" s="94" t="s">
        <v>348</v>
      </c>
      <c r="H206" s="163"/>
      <c r="I206" s="163"/>
      <c r="J206" s="163"/>
      <c r="K206" s="163"/>
      <c r="L206" s="163"/>
      <c r="M206" s="163"/>
      <c r="N206" s="163"/>
      <c r="O206" s="164"/>
      <c r="P206" s="238">
        <f>SUM($H206:$N206)</f>
        <v>0</v>
      </c>
      <c r="Q206" s="215"/>
      <c r="R206" s="215"/>
      <c r="S206" s="215"/>
      <c r="T206" s="215"/>
      <c r="U206" s="215"/>
      <c r="V206" s="215"/>
      <c r="W206" s="215">
        <v>1</v>
      </c>
      <c r="X206" s="174">
        <v>43607</v>
      </c>
      <c r="Y206" s="222">
        <f>SUM($Q206:$W206)</f>
        <v>1</v>
      </c>
      <c r="Z206" s="163"/>
      <c r="AA206" s="163"/>
      <c r="AB206" s="163"/>
      <c r="AC206" s="163"/>
      <c r="AD206" s="163"/>
      <c r="AE206" s="163"/>
      <c r="AF206" s="163"/>
      <c r="AG206" s="165"/>
      <c r="AH206" s="222">
        <f>SUM($Z206:$AF206)</f>
        <v>0</v>
      </c>
      <c r="AI206" s="214"/>
      <c r="AJ206" s="94" t="s">
        <v>1822</v>
      </c>
      <c r="AK206" s="94" t="s">
        <v>1823</v>
      </c>
      <c r="AL206" s="95"/>
      <c r="AM206" s="94"/>
      <c r="AN206" s="95"/>
      <c r="AO206" s="94"/>
      <c r="AP206" s="94"/>
      <c r="AQ206" s="94"/>
      <c r="AR206" s="94"/>
      <c r="AS206" s="95" t="s">
        <v>2956</v>
      </c>
    </row>
    <row r="207" spans="1:45" s="93" customFormat="1" x14ac:dyDescent="0.2">
      <c r="A207" s="94"/>
      <c r="B207" s="95" t="s">
        <v>761</v>
      </c>
      <c r="C207" s="95" t="s">
        <v>2957</v>
      </c>
      <c r="D207" s="94"/>
      <c r="E207" s="173" t="s">
        <v>2958</v>
      </c>
      <c r="F207" s="94" t="s">
        <v>515</v>
      </c>
      <c r="G207" s="94" t="s">
        <v>348</v>
      </c>
      <c r="H207" s="163"/>
      <c r="I207" s="163"/>
      <c r="J207" s="163"/>
      <c r="K207" s="163"/>
      <c r="L207" s="163"/>
      <c r="M207" s="163"/>
      <c r="N207" s="163"/>
      <c r="O207" s="164"/>
      <c r="P207" s="238">
        <f>SUM($H207:$N207)</f>
        <v>0</v>
      </c>
      <c r="Q207" s="215"/>
      <c r="R207" s="215"/>
      <c r="S207" s="215"/>
      <c r="T207" s="215"/>
      <c r="U207" s="215"/>
      <c r="V207" s="215"/>
      <c r="W207" s="215">
        <v>1</v>
      </c>
      <c r="X207" s="174">
        <v>43608</v>
      </c>
      <c r="Y207" s="222">
        <f>SUM($Q207:$W207)</f>
        <v>1</v>
      </c>
      <c r="Z207" s="163"/>
      <c r="AA207" s="163"/>
      <c r="AB207" s="163"/>
      <c r="AC207" s="163"/>
      <c r="AD207" s="163"/>
      <c r="AE207" s="163"/>
      <c r="AF207" s="163"/>
      <c r="AG207" s="165"/>
      <c r="AH207" s="222">
        <f>SUM($Z207:$AF207)</f>
        <v>0</v>
      </c>
      <c r="AI207" s="214"/>
      <c r="AJ207" s="94" t="s">
        <v>1822</v>
      </c>
      <c r="AK207" s="94" t="s">
        <v>1823</v>
      </c>
      <c r="AL207" s="95"/>
      <c r="AM207" s="94"/>
      <c r="AN207" s="95"/>
      <c r="AO207" s="94"/>
      <c r="AP207" s="94"/>
      <c r="AQ207" s="94"/>
      <c r="AR207" s="94"/>
      <c r="AS207" s="95" t="s">
        <v>2959</v>
      </c>
    </row>
    <row r="208" spans="1:45" s="93" customFormat="1" x14ac:dyDescent="0.2">
      <c r="A208" s="94"/>
      <c r="B208" s="95" t="s">
        <v>2242</v>
      </c>
      <c r="C208" s="95" t="s">
        <v>2960</v>
      </c>
      <c r="D208" s="94"/>
      <c r="E208" s="173" t="s">
        <v>2961</v>
      </c>
      <c r="F208" s="94" t="s">
        <v>515</v>
      </c>
      <c r="G208" s="94" t="s">
        <v>348</v>
      </c>
      <c r="H208" s="163"/>
      <c r="I208" s="163"/>
      <c r="J208" s="163"/>
      <c r="K208" s="163"/>
      <c r="L208" s="163"/>
      <c r="M208" s="163"/>
      <c r="N208" s="163"/>
      <c r="O208" s="164"/>
      <c r="P208" s="238">
        <f>SUM($H208:$N208)</f>
        <v>0</v>
      </c>
      <c r="Q208" s="215"/>
      <c r="R208" s="215"/>
      <c r="S208" s="215"/>
      <c r="T208" s="215"/>
      <c r="U208" s="215"/>
      <c r="V208" s="215"/>
      <c r="W208" s="215">
        <v>1</v>
      </c>
      <c r="X208" s="174">
        <v>43608</v>
      </c>
      <c r="Y208" s="222">
        <f>SUM($Q208:$W208)</f>
        <v>1</v>
      </c>
      <c r="Z208" s="163"/>
      <c r="AA208" s="163"/>
      <c r="AB208" s="163"/>
      <c r="AC208" s="163"/>
      <c r="AD208" s="163"/>
      <c r="AE208" s="163"/>
      <c r="AF208" s="163"/>
      <c r="AG208" s="165"/>
      <c r="AH208" s="222">
        <f>SUM($Z208:$AF208)</f>
        <v>0</v>
      </c>
      <c r="AI208" s="214"/>
      <c r="AJ208" s="94" t="s">
        <v>1822</v>
      </c>
      <c r="AK208" s="94" t="s">
        <v>1823</v>
      </c>
      <c r="AL208" s="95"/>
      <c r="AM208" s="94"/>
      <c r="AN208" s="95"/>
      <c r="AO208" s="94"/>
      <c r="AP208" s="94"/>
      <c r="AQ208" s="94"/>
      <c r="AR208" s="94"/>
      <c r="AS208" s="95" t="s">
        <v>2962</v>
      </c>
    </row>
    <row r="209" spans="1:45" s="93" customFormat="1" x14ac:dyDescent="0.2">
      <c r="A209" s="94"/>
      <c r="B209" s="95" t="s">
        <v>885</v>
      </c>
      <c r="C209" s="95" t="s">
        <v>886</v>
      </c>
      <c r="D209" s="94"/>
      <c r="E209" s="173" t="s">
        <v>2963</v>
      </c>
      <c r="F209" s="94" t="s">
        <v>515</v>
      </c>
      <c r="G209" s="94" t="s">
        <v>348</v>
      </c>
      <c r="H209" s="163"/>
      <c r="I209" s="163"/>
      <c r="J209" s="163"/>
      <c r="K209" s="163"/>
      <c r="L209" s="163"/>
      <c r="M209" s="163"/>
      <c r="N209" s="163"/>
      <c r="O209" s="164"/>
      <c r="P209" s="238">
        <f>SUM($H209:$N209)</f>
        <v>0</v>
      </c>
      <c r="Q209" s="215"/>
      <c r="R209" s="215"/>
      <c r="S209" s="215"/>
      <c r="T209" s="215"/>
      <c r="U209" s="215"/>
      <c r="V209" s="215"/>
      <c r="W209" s="215">
        <v>1</v>
      </c>
      <c r="X209" s="174">
        <v>43608</v>
      </c>
      <c r="Y209" s="222">
        <f>SUM($Q209:$W209)</f>
        <v>1</v>
      </c>
      <c r="Z209" s="163"/>
      <c r="AA209" s="163"/>
      <c r="AB209" s="163"/>
      <c r="AC209" s="163"/>
      <c r="AD209" s="163"/>
      <c r="AE209" s="163"/>
      <c r="AF209" s="163"/>
      <c r="AG209" s="165"/>
      <c r="AH209" s="222">
        <f>SUM($Z209:$AF209)</f>
        <v>0</v>
      </c>
      <c r="AI209" s="214"/>
      <c r="AJ209" s="94" t="s">
        <v>1822</v>
      </c>
      <c r="AK209" s="94" t="s">
        <v>1823</v>
      </c>
      <c r="AL209" s="95"/>
      <c r="AM209" s="94"/>
      <c r="AN209" s="95"/>
      <c r="AO209" s="94"/>
      <c r="AP209" s="94"/>
      <c r="AQ209" s="94"/>
      <c r="AR209" s="94"/>
      <c r="AS209" s="95" t="s">
        <v>2964</v>
      </c>
    </row>
    <row r="210" spans="1:45" s="93" customFormat="1" x14ac:dyDescent="0.2">
      <c r="A210" s="94"/>
      <c r="B210" s="95" t="s">
        <v>2965</v>
      </c>
      <c r="C210" s="95" t="s">
        <v>2966</v>
      </c>
      <c r="D210" s="94"/>
      <c r="E210" s="175" t="s">
        <v>2967</v>
      </c>
      <c r="F210" s="94" t="s">
        <v>464</v>
      </c>
      <c r="G210" s="94" t="s">
        <v>358</v>
      </c>
      <c r="H210" s="163"/>
      <c r="I210" s="163"/>
      <c r="J210" s="163"/>
      <c r="K210" s="163"/>
      <c r="L210" s="163"/>
      <c r="M210" s="163"/>
      <c r="N210" s="163"/>
      <c r="O210" s="164"/>
      <c r="P210" s="238">
        <f>SUM($H210:$N210)</f>
        <v>0</v>
      </c>
      <c r="Q210" s="215"/>
      <c r="R210" s="215"/>
      <c r="S210" s="215"/>
      <c r="T210" s="215"/>
      <c r="U210" s="215"/>
      <c r="V210" s="215"/>
      <c r="W210" s="215">
        <v>1</v>
      </c>
      <c r="X210" s="174">
        <v>43608</v>
      </c>
      <c r="Y210" s="222">
        <f>SUM($Q210:$W210)</f>
        <v>1</v>
      </c>
      <c r="Z210" s="163"/>
      <c r="AA210" s="163"/>
      <c r="AB210" s="163"/>
      <c r="AC210" s="163"/>
      <c r="AD210" s="163"/>
      <c r="AE210" s="163"/>
      <c r="AF210" s="163"/>
      <c r="AG210" s="165"/>
      <c r="AH210" s="222">
        <f>SUM($Z210:$AF210)</f>
        <v>0</v>
      </c>
      <c r="AI210" s="214"/>
      <c r="AJ210" s="94" t="s">
        <v>1822</v>
      </c>
      <c r="AK210" s="94" t="s">
        <v>1823</v>
      </c>
      <c r="AL210" s="95"/>
      <c r="AM210" s="94"/>
      <c r="AN210" s="95"/>
      <c r="AO210" s="94"/>
      <c r="AP210" s="94"/>
      <c r="AQ210" s="94"/>
      <c r="AR210" s="94"/>
      <c r="AS210" s="95" t="s">
        <v>2968</v>
      </c>
    </row>
    <row r="211" spans="1:45" s="93" customFormat="1" x14ac:dyDescent="0.2">
      <c r="A211" s="94"/>
      <c r="B211" s="95" t="s">
        <v>2969</v>
      </c>
      <c r="C211" s="95" t="s">
        <v>2970</v>
      </c>
      <c r="D211" s="94"/>
      <c r="E211" s="175" t="s">
        <v>2971</v>
      </c>
      <c r="F211" s="94" t="s">
        <v>464</v>
      </c>
      <c r="G211" s="94" t="s">
        <v>358</v>
      </c>
      <c r="H211" s="163"/>
      <c r="I211" s="163"/>
      <c r="J211" s="163"/>
      <c r="K211" s="163"/>
      <c r="L211" s="163"/>
      <c r="M211" s="163"/>
      <c r="N211" s="163"/>
      <c r="O211" s="164"/>
      <c r="P211" s="238">
        <f>SUM($H211:$N211)</f>
        <v>0</v>
      </c>
      <c r="Q211" s="215"/>
      <c r="R211" s="215"/>
      <c r="S211" s="215"/>
      <c r="T211" s="215"/>
      <c r="U211" s="215"/>
      <c r="V211" s="215"/>
      <c r="W211" s="215">
        <v>1</v>
      </c>
      <c r="X211" s="174">
        <v>43608</v>
      </c>
      <c r="Y211" s="222">
        <f>SUM($Q211:$W211)</f>
        <v>1</v>
      </c>
      <c r="Z211" s="163"/>
      <c r="AA211" s="163"/>
      <c r="AB211" s="163"/>
      <c r="AC211" s="163"/>
      <c r="AD211" s="163"/>
      <c r="AE211" s="163"/>
      <c r="AF211" s="163"/>
      <c r="AG211" s="165"/>
      <c r="AH211" s="222">
        <f>SUM($Z211:$AF211)</f>
        <v>0</v>
      </c>
      <c r="AI211" s="214"/>
      <c r="AJ211" s="94" t="s">
        <v>1822</v>
      </c>
      <c r="AK211" s="94" t="s">
        <v>1823</v>
      </c>
      <c r="AL211" s="95"/>
      <c r="AM211" s="94"/>
      <c r="AN211" s="95"/>
      <c r="AO211" s="94"/>
      <c r="AP211" s="94"/>
      <c r="AQ211" s="94"/>
      <c r="AR211" s="94"/>
      <c r="AS211" s="95" t="s">
        <v>2972</v>
      </c>
    </row>
    <row r="212" spans="1:45" s="93" customFormat="1" x14ac:dyDescent="0.2">
      <c r="A212" s="94"/>
      <c r="B212" s="95" t="s">
        <v>2973</v>
      </c>
      <c r="C212" s="95" t="s">
        <v>2974</v>
      </c>
      <c r="D212" s="94"/>
      <c r="E212" s="173" t="s">
        <v>2975</v>
      </c>
      <c r="F212" s="94" t="s">
        <v>464</v>
      </c>
      <c r="G212" s="94" t="s">
        <v>358</v>
      </c>
      <c r="H212" s="163"/>
      <c r="I212" s="163"/>
      <c r="J212" s="163"/>
      <c r="K212" s="163"/>
      <c r="L212" s="163"/>
      <c r="M212" s="163"/>
      <c r="N212" s="163"/>
      <c r="O212" s="164"/>
      <c r="P212" s="238">
        <f>SUM($H212:$N212)</f>
        <v>0</v>
      </c>
      <c r="Q212" s="215"/>
      <c r="R212" s="215"/>
      <c r="S212" s="215"/>
      <c r="T212" s="215"/>
      <c r="U212" s="215"/>
      <c r="V212" s="215"/>
      <c r="W212" s="215">
        <v>1</v>
      </c>
      <c r="X212" s="174">
        <v>43609</v>
      </c>
      <c r="Y212" s="222">
        <f>SUM($Q212:$W212)</f>
        <v>1</v>
      </c>
      <c r="Z212" s="163"/>
      <c r="AA212" s="163"/>
      <c r="AB212" s="163"/>
      <c r="AC212" s="163"/>
      <c r="AD212" s="163"/>
      <c r="AE212" s="163"/>
      <c r="AF212" s="163"/>
      <c r="AG212" s="165"/>
      <c r="AH212" s="222">
        <f>SUM($Z212:$AF212)</f>
        <v>0</v>
      </c>
      <c r="AI212" s="214"/>
      <c r="AJ212" s="94" t="s">
        <v>1822</v>
      </c>
      <c r="AK212" s="94" t="s">
        <v>1823</v>
      </c>
      <c r="AL212" s="95"/>
      <c r="AM212" s="94"/>
      <c r="AN212" s="95"/>
      <c r="AO212" s="94"/>
      <c r="AP212" s="94"/>
      <c r="AQ212" s="94"/>
      <c r="AR212" s="94"/>
      <c r="AS212" s="95" t="s">
        <v>2976</v>
      </c>
    </row>
    <row r="213" spans="1:45" s="93" customFormat="1" x14ac:dyDescent="0.2">
      <c r="A213" s="94"/>
      <c r="B213" s="95" t="s">
        <v>557</v>
      </c>
      <c r="C213" s="95" t="s">
        <v>2977</v>
      </c>
      <c r="D213" s="94"/>
      <c r="E213" s="175" t="s">
        <v>2978</v>
      </c>
      <c r="F213" s="94" t="s">
        <v>515</v>
      </c>
      <c r="G213" s="94" t="s">
        <v>348</v>
      </c>
      <c r="H213" s="163"/>
      <c r="I213" s="163"/>
      <c r="J213" s="163"/>
      <c r="K213" s="163"/>
      <c r="L213" s="163"/>
      <c r="M213" s="163"/>
      <c r="N213" s="163"/>
      <c r="O213" s="164"/>
      <c r="P213" s="238">
        <f>SUM($H213:$N213)</f>
        <v>0</v>
      </c>
      <c r="Q213" s="215"/>
      <c r="R213" s="215"/>
      <c r="S213" s="215"/>
      <c r="T213" s="215"/>
      <c r="U213" s="215"/>
      <c r="V213" s="215"/>
      <c r="W213" s="215">
        <v>1</v>
      </c>
      <c r="X213" s="174">
        <v>43609</v>
      </c>
      <c r="Y213" s="222">
        <f>SUM($Q213:$W213)</f>
        <v>1</v>
      </c>
      <c r="Z213" s="163"/>
      <c r="AA213" s="163"/>
      <c r="AB213" s="163"/>
      <c r="AC213" s="163"/>
      <c r="AD213" s="163"/>
      <c r="AE213" s="163"/>
      <c r="AF213" s="163"/>
      <c r="AG213" s="165"/>
      <c r="AH213" s="222">
        <f>SUM($Z213:$AF213)</f>
        <v>0</v>
      </c>
      <c r="AI213" s="214"/>
      <c r="AJ213" s="94" t="s">
        <v>1822</v>
      </c>
      <c r="AK213" s="94" t="s">
        <v>1823</v>
      </c>
      <c r="AL213" s="95"/>
      <c r="AM213" s="94"/>
      <c r="AN213" s="95"/>
      <c r="AO213" s="94"/>
      <c r="AP213" s="94"/>
      <c r="AQ213" s="94"/>
      <c r="AR213" s="94"/>
      <c r="AS213" s="95" t="s">
        <v>2979</v>
      </c>
    </row>
    <row r="214" spans="1:45" s="93" customFormat="1" x14ac:dyDescent="0.2">
      <c r="A214" s="94"/>
      <c r="B214" s="95" t="s">
        <v>673</v>
      </c>
      <c r="C214" s="95" t="s">
        <v>674</v>
      </c>
      <c r="D214" s="94"/>
      <c r="E214" s="173" t="s">
        <v>2980</v>
      </c>
      <c r="F214" s="94" t="s">
        <v>515</v>
      </c>
      <c r="G214" s="94" t="s">
        <v>348</v>
      </c>
      <c r="H214" s="163"/>
      <c r="I214" s="163"/>
      <c r="J214" s="163"/>
      <c r="K214" s="163"/>
      <c r="L214" s="163"/>
      <c r="M214" s="163"/>
      <c r="N214" s="163"/>
      <c r="O214" s="164"/>
      <c r="P214" s="238">
        <f>SUM($H214:$N214)</f>
        <v>0</v>
      </c>
      <c r="Q214" s="215"/>
      <c r="R214" s="215"/>
      <c r="S214" s="215"/>
      <c r="T214" s="215"/>
      <c r="U214" s="215"/>
      <c r="V214" s="215"/>
      <c r="W214" s="215">
        <v>1</v>
      </c>
      <c r="X214" s="174">
        <v>43609</v>
      </c>
      <c r="Y214" s="222">
        <f>SUM($Q214:$W214)</f>
        <v>1</v>
      </c>
      <c r="Z214" s="163"/>
      <c r="AA214" s="163"/>
      <c r="AB214" s="163"/>
      <c r="AC214" s="163"/>
      <c r="AD214" s="163"/>
      <c r="AE214" s="163"/>
      <c r="AF214" s="163"/>
      <c r="AG214" s="165"/>
      <c r="AH214" s="222">
        <f>SUM($Z214:$AF214)</f>
        <v>0</v>
      </c>
      <c r="AI214" s="214"/>
      <c r="AJ214" s="94" t="s">
        <v>1822</v>
      </c>
      <c r="AK214" s="94" t="s">
        <v>1823</v>
      </c>
      <c r="AL214" s="95"/>
      <c r="AM214" s="94"/>
      <c r="AN214" s="95"/>
      <c r="AO214" s="94"/>
      <c r="AP214" s="94"/>
      <c r="AQ214" s="94"/>
      <c r="AR214" s="94"/>
      <c r="AS214" s="95" t="s">
        <v>2981</v>
      </c>
    </row>
    <row r="215" spans="1:45" s="93" customFormat="1" x14ac:dyDescent="0.2">
      <c r="A215" s="94"/>
      <c r="B215" s="95" t="s">
        <v>841</v>
      </c>
      <c r="C215" s="95" t="s">
        <v>842</v>
      </c>
      <c r="D215" s="94"/>
      <c r="E215" s="173" t="s">
        <v>2982</v>
      </c>
      <c r="F215" s="94" t="s">
        <v>515</v>
      </c>
      <c r="G215" s="94" t="s">
        <v>348</v>
      </c>
      <c r="H215" s="163"/>
      <c r="I215" s="163"/>
      <c r="J215" s="163"/>
      <c r="K215" s="163"/>
      <c r="L215" s="163"/>
      <c r="M215" s="163"/>
      <c r="N215" s="163"/>
      <c r="O215" s="164"/>
      <c r="P215" s="238">
        <f>SUM($H215:$N215)</f>
        <v>0</v>
      </c>
      <c r="Q215" s="215"/>
      <c r="R215" s="215"/>
      <c r="S215" s="215"/>
      <c r="T215" s="215"/>
      <c r="U215" s="215"/>
      <c r="V215" s="215"/>
      <c r="W215" s="215">
        <v>1</v>
      </c>
      <c r="X215" s="174">
        <v>43614</v>
      </c>
      <c r="Y215" s="222">
        <f>SUM($Q215:$W215)</f>
        <v>1</v>
      </c>
      <c r="Z215" s="163"/>
      <c r="AA215" s="163"/>
      <c r="AB215" s="163"/>
      <c r="AC215" s="163"/>
      <c r="AD215" s="163"/>
      <c r="AE215" s="163"/>
      <c r="AF215" s="163"/>
      <c r="AG215" s="165"/>
      <c r="AH215" s="222">
        <f>SUM($Z215:$AF215)</f>
        <v>0</v>
      </c>
      <c r="AI215" s="214"/>
      <c r="AJ215" s="94" t="s">
        <v>1822</v>
      </c>
      <c r="AK215" s="94" t="s">
        <v>1823</v>
      </c>
      <c r="AL215" s="95"/>
      <c r="AM215" s="94"/>
      <c r="AN215" s="95"/>
      <c r="AO215" s="94"/>
      <c r="AP215" s="94"/>
      <c r="AQ215" s="94"/>
      <c r="AR215" s="94"/>
      <c r="AS215" s="95" t="s">
        <v>2983</v>
      </c>
    </row>
    <row r="216" spans="1:45" s="93" customFormat="1" x14ac:dyDescent="0.2">
      <c r="A216" s="94"/>
      <c r="B216" s="95" t="s">
        <v>773</v>
      </c>
      <c r="C216" s="95" t="s">
        <v>2984</v>
      </c>
      <c r="D216" s="94"/>
      <c r="E216" s="173" t="s">
        <v>2985</v>
      </c>
      <c r="F216" s="94" t="s">
        <v>515</v>
      </c>
      <c r="G216" s="94" t="s">
        <v>348</v>
      </c>
      <c r="H216" s="163"/>
      <c r="I216" s="163"/>
      <c r="J216" s="163"/>
      <c r="K216" s="163"/>
      <c r="L216" s="163"/>
      <c r="M216" s="163"/>
      <c r="N216" s="163"/>
      <c r="O216" s="164"/>
      <c r="P216" s="238">
        <f>SUM($H216:$N216)</f>
        <v>0</v>
      </c>
      <c r="Q216" s="215"/>
      <c r="R216" s="215"/>
      <c r="S216" s="215"/>
      <c r="T216" s="215"/>
      <c r="U216" s="215"/>
      <c r="V216" s="215"/>
      <c r="W216" s="215">
        <v>1</v>
      </c>
      <c r="X216" s="174">
        <v>43615</v>
      </c>
      <c r="Y216" s="222">
        <f>SUM($Q216:$W216)</f>
        <v>1</v>
      </c>
      <c r="Z216" s="163"/>
      <c r="AA216" s="163"/>
      <c r="AB216" s="163"/>
      <c r="AC216" s="163"/>
      <c r="AD216" s="163"/>
      <c r="AE216" s="163"/>
      <c r="AF216" s="163"/>
      <c r="AG216" s="165"/>
      <c r="AH216" s="222">
        <f>SUM($Z216:$AF216)</f>
        <v>0</v>
      </c>
      <c r="AI216" s="214"/>
      <c r="AJ216" s="94" t="s">
        <v>1822</v>
      </c>
      <c r="AK216" s="94" t="s">
        <v>1823</v>
      </c>
      <c r="AL216" s="95"/>
      <c r="AM216" s="94"/>
      <c r="AN216" s="95"/>
      <c r="AO216" s="94"/>
      <c r="AP216" s="94"/>
      <c r="AQ216" s="94"/>
      <c r="AR216" s="94"/>
      <c r="AS216" s="95" t="s">
        <v>2986</v>
      </c>
    </row>
    <row r="217" spans="1:45" s="93" customFormat="1" x14ac:dyDescent="0.2">
      <c r="A217" s="94"/>
      <c r="B217" s="95" t="s">
        <v>2987</v>
      </c>
      <c r="C217" s="95" t="s">
        <v>2988</v>
      </c>
      <c r="D217" s="94"/>
      <c r="E217" s="173" t="s">
        <v>2989</v>
      </c>
      <c r="F217" s="94" t="s">
        <v>515</v>
      </c>
      <c r="G217" s="94" t="s">
        <v>348</v>
      </c>
      <c r="H217" s="163"/>
      <c r="I217" s="163"/>
      <c r="J217" s="163"/>
      <c r="K217" s="163"/>
      <c r="L217" s="163"/>
      <c r="M217" s="163"/>
      <c r="N217" s="163"/>
      <c r="O217" s="164"/>
      <c r="P217" s="238">
        <f>SUM($H217:$N217)</f>
        <v>0</v>
      </c>
      <c r="Q217" s="215"/>
      <c r="R217" s="215"/>
      <c r="S217" s="215"/>
      <c r="T217" s="215"/>
      <c r="U217" s="215"/>
      <c r="V217" s="215"/>
      <c r="W217" s="215">
        <v>1</v>
      </c>
      <c r="X217" s="174">
        <v>43616</v>
      </c>
      <c r="Y217" s="222">
        <f>SUM($Q217:$W217)</f>
        <v>1</v>
      </c>
      <c r="Z217" s="163"/>
      <c r="AA217" s="163"/>
      <c r="AB217" s="163"/>
      <c r="AC217" s="163"/>
      <c r="AD217" s="163"/>
      <c r="AE217" s="163"/>
      <c r="AF217" s="163"/>
      <c r="AG217" s="165"/>
      <c r="AH217" s="222">
        <f>SUM($Z217:$AF217)</f>
        <v>0</v>
      </c>
      <c r="AI217" s="214"/>
      <c r="AJ217" s="94" t="s">
        <v>1822</v>
      </c>
      <c r="AK217" s="94" t="s">
        <v>1823</v>
      </c>
      <c r="AL217" s="95"/>
      <c r="AM217" s="94"/>
      <c r="AN217" s="95"/>
      <c r="AO217" s="94"/>
      <c r="AP217" s="94"/>
      <c r="AQ217" s="94"/>
      <c r="AR217" s="94"/>
      <c r="AS217" s="95" t="s">
        <v>2990</v>
      </c>
    </row>
    <row r="218" spans="1:45" s="93" customFormat="1" x14ac:dyDescent="0.2">
      <c r="A218" s="94"/>
      <c r="B218" s="95" t="s">
        <v>729</v>
      </c>
      <c r="C218" s="95" t="s">
        <v>2991</v>
      </c>
      <c r="D218" s="94"/>
      <c r="E218" s="173" t="s">
        <v>2992</v>
      </c>
      <c r="F218" s="94" t="s">
        <v>515</v>
      </c>
      <c r="G218" s="94" t="s">
        <v>348</v>
      </c>
      <c r="H218" s="163"/>
      <c r="I218" s="163"/>
      <c r="J218" s="163"/>
      <c r="K218" s="163"/>
      <c r="L218" s="163"/>
      <c r="M218" s="163"/>
      <c r="N218" s="163"/>
      <c r="O218" s="164"/>
      <c r="P218" s="238">
        <f>SUM($H218:$N218)</f>
        <v>0</v>
      </c>
      <c r="Q218" s="215"/>
      <c r="R218" s="215"/>
      <c r="S218" s="215"/>
      <c r="T218" s="215"/>
      <c r="U218" s="215"/>
      <c r="V218" s="215"/>
      <c r="W218" s="215">
        <v>1</v>
      </c>
      <c r="X218" s="174">
        <v>43616</v>
      </c>
      <c r="Y218" s="222">
        <f>SUM($Q218:$W218)</f>
        <v>1</v>
      </c>
      <c r="Z218" s="163"/>
      <c r="AA218" s="163"/>
      <c r="AB218" s="163"/>
      <c r="AC218" s="163"/>
      <c r="AD218" s="163"/>
      <c r="AE218" s="163"/>
      <c r="AF218" s="163"/>
      <c r="AG218" s="165"/>
      <c r="AH218" s="222">
        <f>SUM($Z218:$AF218)</f>
        <v>0</v>
      </c>
      <c r="AI218" s="214"/>
      <c r="AJ218" s="94" t="s">
        <v>1822</v>
      </c>
      <c r="AK218" s="94" t="s">
        <v>1823</v>
      </c>
      <c r="AL218" s="95"/>
      <c r="AM218" s="94"/>
      <c r="AN218" s="95"/>
      <c r="AO218" s="94"/>
      <c r="AP218" s="94"/>
      <c r="AQ218" s="94"/>
      <c r="AR218" s="94"/>
      <c r="AS218" s="95" t="s">
        <v>2993</v>
      </c>
    </row>
    <row r="219" spans="1:45" s="93" customFormat="1" x14ac:dyDescent="0.2">
      <c r="A219" s="94"/>
      <c r="B219" s="95" t="s">
        <v>769</v>
      </c>
      <c r="C219" s="95" t="s">
        <v>2994</v>
      </c>
      <c r="D219" s="94"/>
      <c r="E219" s="173" t="s">
        <v>2995</v>
      </c>
      <c r="F219" s="94" t="s">
        <v>515</v>
      </c>
      <c r="G219" s="94" t="s">
        <v>348</v>
      </c>
      <c r="H219" s="163"/>
      <c r="I219" s="163"/>
      <c r="J219" s="163"/>
      <c r="K219" s="163"/>
      <c r="L219" s="163"/>
      <c r="M219" s="163"/>
      <c r="N219" s="163"/>
      <c r="O219" s="164"/>
      <c r="P219" s="238">
        <f>SUM($H219:$N219)</f>
        <v>0</v>
      </c>
      <c r="Q219" s="215"/>
      <c r="R219" s="215"/>
      <c r="S219" s="215"/>
      <c r="T219" s="215"/>
      <c r="U219" s="215"/>
      <c r="V219" s="215"/>
      <c r="W219" s="215">
        <v>1</v>
      </c>
      <c r="X219" s="174">
        <v>43619</v>
      </c>
      <c r="Y219" s="222">
        <f>SUM($Q219:$W219)</f>
        <v>1</v>
      </c>
      <c r="Z219" s="163"/>
      <c r="AA219" s="163"/>
      <c r="AB219" s="163"/>
      <c r="AC219" s="163"/>
      <c r="AD219" s="163"/>
      <c r="AE219" s="163"/>
      <c r="AF219" s="163"/>
      <c r="AG219" s="165"/>
      <c r="AH219" s="222">
        <f>SUM($Z219:$AF219)</f>
        <v>0</v>
      </c>
      <c r="AI219" s="214"/>
      <c r="AJ219" s="94" t="s">
        <v>1822</v>
      </c>
      <c r="AK219" s="94" t="s">
        <v>1823</v>
      </c>
      <c r="AL219" s="95"/>
      <c r="AM219" s="94"/>
      <c r="AN219" s="95"/>
      <c r="AO219" s="94"/>
      <c r="AP219" s="94"/>
      <c r="AQ219" s="94"/>
      <c r="AR219" s="94"/>
      <c r="AS219" s="95" t="s">
        <v>2996</v>
      </c>
    </row>
    <row r="220" spans="1:45" s="93" customFormat="1" x14ac:dyDescent="0.2">
      <c r="A220" s="94"/>
      <c r="B220" s="95" t="s">
        <v>2997</v>
      </c>
      <c r="C220" s="95" t="s">
        <v>2998</v>
      </c>
      <c r="D220" s="94"/>
      <c r="E220" s="173" t="s">
        <v>2999</v>
      </c>
      <c r="F220" s="94" t="s">
        <v>515</v>
      </c>
      <c r="G220" s="94" t="s">
        <v>348</v>
      </c>
      <c r="H220" s="163"/>
      <c r="I220" s="163"/>
      <c r="J220" s="163"/>
      <c r="K220" s="163"/>
      <c r="L220" s="163"/>
      <c r="M220" s="163"/>
      <c r="N220" s="163"/>
      <c r="O220" s="164"/>
      <c r="P220" s="238">
        <f>SUM($H220:$N220)</f>
        <v>0</v>
      </c>
      <c r="Q220" s="215"/>
      <c r="R220" s="215"/>
      <c r="S220" s="215"/>
      <c r="T220" s="215"/>
      <c r="U220" s="215"/>
      <c r="V220" s="215"/>
      <c r="W220" s="215">
        <v>1</v>
      </c>
      <c r="X220" s="174">
        <v>43619</v>
      </c>
      <c r="Y220" s="222">
        <f>SUM($Q220:$W220)</f>
        <v>1</v>
      </c>
      <c r="Z220" s="163"/>
      <c r="AA220" s="163"/>
      <c r="AB220" s="163"/>
      <c r="AC220" s="163"/>
      <c r="AD220" s="163"/>
      <c r="AE220" s="163"/>
      <c r="AF220" s="163"/>
      <c r="AG220" s="165"/>
      <c r="AH220" s="222">
        <f>SUM($Z220:$AF220)</f>
        <v>0</v>
      </c>
      <c r="AI220" s="214"/>
      <c r="AJ220" s="94" t="s">
        <v>1822</v>
      </c>
      <c r="AK220" s="94" t="s">
        <v>1823</v>
      </c>
      <c r="AL220" s="95"/>
      <c r="AM220" s="94"/>
      <c r="AN220" s="95"/>
      <c r="AO220" s="94"/>
      <c r="AP220" s="94"/>
      <c r="AQ220" s="94"/>
      <c r="AR220" s="94"/>
      <c r="AS220" s="95" t="s">
        <v>3000</v>
      </c>
    </row>
    <row r="221" spans="1:45" s="93" customFormat="1" x14ac:dyDescent="0.2">
      <c r="A221" s="94"/>
      <c r="B221" s="95" t="s">
        <v>3001</v>
      </c>
      <c r="C221" s="95" t="s">
        <v>3002</v>
      </c>
      <c r="D221" s="94"/>
      <c r="E221" s="173" t="s">
        <v>3003</v>
      </c>
      <c r="F221" s="94" t="s">
        <v>464</v>
      </c>
      <c r="G221" s="94" t="s">
        <v>358</v>
      </c>
      <c r="H221" s="163"/>
      <c r="I221" s="163"/>
      <c r="J221" s="163"/>
      <c r="K221" s="163"/>
      <c r="L221" s="163"/>
      <c r="M221" s="163"/>
      <c r="N221" s="163"/>
      <c r="O221" s="164"/>
      <c r="P221" s="238">
        <f>SUM($H221:$N221)</f>
        <v>0</v>
      </c>
      <c r="Q221" s="215"/>
      <c r="R221" s="215"/>
      <c r="S221" s="215"/>
      <c r="T221" s="215"/>
      <c r="U221" s="215"/>
      <c r="V221" s="215"/>
      <c r="W221" s="215">
        <v>1</v>
      </c>
      <c r="X221" s="174">
        <v>43620</v>
      </c>
      <c r="Y221" s="222">
        <f>SUM($Q221:$W221)</f>
        <v>1</v>
      </c>
      <c r="Z221" s="163"/>
      <c r="AA221" s="163"/>
      <c r="AB221" s="163"/>
      <c r="AC221" s="163"/>
      <c r="AD221" s="163"/>
      <c r="AE221" s="163"/>
      <c r="AF221" s="163"/>
      <c r="AG221" s="165"/>
      <c r="AH221" s="222">
        <f>SUM($Z221:$AF221)</f>
        <v>0</v>
      </c>
      <c r="AI221" s="214"/>
      <c r="AJ221" s="94" t="s">
        <v>1822</v>
      </c>
      <c r="AK221" s="94" t="s">
        <v>1823</v>
      </c>
      <c r="AL221" s="95"/>
      <c r="AM221" s="94"/>
      <c r="AN221" s="95"/>
      <c r="AO221" s="94"/>
      <c r="AP221" s="94"/>
      <c r="AQ221" s="94"/>
      <c r="AR221" s="94"/>
      <c r="AS221" s="95" t="s">
        <v>3004</v>
      </c>
    </row>
    <row r="222" spans="1:45" s="93" customFormat="1" x14ac:dyDescent="0.2">
      <c r="A222" s="94"/>
      <c r="B222" s="95" t="s">
        <v>3005</v>
      </c>
      <c r="C222" s="95" t="s">
        <v>3006</v>
      </c>
      <c r="D222" s="94"/>
      <c r="E222" s="175" t="s">
        <v>3007</v>
      </c>
      <c r="F222" s="94" t="s">
        <v>464</v>
      </c>
      <c r="G222" s="94" t="s">
        <v>358</v>
      </c>
      <c r="H222" s="163"/>
      <c r="I222" s="163"/>
      <c r="J222" s="163"/>
      <c r="K222" s="163"/>
      <c r="L222" s="163"/>
      <c r="M222" s="163"/>
      <c r="N222" s="163"/>
      <c r="O222" s="164"/>
      <c r="P222" s="238">
        <f>SUM($H222:$N222)</f>
        <v>0</v>
      </c>
      <c r="Q222" s="215"/>
      <c r="R222" s="215"/>
      <c r="S222" s="215"/>
      <c r="T222" s="215"/>
      <c r="U222" s="215"/>
      <c r="V222" s="215"/>
      <c r="W222" s="215">
        <v>1</v>
      </c>
      <c r="X222" s="174">
        <v>43623</v>
      </c>
      <c r="Y222" s="222">
        <f>SUM($Q222:$W222)</f>
        <v>1</v>
      </c>
      <c r="Z222" s="163"/>
      <c r="AA222" s="163"/>
      <c r="AB222" s="163"/>
      <c r="AC222" s="163"/>
      <c r="AD222" s="163"/>
      <c r="AE222" s="163"/>
      <c r="AF222" s="163"/>
      <c r="AG222" s="165"/>
      <c r="AH222" s="222">
        <f>SUM($Z222:$AF222)</f>
        <v>0</v>
      </c>
      <c r="AI222" s="214"/>
      <c r="AJ222" s="94" t="s">
        <v>1822</v>
      </c>
      <c r="AK222" s="94" t="s">
        <v>1823</v>
      </c>
      <c r="AL222" s="95"/>
      <c r="AM222" s="94"/>
      <c r="AN222" s="95"/>
      <c r="AO222" s="94"/>
      <c r="AP222" s="94"/>
      <c r="AQ222" s="94"/>
      <c r="AR222" s="94"/>
      <c r="AS222" s="95" t="s">
        <v>3008</v>
      </c>
    </row>
    <row r="223" spans="1:45" s="93" customFormat="1" x14ac:dyDescent="0.2">
      <c r="A223" s="94"/>
      <c r="B223" s="95" t="s">
        <v>3009</v>
      </c>
      <c r="C223" s="95" t="s">
        <v>3010</v>
      </c>
      <c r="D223" s="94"/>
      <c r="E223" s="175" t="s">
        <v>3011</v>
      </c>
      <c r="F223" s="94" t="s">
        <v>464</v>
      </c>
      <c r="G223" s="94" t="s">
        <v>358</v>
      </c>
      <c r="H223" s="163"/>
      <c r="I223" s="163"/>
      <c r="J223" s="163"/>
      <c r="K223" s="163"/>
      <c r="L223" s="163"/>
      <c r="M223" s="163"/>
      <c r="N223" s="163"/>
      <c r="O223" s="164"/>
      <c r="P223" s="238">
        <f>SUM($H223:$N223)</f>
        <v>0</v>
      </c>
      <c r="Q223" s="215"/>
      <c r="R223" s="215"/>
      <c r="S223" s="215"/>
      <c r="T223" s="215"/>
      <c r="U223" s="215"/>
      <c r="V223" s="215"/>
      <c r="W223" s="215">
        <v>1</v>
      </c>
      <c r="X223" s="174">
        <v>43623</v>
      </c>
      <c r="Y223" s="222">
        <f>SUM($Q223:$W223)</f>
        <v>1</v>
      </c>
      <c r="Z223" s="163"/>
      <c r="AA223" s="163"/>
      <c r="AB223" s="163"/>
      <c r="AC223" s="163"/>
      <c r="AD223" s="163"/>
      <c r="AE223" s="163"/>
      <c r="AF223" s="163"/>
      <c r="AG223" s="165"/>
      <c r="AH223" s="222">
        <f>SUM($Z223:$AF223)</f>
        <v>0</v>
      </c>
      <c r="AI223" s="214"/>
      <c r="AJ223" s="94" t="s">
        <v>1822</v>
      </c>
      <c r="AK223" s="94" t="s">
        <v>1823</v>
      </c>
      <c r="AL223" s="95"/>
      <c r="AM223" s="94"/>
      <c r="AN223" s="95"/>
      <c r="AO223" s="94"/>
      <c r="AP223" s="94"/>
      <c r="AQ223" s="94"/>
      <c r="AR223" s="94"/>
      <c r="AS223" s="95" t="s">
        <v>3012</v>
      </c>
    </row>
    <row r="224" spans="1:45" s="93" customFormat="1" x14ac:dyDescent="0.2">
      <c r="A224" s="94"/>
      <c r="B224" s="95" t="s">
        <v>569</v>
      </c>
      <c r="C224" s="95" t="s">
        <v>570</v>
      </c>
      <c r="D224" s="94"/>
      <c r="E224" s="173" t="s">
        <v>3013</v>
      </c>
      <c r="F224" s="94" t="s">
        <v>515</v>
      </c>
      <c r="G224" s="94" t="s">
        <v>348</v>
      </c>
      <c r="H224" s="163"/>
      <c r="I224" s="163"/>
      <c r="J224" s="163"/>
      <c r="K224" s="163"/>
      <c r="L224" s="163"/>
      <c r="M224" s="163"/>
      <c r="N224" s="163"/>
      <c r="O224" s="164"/>
      <c r="P224" s="238">
        <f>SUM($H224:$N224)</f>
        <v>0</v>
      </c>
      <c r="Q224" s="215"/>
      <c r="R224" s="215"/>
      <c r="S224" s="215"/>
      <c r="T224" s="215"/>
      <c r="U224" s="215"/>
      <c r="V224" s="215"/>
      <c r="W224" s="215">
        <v>1</v>
      </c>
      <c r="X224" s="174">
        <v>43623</v>
      </c>
      <c r="Y224" s="222">
        <f>SUM($Q224:$W224)</f>
        <v>1</v>
      </c>
      <c r="Z224" s="163"/>
      <c r="AA224" s="163"/>
      <c r="AB224" s="163"/>
      <c r="AC224" s="163"/>
      <c r="AD224" s="163"/>
      <c r="AE224" s="163"/>
      <c r="AF224" s="163"/>
      <c r="AG224" s="165"/>
      <c r="AH224" s="222">
        <f>SUM($Z224:$AF224)</f>
        <v>0</v>
      </c>
      <c r="AI224" s="214"/>
      <c r="AJ224" s="94" t="s">
        <v>1822</v>
      </c>
      <c r="AK224" s="94" t="s">
        <v>1823</v>
      </c>
      <c r="AL224" s="95"/>
      <c r="AM224" s="94"/>
      <c r="AN224" s="95"/>
      <c r="AO224" s="94"/>
      <c r="AP224" s="94"/>
      <c r="AQ224" s="94"/>
      <c r="AR224" s="94"/>
      <c r="AS224" s="95" t="s">
        <v>3014</v>
      </c>
    </row>
    <row r="225" spans="1:45" s="93" customFormat="1" x14ac:dyDescent="0.2">
      <c r="A225" s="94"/>
      <c r="B225" s="95" t="s">
        <v>693</v>
      </c>
      <c r="C225" s="95" t="s">
        <v>694</v>
      </c>
      <c r="D225" s="94"/>
      <c r="E225" s="173" t="s">
        <v>3015</v>
      </c>
      <c r="F225" s="94" t="s">
        <v>515</v>
      </c>
      <c r="G225" s="94" t="s">
        <v>348</v>
      </c>
      <c r="H225" s="163"/>
      <c r="I225" s="163"/>
      <c r="J225" s="163"/>
      <c r="K225" s="163"/>
      <c r="L225" s="163"/>
      <c r="M225" s="163"/>
      <c r="N225" s="163"/>
      <c r="O225" s="164"/>
      <c r="P225" s="238">
        <f>SUM($H225:$N225)</f>
        <v>0</v>
      </c>
      <c r="Q225" s="215"/>
      <c r="R225" s="215"/>
      <c r="S225" s="215"/>
      <c r="T225" s="215"/>
      <c r="U225" s="215"/>
      <c r="V225" s="215"/>
      <c r="W225" s="215">
        <v>1</v>
      </c>
      <c r="X225" s="174">
        <v>43623</v>
      </c>
      <c r="Y225" s="222">
        <f>SUM($Q225:$W225)</f>
        <v>1</v>
      </c>
      <c r="Z225" s="163"/>
      <c r="AA225" s="163"/>
      <c r="AB225" s="163"/>
      <c r="AC225" s="163"/>
      <c r="AD225" s="163"/>
      <c r="AE225" s="163"/>
      <c r="AF225" s="163"/>
      <c r="AG225" s="165"/>
      <c r="AH225" s="222">
        <f>SUM($Z225:$AF225)</f>
        <v>0</v>
      </c>
      <c r="AI225" s="214"/>
      <c r="AJ225" s="94" t="s">
        <v>1822</v>
      </c>
      <c r="AK225" s="94" t="s">
        <v>1823</v>
      </c>
      <c r="AL225" s="95"/>
      <c r="AM225" s="94"/>
      <c r="AN225" s="95"/>
      <c r="AO225" s="94"/>
      <c r="AP225" s="94"/>
      <c r="AQ225" s="94"/>
      <c r="AR225" s="94"/>
      <c r="AS225" s="95" t="s">
        <v>3016</v>
      </c>
    </row>
    <row r="226" spans="1:45" s="93" customFormat="1" x14ac:dyDescent="0.2">
      <c r="A226" s="94"/>
      <c r="B226" s="95" t="s">
        <v>833</v>
      </c>
      <c r="C226" s="95" t="s">
        <v>3017</v>
      </c>
      <c r="D226" s="94"/>
      <c r="E226" s="175" t="s">
        <v>3018</v>
      </c>
      <c r="F226" s="94" t="s">
        <v>515</v>
      </c>
      <c r="G226" s="94" t="s">
        <v>348</v>
      </c>
      <c r="H226" s="163"/>
      <c r="I226" s="163"/>
      <c r="J226" s="163"/>
      <c r="K226" s="163"/>
      <c r="L226" s="163"/>
      <c r="M226" s="163"/>
      <c r="N226" s="163"/>
      <c r="O226" s="164"/>
      <c r="P226" s="238">
        <f>SUM($H226:$N226)</f>
        <v>0</v>
      </c>
      <c r="Q226" s="215"/>
      <c r="R226" s="215"/>
      <c r="S226" s="215"/>
      <c r="T226" s="215"/>
      <c r="U226" s="215"/>
      <c r="V226" s="215"/>
      <c r="W226" s="215">
        <v>1</v>
      </c>
      <c r="X226" s="174">
        <v>43623</v>
      </c>
      <c r="Y226" s="222">
        <f>SUM($Q226:$W226)</f>
        <v>1</v>
      </c>
      <c r="Z226" s="163"/>
      <c r="AA226" s="163"/>
      <c r="AB226" s="163"/>
      <c r="AC226" s="163"/>
      <c r="AD226" s="163"/>
      <c r="AE226" s="163"/>
      <c r="AF226" s="163"/>
      <c r="AG226" s="165"/>
      <c r="AH226" s="222">
        <f>SUM($Z226:$AF226)</f>
        <v>0</v>
      </c>
      <c r="AI226" s="214"/>
      <c r="AJ226" s="94" t="s">
        <v>1822</v>
      </c>
      <c r="AK226" s="94" t="s">
        <v>1823</v>
      </c>
      <c r="AL226" s="95"/>
      <c r="AM226" s="94"/>
      <c r="AN226" s="95"/>
      <c r="AO226" s="94"/>
      <c r="AP226" s="94"/>
      <c r="AQ226" s="94"/>
      <c r="AR226" s="94"/>
      <c r="AS226" s="95" t="s">
        <v>3019</v>
      </c>
    </row>
    <row r="227" spans="1:45" s="93" customFormat="1" x14ac:dyDescent="0.2">
      <c r="A227" s="94"/>
      <c r="B227" s="95" t="s">
        <v>765</v>
      </c>
      <c r="C227" s="95" t="s">
        <v>3020</v>
      </c>
      <c r="D227" s="94"/>
      <c r="E227" s="175" t="s">
        <v>3021</v>
      </c>
      <c r="F227" s="94" t="s">
        <v>515</v>
      </c>
      <c r="G227" s="94" t="s">
        <v>348</v>
      </c>
      <c r="H227" s="163"/>
      <c r="I227" s="163"/>
      <c r="J227" s="163"/>
      <c r="K227" s="163"/>
      <c r="L227" s="163"/>
      <c r="M227" s="163"/>
      <c r="N227" s="163"/>
      <c r="O227" s="164"/>
      <c r="P227" s="238">
        <f>SUM($H227:$N227)</f>
        <v>0</v>
      </c>
      <c r="Q227" s="215"/>
      <c r="R227" s="215"/>
      <c r="S227" s="215"/>
      <c r="T227" s="215"/>
      <c r="U227" s="215"/>
      <c r="V227" s="215"/>
      <c r="W227" s="215">
        <v>1</v>
      </c>
      <c r="X227" s="174">
        <v>43623</v>
      </c>
      <c r="Y227" s="222">
        <f>SUM($Q227:$W227)</f>
        <v>1</v>
      </c>
      <c r="Z227" s="163"/>
      <c r="AA227" s="163"/>
      <c r="AB227" s="163"/>
      <c r="AC227" s="163"/>
      <c r="AD227" s="163"/>
      <c r="AE227" s="163"/>
      <c r="AF227" s="163"/>
      <c r="AG227" s="165"/>
      <c r="AH227" s="222">
        <f>SUM($Z227:$AF227)</f>
        <v>0</v>
      </c>
      <c r="AI227" s="214"/>
      <c r="AJ227" s="94" t="s">
        <v>1822</v>
      </c>
      <c r="AK227" s="94" t="s">
        <v>1823</v>
      </c>
      <c r="AL227" s="95"/>
      <c r="AM227" s="94"/>
      <c r="AN227" s="95"/>
      <c r="AO227" s="94"/>
      <c r="AP227" s="94"/>
      <c r="AQ227" s="94"/>
      <c r="AR227" s="94"/>
      <c r="AS227" s="95" t="s">
        <v>3022</v>
      </c>
    </row>
    <row r="228" spans="1:45" s="93" customFormat="1" x14ac:dyDescent="0.2">
      <c r="A228" s="94"/>
      <c r="B228" s="95" t="s">
        <v>697</v>
      </c>
      <c r="C228" s="95" t="s">
        <v>698</v>
      </c>
      <c r="D228" s="94"/>
      <c r="E228" s="173" t="s">
        <v>3023</v>
      </c>
      <c r="F228" s="94" t="s">
        <v>515</v>
      </c>
      <c r="G228" s="94" t="s">
        <v>348</v>
      </c>
      <c r="H228" s="163"/>
      <c r="I228" s="163"/>
      <c r="J228" s="163"/>
      <c r="K228" s="163"/>
      <c r="L228" s="163"/>
      <c r="M228" s="163"/>
      <c r="N228" s="163"/>
      <c r="O228" s="164"/>
      <c r="P228" s="238">
        <f>SUM($H228:$N228)</f>
        <v>0</v>
      </c>
      <c r="Q228" s="215"/>
      <c r="R228" s="215"/>
      <c r="S228" s="215"/>
      <c r="T228" s="215"/>
      <c r="U228" s="215"/>
      <c r="V228" s="215"/>
      <c r="W228" s="215">
        <v>1</v>
      </c>
      <c r="X228" s="174">
        <v>43628</v>
      </c>
      <c r="Y228" s="222">
        <f>SUM($Q228:$W228)</f>
        <v>1</v>
      </c>
      <c r="Z228" s="163"/>
      <c r="AA228" s="163"/>
      <c r="AB228" s="163"/>
      <c r="AC228" s="163"/>
      <c r="AD228" s="163"/>
      <c r="AE228" s="163"/>
      <c r="AF228" s="163"/>
      <c r="AG228" s="165"/>
      <c r="AH228" s="222">
        <f>SUM($Z228:$AF228)</f>
        <v>0</v>
      </c>
      <c r="AI228" s="214"/>
      <c r="AJ228" s="94" t="s">
        <v>1822</v>
      </c>
      <c r="AK228" s="94" t="s">
        <v>1823</v>
      </c>
      <c r="AL228" s="95"/>
      <c r="AM228" s="94"/>
      <c r="AN228" s="95"/>
      <c r="AO228" s="94"/>
      <c r="AP228" s="94"/>
      <c r="AQ228" s="94"/>
      <c r="AR228" s="94"/>
      <c r="AS228" s="95" t="s">
        <v>3024</v>
      </c>
    </row>
    <row r="229" spans="1:45" s="93" customFormat="1" x14ac:dyDescent="0.2">
      <c r="A229" s="94"/>
      <c r="B229" s="95" t="s">
        <v>3025</v>
      </c>
      <c r="C229" s="95" t="s">
        <v>3026</v>
      </c>
      <c r="D229" s="94"/>
      <c r="E229" s="173" t="s">
        <v>3027</v>
      </c>
      <c r="F229" s="94" t="s">
        <v>464</v>
      </c>
      <c r="G229" s="94" t="s">
        <v>358</v>
      </c>
      <c r="H229" s="163"/>
      <c r="I229" s="163"/>
      <c r="J229" s="163"/>
      <c r="K229" s="163"/>
      <c r="L229" s="163"/>
      <c r="M229" s="163"/>
      <c r="N229" s="163"/>
      <c r="O229" s="164"/>
      <c r="P229" s="238">
        <f>SUM($H229:$N229)</f>
        <v>0</v>
      </c>
      <c r="Q229" s="215"/>
      <c r="R229" s="215"/>
      <c r="S229" s="215"/>
      <c r="T229" s="215"/>
      <c r="U229" s="215"/>
      <c r="V229" s="215"/>
      <c r="W229" s="215">
        <v>1</v>
      </c>
      <c r="X229" s="174">
        <v>43629</v>
      </c>
      <c r="Y229" s="222">
        <f>SUM($Q229:$W229)</f>
        <v>1</v>
      </c>
      <c r="Z229" s="163"/>
      <c r="AA229" s="163"/>
      <c r="AB229" s="163"/>
      <c r="AC229" s="163"/>
      <c r="AD229" s="163"/>
      <c r="AE229" s="163"/>
      <c r="AF229" s="163"/>
      <c r="AG229" s="165"/>
      <c r="AH229" s="222">
        <f>SUM($Z229:$AF229)</f>
        <v>0</v>
      </c>
      <c r="AI229" s="214"/>
      <c r="AJ229" s="94" t="s">
        <v>1822</v>
      </c>
      <c r="AK229" s="94" t="s">
        <v>1823</v>
      </c>
      <c r="AL229" s="95"/>
      <c r="AM229" s="94"/>
      <c r="AN229" s="95"/>
      <c r="AO229" s="94"/>
      <c r="AP229" s="94"/>
      <c r="AQ229" s="94"/>
      <c r="AR229" s="94"/>
      <c r="AS229" s="95" t="s">
        <v>3028</v>
      </c>
    </row>
    <row r="230" spans="1:45" s="93" customFormat="1" x14ac:dyDescent="0.2">
      <c r="A230" s="94"/>
      <c r="B230" s="95" t="s">
        <v>3029</v>
      </c>
      <c r="C230" s="95" t="s">
        <v>3030</v>
      </c>
      <c r="D230" s="94"/>
      <c r="E230" s="173" t="s">
        <v>3031</v>
      </c>
      <c r="F230" s="94" t="s">
        <v>515</v>
      </c>
      <c r="G230" s="94" t="s">
        <v>348</v>
      </c>
      <c r="H230" s="163"/>
      <c r="I230" s="163"/>
      <c r="J230" s="163"/>
      <c r="K230" s="163"/>
      <c r="L230" s="163"/>
      <c r="M230" s="163"/>
      <c r="N230" s="163"/>
      <c r="O230" s="164"/>
      <c r="P230" s="238">
        <f>SUM($H230:$N230)</f>
        <v>0</v>
      </c>
      <c r="Q230" s="215"/>
      <c r="R230" s="215"/>
      <c r="S230" s="215"/>
      <c r="T230" s="215"/>
      <c r="U230" s="215"/>
      <c r="V230" s="215"/>
      <c r="W230" s="215">
        <v>1</v>
      </c>
      <c r="X230" s="174">
        <v>43629</v>
      </c>
      <c r="Y230" s="222">
        <f>SUM($Q230:$W230)</f>
        <v>1</v>
      </c>
      <c r="Z230" s="163"/>
      <c r="AA230" s="163"/>
      <c r="AB230" s="163"/>
      <c r="AC230" s="163"/>
      <c r="AD230" s="163"/>
      <c r="AE230" s="163"/>
      <c r="AF230" s="163"/>
      <c r="AG230" s="165"/>
      <c r="AH230" s="222">
        <f>SUM($Z230:$AF230)</f>
        <v>0</v>
      </c>
      <c r="AI230" s="214"/>
      <c r="AJ230" s="94" t="s">
        <v>1822</v>
      </c>
      <c r="AK230" s="94" t="s">
        <v>1823</v>
      </c>
      <c r="AL230" s="95"/>
      <c r="AM230" s="94"/>
      <c r="AN230" s="95"/>
      <c r="AO230" s="94"/>
      <c r="AP230" s="94"/>
      <c r="AQ230" s="94"/>
      <c r="AR230" s="94"/>
      <c r="AS230" s="95" t="s">
        <v>3032</v>
      </c>
    </row>
    <row r="231" spans="1:45" s="93" customFormat="1" x14ac:dyDescent="0.2">
      <c r="A231" s="94"/>
      <c r="B231" s="95" t="s">
        <v>3033</v>
      </c>
      <c r="C231" s="95" t="s">
        <v>3034</v>
      </c>
      <c r="D231" s="94"/>
      <c r="E231" s="173" t="s">
        <v>3035</v>
      </c>
      <c r="F231" s="94" t="s">
        <v>515</v>
      </c>
      <c r="G231" s="94" t="s">
        <v>348</v>
      </c>
      <c r="H231" s="163"/>
      <c r="I231" s="163"/>
      <c r="J231" s="163"/>
      <c r="K231" s="163"/>
      <c r="L231" s="163"/>
      <c r="M231" s="163"/>
      <c r="N231" s="163"/>
      <c r="O231" s="164"/>
      <c r="P231" s="238">
        <f>SUM($H231:$N231)</f>
        <v>0</v>
      </c>
      <c r="Q231" s="215"/>
      <c r="R231" s="215"/>
      <c r="S231" s="215"/>
      <c r="T231" s="215"/>
      <c r="U231" s="215"/>
      <c r="V231" s="215"/>
      <c r="W231" s="215">
        <v>1</v>
      </c>
      <c r="X231" s="174">
        <v>43629</v>
      </c>
      <c r="Y231" s="222">
        <f>SUM($Q231:$W231)</f>
        <v>1</v>
      </c>
      <c r="Z231" s="163"/>
      <c r="AA231" s="163"/>
      <c r="AB231" s="163"/>
      <c r="AC231" s="163"/>
      <c r="AD231" s="163"/>
      <c r="AE231" s="163"/>
      <c r="AF231" s="163"/>
      <c r="AG231" s="165"/>
      <c r="AH231" s="222">
        <f>SUM($Z231:$AF231)</f>
        <v>0</v>
      </c>
      <c r="AI231" s="214"/>
      <c r="AJ231" s="94" t="s">
        <v>1822</v>
      </c>
      <c r="AK231" s="94" t="s">
        <v>1823</v>
      </c>
      <c r="AL231" s="95"/>
      <c r="AM231" s="94"/>
      <c r="AN231" s="95"/>
      <c r="AO231" s="94"/>
      <c r="AP231" s="94"/>
      <c r="AQ231" s="94"/>
      <c r="AR231" s="94"/>
      <c r="AS231" s="95" t="s">
        <v>3036</v>
      </c>
    </row>
    <row r="232" spans="1:45" s="93" customFormat="1" x14ac:dyDescent="0.2">
      <c r="A232" s="94"/>
      <c r="B232" s="95" t="s">
        <v>3037</v>
      </c>
      <c r="C232" s="95" t="s">
        <v>3038</v>
      </c>
      <c r="D232" s="94"/>
      <c r="E232" s="173" t="s">
        <v>3039</v>
      </c>
      <c r="F232" s="94" t="s">
        <v>515</v>
      </c>
      <c r="G232" s="94" t="s">
        <v>348</v>
      </c>
      <c r="H232" s="163"/>
      <c r="I232" s="163"/>
      <c r="J232" s="163"/>
      <c r="K232" s="163"/>
      <c r="L232" s="163"/>
      <c r="M232" s="163"/>
      <c r="N232" s="163"/>
      <c r="O232" s="164"/>
      <c r="P232" s="238">
        <f>SUM($H232:$N232)</f>
        <v>0</v>
      </c>
      <c r="Q232" s="215"/>
      <c r="R232" s="215"/>
      <c r="S232" s="215"/>
      <c r="T232" s="215"/>
      <c r="U232" s="215"/>
      <c r="V232" s="215"/>
      <c r="W232" s="215">
        <v>1</v>
      </c>
      <c r="X232" s="174">
        <v>43629</v>
      </c>
      <c r="Y232" s="222">
        <f>SUM($Q232:$W232)</f>
        <v>1</v>
      </c>
      <c r="Z232" s="163"/>
      <c r="AA232" s="163"/>
      <c r="AB232" s="163"/>
      <c r="AC232" s="163"/>
      <c r="AD232" s="163"/>
      <c r="AE232" s="163"/>
      <c r="AF232" s="163"/>
      <c r="AG232" s="165"/>
      <c r="AH232" s="222">
        <f>SUM($Z232:$AF232)</f>
        <v>0</v>
      </c>
      <c r="AI232" s="214"/>
      <c r="AJ232" s="94" t="s">
        <v>1822</v>
      </c>
      <c r="AK232" s="94" t="s">
        <v>1823</v>
      </c>
      <c r="AL232" s="95"/>
      <c r="AM232" s="94"/>
      <c r="AN232" s="95"/>
      <c r="AO232" s="94"/>
      <c r="AP232" s="94"/>
      <c r="AQ232" s="94"/>
      <c r="AR232" s="94"/>
      <c r="AS232" s="95" t="s">
        <v>3040</v>
      </c>
    </row>
    <row r="233" spans="1:45" s="93" customFormat="1" x14ac:dyDescent="0.2">
      <c r="A233" s="94"/>
      <c r="B233" s="95" t="s">
        <v>987</v>
      </c>
      <c r="C233" s="95" t="s">
        <v>3041</v>
      </c>
      <c r="D233" s="94"/>
      <c r="E233" s="173" t="s">
        <v>3042</v>
      </c>
      <c r="F233" s="94" t="s">
        <v>515</v>
      </c>
      <c r="G233" s="94" t="s">
        <v>348</v>
      </c>
      <c r="H233" s="163"/>
      <c r="I233" s="163"/>
      <c r="J233" s="163"/>
      <c r="K233" s="163"/>
      <c r="L233" s="163"/>
      <c r="M233" s="163"/>
      <c r="N233" s="163"/>
      <c r="O233" s="164"/>
      <c r="P233" s="238">
        <f>SUM($H233:$N233)</f>
        <v>0</v>
      </c>
      <c r="Q233" s="215"/>
      <c r="R233" s="215"/>
      <c r="S233" s="215"/>
      <c r="T233" s="215"/>
      <c r="U233" s="215"/>
      <c r="V233" s="215"/>
      <c r="W233" s="215">
        <v>1</v>
      </c>
      <c r="X233" s="174">
        <v>43629</v>
      </c>
      <c r="Y233" s="222">
        <f>SUM($Q233:$W233)</f>
        <v>1</v>
      </c>
      <c r="Z233" s="163"/>
      <c r="AA233" s="163"/>
      <c r="AB233" s="163"/>
      <c r="AC233" s="163"/>
      <c r="AD233" s="163"/>
      <c r="AE233" s="163"/>
      <c r="AF233" s="163"/>
      <c r="AG233" s="165"/>
      <c r="AH233" s="222">
        <f>SUM($Z233:$AF233)</f>
        <v>0</v>
      </c>
      <c r="AI233" s="214"/>
      <c r="AJ233" s="94" t="s">
        <v>1822</v>
      </c>
      <c r="AK233" s="94" t="s">
        <v>1823</v>
      </c>
      <c r="AL233" s="95"/>
      <c r="AM233" s="94"/>
      <c r="AN233" s="95"/>
      <c r="AO233" s="94"/>
      <c r="AP233" s="94"/>
      <c r="AQ233" s="94"/>
      <c r="AR233" s="94"/>
      <c r="AS233" s="95" t="s">
        <v>3043</v>
      </c>
    </row>
    <row r="234" spans="1:45" s="93" customFormat="1" x14ac:dyDescent="0.2">
      <c r="A234" s="94"/>
      <c r="B234" s="95" t="s">
        <v>3044</v>
      </c>
      <c r="C234" s="95" t="s">
        <v>3045</v>
      </c>
      <c r="D234" s="94"/>
      <c r="E234" s="173" t="s">
        <v>3046</v>
      </c>
      <c r="F234" s="94" t="s">
        <v>464</v>
      </c>
      <c r="G234" s="94" t="s">
        <v>358</v>
      </c>
      <c r="H234" s="163"/>
      <c r="I234" s="163"/>
      <c r="J234" s="163"/>
      <c r="K234" s="163"/>
      <c r="L234" s="163"/>
      <c r="M234" s="163"/>
      <c r="N234" s="163"/>
      <c r="O234" s="164"/>
      <c r="P234" s="238">
        <f>SUM($H234:$N234)</f>
        <v>0</v>
      </c>
      <c r="Q234" s="215"/>
      <c r="R234" s="215"/>
      <c r="S234" s="215"/>
      <c r="T234" s="215"/>
      <c r="U234" s="215"/>
      <c r="V234" s="215"/>
      <c r="W234" s="215">
        <v>1</v>
      </c>
      <c r="X234" s="174">
        <v>43633</v>
      </c>
      <c r="Y234" s="222">
        <f>SUM($Q234:$W234)</f>
        <v>1</v>
      </c>
      <c r="Z234" s="163"/>
      <c r="AA234" s="163"/>
      <c r="AB234" s="163"/>
      <c r="AC234" s="163"/>
      <c r="AD234" s="163"/>
      <c r="AE234" s="163"/>
      <c r="AF234" s="163"/>
      <c r="AG234" s="165"/>
      <c r="AH234" s="222">
        <f>SUM($Z234:$AF234)</f>
        <v>0</v>
      </c>
      <c r="AI234" s="214"/>
      <c r="AJ234" s="94" t="s">
        <v>1822</v>
      </c>
      <c r="AK234" s="94" t="s">
        <v>1823</v>
      </c>
      <c r="AL234" s="95"/>
      <c r="AM234" s="94"/>
      <c r="AN234" s="95"/>
      <c r="AO234" s="94"/>
      <c r="AP234" s="94"/>
      <c r="AQ234" s="94"/>
      <c r="AR234" s="94"/>
      <c r="AS234" s="95" t="s">
        <v>3047</v>
      </c>
    </row>
    <row r="235" spans="1:45" s="93" customFormat="1" x14ac:dyDescent="0.2">
      <c r="A235" s="94"/>
      <c r="B235" s="95" t="s">
        <v>3048</v>
      </c>
      <c r="C235" s="95" t="s">
        <v>3049</v>
      </c>
      <c r="D235" s="94"/>
      <c r="E235" s="173" t="s">
        <v>3050</v>
      </c>
      <c r="F235" s="94" t="s">
        <v>515</v>
      </c>
      <c r="G235" s="94" t="s">
        <v>348</v>
      </c>
      <c r="H235" s="163"/>
      <c r="I235" s="163"/>
      <c r="J235" s="163"/>
      <c r="K235" s="163"/>
      <c r="L235" s="163"/>
      <c r="M235" s="163"/>
      <c r="N235" s="163"/>
      <c r="O235" s="164"/>
      <c r="P235" s="238">
        <f>SUM($H235:$N235)</f>
        <v>0</v>
      </c>
      <c r="Q235" s="215"/>
      <c r="R235" s="215"/>
      <c r="S235" s="215"/>
      <c r="T235" s="215"/>
      <c r="U235" s="215"/>
      <c r="V235" s="215"/>
      <c r="W235" s="215">
        <v>1</v>
      </c>
      <c r="X235" s="174">
        <v>43634</v>
      </c>
      <c r="Y235" s="222">
        <f>SUM($Q235:$W235)</f>
        <v>1</v>
      </c>
      <c r="Z235" s="163"/>
      <c r="AA235" s="163"/>
      <c r="AB235" s="163"/>
      <c r="AC235" s="163"/>
      <c r="AD235" s="163"/>
      <c r="AE235" s="163"/>
      <c r="AF235" s="163"/>
      <c r="AG235" s="165"/>
      <c r="AH235" s="222">
        <f>SUM($Z235:$AF235)</f>
        <v>0</v>
      </c>
      <c r="AI235" s="214"/>
      <c r="AJ235" s="94" t="s">
        <v>1822</v>
      </c>
      <c r="AK235" s="94" t="s">
        <v>1823</v>
      </c>
      <c r="AL235" s="95"/>
      <c r="AM235" s="94"/>
      <c r="AN235" s="95"/>
      <c r="AO235" s="94"/>
      <c r="AP235" s="94"/>
      <c r="AQ235" s="94"/>
      <c r="AR235" s="94"/>
      <c r="AS235" s="95" t="s">
        <v>3051</v>
      </c>
    </row>
    <row r="236" spans="1:45" s="93" customFormat="1" x14ac:dyDescent="0.2">
      <c r="A236" s="94"/>
      <c r="B236" s="95" t="s">
        <v>3052</v>
      </c>
      <c r="C236" s="95" t="s">
        <v>3053</v>
      </c>
      <c r="D236" s="94"/>
      <c r="E236" s="173" t="s">
        <v>3054</v>
      </c>
      <c r="F236" s="94" t="s">
        <v>515</v>
      </c>
      <c r="G236" s="94" t="s">
        <v>348</v>
      </c>
      <c r="H236" s="163"/>
      <c r="I236" s="163"/>
      <c r="J236" s="163"/>
      <c r="K236" s="163"/>
      <c r="L236" s="163"/>
      <c r="M236" s="163"/>
      <c r="N236" s="163"/>
      <c r="O236" s="164"/>
      <c r="P236" s="238">
        <f>SUM($H236:$N236)</f>
        <v>0</v>
      </c>
      <c r="Q236" s="215"/>
      <c r="R236" s="215"/>
      <c r="S236" s="215"/>
      <c r="T236" s="215"/>
      <c r="U236" s="215"/>
      <c r="V236" s="215"/>
      <c r="W236" s="215">
        <v>1</v>
      </c>
      <c r="X236" s="174">
        <v>43636</v>
      </c>
      <c r="Y236" s="222">
        <f>SUM($Q236:$W236)</f>
        <v>1</v>
      </c>
      <c r="Z236" s="163"/>
      <c r="AA236" s="163"/>
      <c r="AB236" s="163"/>
      <c r="AC236" s="163"/>
      <c r="AD236" s="163"/>
      <c r="AE236" s="163"/>
      <c r="AF236" s="163"/>
      <c r="AG236" s="165"/>
      <c r="AH236" s="222">
        <f>SUM($Z236:$AF236)</f>
        <v>0</v>
      </c>
      <c r="AI236" s="214"/>
      <c r="AJ236" s="94" t="s">
        <v>1822</v>
      </c>
      <c r="AK236" s="94" t="s">
        <v>1823</v>
      </c>
      <c r="AL236" s="95"/>
      <c r="AM236" s="94"/>
      <c r="AN236" s="95"/>
      <c r="AO236" s="94"/>
      <c r="AP236" s="94"/>
      <c r="AQ236" s="94"/>
      <c r="AR236" s="94"/>
      <c r="AS236" s="95" t="s">
        <v>3055</v>
      </c>
    </row>
    <row r="237" spans="1:45" s="93" customFormat="1" x14ac:dyDescent="0.2">
      <c r="A237" s="94"/>
      <c r="B237" s="95" t="s">
        <v>877</v>
      </c>
      <c r="C237" s="95" t="s">
        <v>878</v>
      </c>
      <c r="D237" s="94"/>
      <c r="E237" s="173" t="s">
        <v>3056</v>
      </c>
      <c r="F237" s="94" t="s">
        <v>515</v>
      </c>
      <c r="G237" s="94" t="s">
        <v>348</v>
      </c>
      <c r="H237" s="163"/>
      <c r="I237" s="163"/>
      <c r="J237" s="163"/>
      <c r="K237" s="163"/>
      <c r="L237" s="163"/>
      <c r="M237" s="163"/>
      <c r="N237" s="163"/>
      <c r="O237" s="164"/>
      <c r="P237" s="238">
        <f>SUM($H237:$N237)</f>
        <v>0</v>
      </c>
      <c r="Q237" s="215"/>
      <c r="R237" s="215"/>
      <c r="S237" s="215"/>
      <c r="T237" s="215"/>
      <c r="U237" s="215"/>
      <c r="V237" s="215"/>
      <c r="W237" s="215">
        <v>1</v>
      </c>
      <c r="X237" s="174">
        <v>43636</v>
      </c>
      <c r="Y237" s="222">
        <f>SUM($Q237:$W237)</f>
        <v>1</v>
      </c>
      <c r="Z237" s="163"/>
      <c r="AA237" s="163"/>
      <c r="AB237" s="163"/>
      <c r="AC237" s="163"/>
      <c r="AD237" s="163"/>
      <c r="AE237" s="163"/>
      <c r="AF237" s="163"/>
      <c r="AG237" s="165"/>
      <c r="AH237" s="222">
        <f>SUM($Z237:$AF237)</f>
        <v>0</v>
      </c>
      <c r="AI237" s="214"/>
      <c r="AJ237" s="94" t="s">
        <v>1822</v>
      </c>
      <c r="AK237" s="94" t="s">
        <v>1823</v>
      </c>
      <c r="AL237" s="95"/>
      <c r="AM237" s="94"/>
      <c r="AN237" s="95"/>
      <c r="AO237" s="94"/>
      <c r="AP237" s="94"/>
      <c r="AQ237" s="94"/>
      <c r="AR237" s="94"/>
      <c r="AS237" s="95" t="s">
        <v>3057</v>
      </c>
    </row>
    <row r="238" spans="1:45" s="93" customFormat="1" x14ac:dyDescent="0.2">
      <c r="A238" s="94"/>
      <c r="B238" s="95" t="s">
        <v>3058</v>
      </c>
      <c r="C238" s="95" t="s">
        <v>3059</v>
      </c>
      <c r="D238" s="94"/>
      <c r="E238" s="175" t="s">
        <v>3060</v>
      </c>
      <c r="F238" s="94" t="s">
        <v>515</v>
      </c>
      <c r="G238" s="94" t="s">
        <v>348</v>
      </c>
      <c r="H238" s="163"/>
      <c r="I238" s="163"/>
      <c r="J238" s="163"/>
      <c r="K238" s="163"/>
      <c r="L238" s="163"/>
      <c r="M238" s="163"/>
      <c r="N238" s="163"/>
      <c r="O238" s="164"/>
      <c r="P238" s="238">
        <f>SUM($H238:$N238)</f>
        <v>0</v>
      </c>
      <c r="Q238" s="215"/>
      <c r="R238" s="215"/>
      <c r="S238" s="215"/>
      <c r="T238" s="215"/>
      <c r="U238" s="215"/>
      <c r="V238" s="215"/>
      <c r="W238" s="215">
        <v>1</v>
      </c>
      <c r="X238" s="174">
        <v>43637</v>
      </c>
      <c r="Y238" s="222">
        <f>SUM($Q238:$W238)</f>
        <v>1</v>
      </c>
      <c r="Z238" s="163"/>
      <c r="AA238" s="163"/>
      <c r="AB238" s="163"/>
      <c r="AC238" s="163"/>
      <c r="AD238" s="163"/>
      <c r="AE238" s="163"/>
      <c r="AF238" s="163"/>
      <c r="AG238" s="165"/>
      <c r="AH238" s="222">
        <f>SUM($Z238:$AF238)</f>
        <v>0</v>
      </c>
      <c r="AI238" s="214"/>
      <c r="AJ238" s="94" t="s">
        <v>1822</v>
      </c>
      <c r="AK238" s="94" t="s">
        <v>1823</v>
      </c>
      <c r="AL238" s="95"/>
      <c r="AM238" s="94"/>
      <c r="AN238" s="95"/>
      <c r="AO238" s="94"/>
      <c r="AP238" s="94"/>
      <c r="AQ238" s="94"/>
      <c r="AR238" s="94"/>
      <c r="AS238" s="95" t="s">
        <v>3061</v>
      </c>
    </row>
    <row r="239" spans="1:45" s="93" customFormat="1" x14ac:dyDescent="0.2">
      <c r="A239" s="94"/>
      <c r="B239" s="95" t="s">
        <v>897</v>
      </c>
      <c r="C239" s="95" t="s">
        <v>898</v>
      </c>
      <c r="D239" s="94"/>
      <c r="E239" s="173" t="s">
        <v>3062</v>
      </c>
      <c r="F239" s="94" t="s">
        <v>515</v>
      </c>
      <c r="G239" s="94" t="s">
        <v>348</v>
      </c>
      <c r="H239" s="163"/>
      <c r="I239" s="163"/>
      <c r="J239" s="163"/>
      <c r="K239" s="163"/>
      <c r="L239" s="163"/>
      <c r="M239" s="163"/>
      <c r="N239" s="163"/>
      <c r="O239" s="164"/>
      <c r="P239" s="238">
        <f>SUM($H239:$N239)</f>
        <v>0</v>
      </c>
      <c r="Q239" s="215"/>
      <c r="R239" s="215"/>
      <c r="S239" s="215"/>
      <c r="T239" s="215"/>
      <c r="U239" s="215"/>
      <c r="V239" s="215"/>
      <c r="W239" s="215">
        <v>1</v>
      </c>
      <c r="X239" s="174">
        <v>43637</v>
      </c>
      <c r="Y239" s="222">
        <f>SUM($Q239:$W239)</f>
        <v>1</v>
      </c>
      <c r="Z239" s="163"/>
      <c r="AA239" s="163"/>
      <c r="AB239" s="163"/>
      <c r="AC239" s="163"/>
      <c r="AD239" s="163"/>
      <c r="AE239" s="163"/>
      <c r="AF239" s="163"/>
      <c r="AG239" s="165"/>
      <c r="AH239" s="222">
        <f>SUM($Z239:$AF239)</f>
        <v>0</v>
      </c>
      <c r="AI239" s="214"/>
      <c r="AJ239" s="94" t="s">
        <v>1822</v>
      </c>
      <c r="AK239" s="94" t="s">
        <v>1823</v>
      </c>
      <c r="AL239" s="95"/>
      <c r="AM239" s="94"/>
      <c r="AN239" s="95"/>
      <c r="AO239" s="94"/>
      <c r="AP239" s="94"/>
      <c r="AQ239" s="94"/>
      <c r="AR239" s="94"/>
      <c r="AS239" s="95" t="s">
        <v>3063</v>
      </c>
    </row>
    <row r="240" spans="1:45" s="93" customFormat="1" x14ac:dyDescent="0.2">
      <c r="A240" s="94"/>
      <c r="B240" s="95" t="s">
        <v>853</v>
      </c>
      <c r="C240" s="95" t="s">
        <v>3064</v>
      </c>
      <c r="D240" s="94"/>
      <c r="E240" s="173" t="s">
        <v>3065</v>
      </c>
      <c r="F240" s="94" t="s">
        <v>515</v>
      </c>
      <c r="G240" s="94" t="s">
        <v>348</v>
      </c>
      <c r="H240" s="163"/>
      <c r="I240" s="163"/>
      <c r="J240" s="163"/>
      <c r="K240" s="163"/>
      <c r="L240" s="163"/>
      <c r="M240" s="163"/>
      <c r="N240" s="163"/>
      <c r="O240" s="164"/>
      <c r="P240" s="238">
        <f>SUM($H240:$N240)</f>
        <v>0</v>
      </c>
      <c r="Q240" s="215"/>
      <c r="R240" s="215"/>
      <c r="S240" s="215"/>
      <c r="T240" s="215"/>
      <c r="U240" s="215"/>
      <c r="V240" s="215"/>
      <c r="W240" s="215">
        <v>1</v>
      </c>
      <c r="X240" s="174">
        <v>43641</v>
      </c>
      <c r="Y240" s="222">
        <f>SUM($Q240:$W240)</f>
        <v>1</v>
      </c>
      <c r="Z240" s="163"/>
      <c r="AA240" s="163"/>
      <c r="AB240" s="163"/>
      <c r="AC240" s="163"/>
      <c r="AD240" s="163"/>
      <c r="AE240" s="163"/>
      <c r="AF240" s="163"/>
      <c r="AG240" s="165"/>
      <c r="AH240" s="222">
        <f>SUM($Z240:$AF240)</f>
        <v>0</v>
      </c>
      <c r="AI240" s="214"/>
      <c r="AJ240" s="94" t="s">
        <v>1822</v>
      </c>
      <c r="AK240" s="94" t="s">
        <v>1823</v>
      </c>
      <c r="AL240" s="95"/>
      <c r="AM240" s="94"/>
      <c r="AN240" s="95"/>
      <c r="AO240" s="94"/>
      <c r="AP240" s="94"/>
      <c r="AQ240" s="94"/>
      <c r="AR240" s="94"/>
      <c r="AS240" s="95" t="s">
        <v>3066</v>
      </c>
    </row>
    <row r="241" spans="1:45" s="93" customFormat="1" x14ac:dyDescent="0.2">
      <c r="A241" s="94"/>
      <c r="B241" s="95" t="s">
        <v>3067</v>
      </c>
      <c r="C241" s="95" t="s">
        <v>3068</v>
      </c>
      <c r="D241" s="94"/>
      <c r="E241" s="173" t="s">
        <v>3069</v>
      </c>
      <c r="F241" s="94" t="s">
        <v>515</v>
      </c>
      <c r="G241" s="94" t="s">
        <v>348</v>
      </c>
      <c r="H241" s="163"/>
      <c r="I241" s="163"/>
      <c r="J241" s="163"/>
      <c r="K241" s="163"/>
      <c r="L241" s="163"/>
      <c r="M241" s="163"/>
      <c r="N241" s="163"/>
      <c r="O241" s="164"/>
      <c r="P241" s="238">
        <f>SUM($H241:$N241)</f>
        <v>0</v>
      </c>
      <c r="Q241" s="215"/>
      <c r="R241" s="215"/>
      <c r="S241" s="215"/>
      <c r="T241" s="215"/>
      <c r="U241" s="215"/>
      <c r="V241" s="215"/>
      <c r="W241" s="215">
        <v>1</v>
      </c>
      <c r="X241" s="174">
        <v>43641</v>
      </c>
      <c r="Y241" s="222">
        <f>SUM($Q241:$W241)</f>
        <v>1</v>
      </c>
      <c r="Z241" s="163"/>
      <c r="AA241" s="163"/>
      <c r="AB241" s="163"/>
      <c r="AC241" s="163"/>
      <c r="AD241" s="163"/>
      <c r="AE241" s="163"/>
      <c r="AF241" s="163"/>
      <c r="AG241" s="165"/>
      <c r="AH241" s="222">
        <f>SUM($Z241:$AF241)</f>
        <v>0</v>
      </c>
      <c r="AI241" s="214"/>
      <c r="AJ241" s="94" t="s">
        <v>1822</v>
      </c>
      <c r="AK241" s="94" t="s">
        <v>1823</v>
      </c>
      <c r="AL241" s="95"/>
      <c r="AM241" s="94"/>
      <c r="AN241" s="95"/>
      <c r="AO241" s="94"/>
      <c r="AP241" s="94"/>
      <c r="AQ241" s="94"/>
      <c r="AR241" s="94"/>
      <c r="AS241" s="95" t="s">
        <v>3070</v>
      </c>
    </row>
    <row r="242" spans="1:45" s="93" customFormat="1" x14ac:dyDescent="0.2">
      <c r="A242" s="94"/>
      <c r="B242" s="95" t="s">
        <v>3071</v>
      </c>
      <c r="C242" s="95" t="s">
        <v>826</v>
      </c>
      <c r="D242" s="94"/>
      <c r="E242" s="173" t="s">
        <v>3072</v>
      </c>
      <c r="F242" s="94" t="s">
        <v>515</v>
      </c>
      <c r="G242" s="94" t="s">
        <v>348</v>
      </c>
      <c r="H242" s="163"/>
      <c r="I242" s="163"/>
      <c r="J242" s="163"/>
      <c r="K242" s="163"/>
      <c r="L242" s="163"/>
      <c r="M242" s="163"/>
      <c r="N242" s="163"/>
      <c r="O242" s="164"/>
      <c r="P242" s="238">
        <f>SUM($H242:$N242)</f>
        <v>0</v>
      </c>
      <c r="Q242" s="215"/>
      <c r="R242" s="215"/>
      <c r="S242" s="215"/>
      <c r="T242" s="215"/>
      <c r="U242" s="215"/>
      <c r="V242" s="215"/>
      <c r="W242" s="215">
        <v>1</v>
      </c>
      <c r="X242" s="174">
        <v>43643</v>
      </c>
      <c r="Y242" s="222">
        <f>SUM($Q242:$W242)</f>
        <v>1</v>
      </c>
      <c r="Z242" s="163"/>
      <c r="AA242" s="163"/>
      <c r="AB242" s="163"/>
      <c r="AC242" s="163"/>
      <c r="AD242" s="163"/>
      <c r="AE242" s="163"/>
      <c r="AF242" s="163"/>
      <c r="AG242" s="165"/>
      <c r="AH242" s="222">
        <f>SUM($Z242:$AF242)</f>
        <v>0</v>
      </c>
      <c r="AI242" s="214"/>
      <c r="AJ242" s="94" t="s">
        <v>1822</v>
      </c>
      <c r="AK242" s="94" t="s">
        <v>1823</v>
      </c>
      <c r="AL242" s="95"/>
      <c r="AM242" s="94"/>
      <c r="AN242" s="95"/>
      <c r="AO242" s="94"/>
      <c r="AP242" s="94"/>
      <c r="AQ242" s="94"/>
      <c r="AR242" s="94"/>
      <c r="AS242" s="95" t="s">
        <v>3073</v>
      </c>
    </row>
    <row r="243" spans="1:45" s="93" customFormat="1" x14ac:dyDescent="0.2">
      <c r="A243" s="94"/>
      <c r="B243" s="95" t="s">
        <v>3074</v>
      </c>
      <c r="C243" s="95" t="s">
        <v>3075</v>
      </c>
      <c r="D243" s="94"/>
      <c r="E243" s="173" t="s">
        <v>3076</v>
      </c>
      <c r="F243" s="94" t="s">
        <v>515</v>
      </c>
      <c r="G243" s="94" t="s">
        <v>348</v>
      </c>
      <c r="H243" s="163"/>
      <c r="I243" s="163"/>
      <c r="J243" s="163"/>
      <c r="K243" s="163"/>
      <c r="L243" s="163"/>
      <c r="M243" s="163"/>
      <c r="N243" s="163"/>
      <c r="O243" s="164"/>
      <c r="P243" s="238">
        <f>SUM($H243:$N243)</f>
        <v>0</v>
      </c>
      <c r="Q243" s="215"/>
      <c r="R243" s="215"/>
      <c r="S243" s="215"/>
      <c r="T243" s="215"/>
      <c r="U243" s="215"/>
      <c r="V243" s="215"/>
      <c r="W243" s="215">
        <v>1</v>
      </c>
      <c r="X243" s="174">
        <v>43643</v>
      </c>
      <c r="Y243" s="222">
        <f>SUM($Q243:$W243)</f>
        <v>1</v>
      </c>
      <c r="Z243" s="163"/>
      <c r="AA243" s="163"/>
      <c r="AB243" s="163"/>
      <c r="AC243" s="163"/>
      <c r="AD243" s="163"/>
      <c r="AE243" s="163"/>
      <c r="AF243" s="163"/>
      <c r="AG243" s="165"/>
      <c r="AH243" s="222">
        <f>SUM($Z243:$AF243)</f>
        <v>0</v>
      </c>
      <c r="AI243" s="214"/>
      <c r="AJ243" s="94" t="s">
        <v>1822</v>
      </c>
      <c r="AK243" s="94" t="s">
        <v>1823</v>
      </c>
      <c r="AL243" s="95"/>
      <c r="AM243" s="94"/>
      <c r="AN243" s="95"/>
      <c r="AO243" s="94"/>
      <c r="AP243" s="94"/>
      <c r="AQ243" s="94"/>
      <c r="AR243" s="94"/>
      <c r="AS243" s="95" t="s">
        <v>3077</v>
      </c>
    </row>
    <row r="244" spans="1:45" s="93" customFormat="1" x14ac:dyDescent="0.2">
      <c r="A244" s="94"/>
      <c r="B244" s="95" t="s">
        <v>949</v>
      </c>
      <c r="C244" s="95" t="s">
        <v>3078</v>
      </c>
      <c r="D244" s="94"/>
      <c r="E244" s="173" t="s">
        <v>3079</v>
      </c>
      <c r="F244" s="94" t="s">
        <v>515</v>
      </c>
      <c r="G244" s="94" t="s">
        <v>348</v>
      </c>
      <c r="H244" s="163"/>
      <c r="I244" s="163"/>
      <c r="J244" s="163"/>
      <c r="K244" s="163"/>
      <c r="L244" s="163"/>
      <c r="M244" s="163"/>
      <c r="N244" s="163"/>
      <c r="O244" s="164"/>
      <c r="P244" s="238">
        <f>SUM($H244:$N244)</f>
        <v>0</v>
      </c>
      <c r="Q244" s="215"/>
      <c r="R244" s="215"/>
      <c r="S244" s="215"/>
      <c r="T244" s="215"/>
      <c r="U244" s="215"/>
      <c r="V244" s="215"/>
      <c r="W244" s="215">
        <v>1</v>
      </c>
      <c r="X244" s="174">
        <v>43644</v>
      </c>
      <c r="Y244" s="222">
        <f>SUM($Q244:$W244)</f>
        <v>1</v>
      </c>
      <c r="Z244" s="163"/>
      <c r="AA244" s="163"/>
      <c r="AB244" s="163"/>
      <c r="AC244" s="163"/>
      <c r="AD244" s="163"/>
      <c r="AE244" s="163"/>
      <c r="AF244" s="163"/>
      <c r="AG244" s="165"/>
      <c r="AH244" s="222">
        <f>SUM($Z244:$AF244)</f>
        <v>0</v>
      </c>
      <c r="AI244" s="214"/>
      <c r="AJ244" s="94" t="s">
        <v>1822</v>
      </c>
      <c r="AK244" s="94" t="s">
        <v>1823</v>
      </c>
      <c r="AL244" s="95"/>
      <c r="AM244" s="94"/>
      <c r="AN244" s="95"/>
      <c r="AO244" s="94"/>
      <c r="AP244" s="94"/>
      <c r="AQ244" s="94"/>
      <c r="AR244" s="94"/>
      <c r="AS244" s="95" t="s">
        <v>3080</v>
      </c>
    </row>
    <row r="245" spans="1:45" s="93" customFormat="1" x14ac:dyDescent="0.2">
      <c r="A245" s="94"/>
      <c r="B245" s="95" t="s">
        <v>3081</v>
      </c>
      <c r="C245" s="95" t="s">
        <v>3082</v>
      </c>
      <c r="D245" s="94"/>
      <c r="E245" s="173" t="s">
        <v>3083</v>
      </c>
      <c r="F245" s="94" t="s">
        <v>515</v>
      </c>
      <c r="G245" s="94" t="s">
        <v>348</v>
      </c>
      <c r="H245" s="163"/>
      <c r="I245" s="163"/>
      <c r="J245" s="163"/>
      <c r="K245" s="163"/>
      <c r="L245" s="163"/>
      <c r="M245" s="163"/>
      <c r="N245" s="163"/>
      <c r="O245" s="164"/>
      <c r="P245" s="238">
        <f>SUM($H245:$N245)</f>
        <v>0</v>
      </c>
      <c r="Q245" s="215"/>
      <c r="R245" s="215"/>
      <c r="S245" s="215"/>
      <c r="T245" s="215"/>
      <c r="U245" s="215"/>
      <c r="V245" s="215"/>
      <c r="W245" s="215">
        <v>1</v>
      </c>
      <c r="X245" s="174">
        <v>43648</v>
      </c>
      <c r="Y245" s="222">
        <f>SUM($Q245:$W245)</f>
        <v>1</v>
      </c>
      <c r="Z245" s="163"/>
      <c r="AA245" s="163"/>
      <c r="AB245" s="163"/>
      <c r="AC245" s="163"/>
      <c r="AD245" s="163"/>
      <c r="AE245" s="163"/>
      <c r="AF245" s="163"/>
      <c r="AG245" s="165"/>
      <c r="AH245" s="222">
        <f>SUM($Z245:$AF245)</f>
        <v>0</v>
      </c>
      <c r="AI245" s="214"/>
      <c r="AJ245" s="94" t="s">
        <v>1822</v>
      </c>
      <c r="AK245" s="94" t="s">
        <v>1823</v>
      </c>
      <c r="AL245" s="95"/>
      <c r="AM245" s="94"/>
      <c r="AN245" s="95"/>
      <c r="AO245" s="94"/>
      <c r="AP245" s="94"/>
      <c r="AQ245" s="94"/>
      <c r="AR245" s="94"/>
      <c r="AS245" s="95" t="s">
        <v>3084</v>
      </c>
    </row>
    <row r="246" spans="1:45" s="93" customFormat="1" x14ac:dyDescent="0.2">
      <c r="A246" s="94"/>
      <c r="B246" s="95" t="s">
        <v>873</v>
      </c>
      <c r="C246" s="95" t="s">
        <v>874</v>
      </c>
      <c r="D246" s="94"/>
      <c r="E246" s="173" t="s">
        <v>3085</v>
      </c>
      <c r="F246" s="94" t="s">
        <v>515</v>
      </c>
      <c r="G246" s="94" t="s">
        <v>348</v>
      </c>
      <c r="H246" s="163"/>
      <c r="I246" s="163"/>
      <c r="J246" s="163"/>
      <c r="K246" s="163"/>
      <c r="L246" s="163"/>
      <c r="M246" s="163"/>
      <c r="N246" s="163"/>
      <c r="O246" s="164"/>
      <c r="P246" s="238">
        <f>SUM($H246:$N246)</f>
        <v>0</v>
      </c>
      <c r="Q246" s="215"/>
      <c r="R246" s="215"/>
      <c r="S246" s="215"/>
      <c r="T246" s="215"/>
      <c r="U246" s="215"/>
      <c r="V246" s="215"/>
      <c r="W246" s="215">
        <v>1</v>
      </c>
      <c r="X246" s="174">
        <v>43649</v>
      </c>
      <c r="Y246" s="222">
        <f>SUM($Q246:$W246)</f>
        <v>1</v>
      </c>
      <c r="Z246" s="163"/>
      <c r="AA246" s="163"/>
      <c r="AB246" s="163"/>
      <c r="AC246" s="163"/>
      <c r="AD246" s="163"/>
      <c r="AE246" s="163"/>
      <c r="AF246" s="163"/>
      <c r="AG246" s="165"/>
      <c r="AH246" s="222">
        <f>SUM($Z246:$AF246)</f>
        <v>0</v>
      </c>
      <c r="AI246" s="214"/>
      <c r="AJ246" s="94" t="s">
        <v>1822</v>
      </c>
      <c r="AK246" s="94" t="s">
        <v>1823</v>
      </c>
      <c r="AL246" s="95"/>
      <c r="AM246" s="94"/>
      <c r="AN246" s="95"/>
      <c r="AO246" s="94"/>
      <c r="AP246" s="94"/>
      <c r="AQ246" s="94"/>
      <c r="AR246" s="94"/>
      <c r="AS246" s="95" t="s">
        <v>3086</v>
      </c>
    </row>
    <row r="247" spans="1:45" s="93" customFormat="1" x14ac:dyDescent="0.2">
      <c r="A247" s="94"/>
      <c r="B247" s="95" t="s">
        <v>957</v>
      </c>
      <c r="C247" s="95" t="s">
        <v>3087</v>
      </c>
      <c r="D247" s="94"/>
      <c r="E247" s="173" t="s">
        <v>3088</v>
      </c>
      <c r="F247" s="94" t="s">
        <v>515</v>
      </c>
      <c r="G247" s="94" t="s">
        <v>348</v>
      </c>
      <c r="H247" s="163"/>
      <c r="I247" s="163"/>
      <c r="J247" s="163"/>
      <c r="K247" s="163"/>
      <c r="L247" s="163"/>
      <c r="M247" s="163"/>
      <c r="N247" s="163"/>
      <c r="O247" s="164"/>
      <c r="P247" s="238">
        <f>SUM($H247:$N247)</f>
        <v>0</v>
      </c>
      <c r="Q247" s="215"/>
      <c r="R247" s="215"/>
      <c r="S247" s="215"/>
      <c r="T247" s="215"/>
      <c r="U247" s="215"/>
      <c r="V247" s="215"/>
      <c r="W247" s="215">
        <v>1</v>
      </c>
      <c r="X247" s="174">
        <v>43651</v>
      </c>
      <c r="Y247" s="222">
        <f>SUM($Q247:$W247)</f>
        <v>1</v>
      </c>
      <c r="Z247" s="163"/>
      <c r="AA247" s="163"/>
      <c r="AB247" s="163"/>
      <c r="AC247" s="163"/>
      <c r="AD247" s="163"/>
      <c r="AE247" s="163"/>
      <c r="AF247" s="163"/>
      <c r="AG247" s="165"/>
      <c r="AH247" s="222">
        <f>SUM($Z247:$AF247)</f>
        <v>0</v>
      </c>
      <c r="AI247" s="214"/>
      <c r="AJ247" s="94" t="s">
        <v>1822</v>
      </c>
      <c r="AK247" s="94" t="s">
        <v>1823</v>
      </c>
      <c r="AL247" s="95"/>
      <c r="AM247" s="94"/>
      <c r="AN247" s="95"/>
      <c r="AO247" s="94"/>
      <c r="AP247" s="94"/>
      <c r="AQ247" s="94"/>
      <c r="AR247" s="94"/>
      <c r="AS247" s="95" t="s">
        <v>3089</v>
      </c>
    </row>
    <row r="248" spans="1:45" s="93" customFormat="1" x14ac:dyDescent="0.2">
      <c r="A248" s="94"/>
      <c r="B248" s="95" t="s">
        <v>849</v>
      </c>
      <c r="C248" s="95" t="s">
        <v>850</v>
      </c>
      <c r="D248" s="94"/>
      <c r="E248" s="173" t="s">
        <v>3090</v>
      </c>
      <c r="F248" s="94" t="s">
        <v>515</v>
      </c>
      <c r="G248" s="94" t="s">
        <v>348</v>
      </c>
      <c r="H248" s="163"/>
      <c r="I248" s="163"/>
      <c r="J248" s="163"/>
      <c r="K248" s="163"/>
      <c r="L248" s="163"/>
      <c r="M248" s="163"/>
      <c r="N248" s="163"/>
      <c r="O248" s="164"/>
      <c r="P248" s="238">
        <f>SUM($H248:$N248)</f>
        <v>0</v>
      </c>
      <c r="Q248" s="215"/>
      <c r="R248" s="215"/>
      <c r="S248" s="215"/>
      <c r="T248" s="215"/>
      <c r="U248" s="215"/>
      <c r="V248" s="215"/>
      <c r="W248" s="215">
        <v>1</v>
      </c>
      <c r="X248" s="174">
        <v>43654</v>
      </c>
      <c r="Y248" s="222">
        <f>SUM($Q248:$W248)</f>
        <v>1</v>
      </c>
      <c r="Z248" s="163"/>
      <c r="AA248" s="163"/>
      <c r="AB248" s="163"/>
      <c r="AC248" s="163"/>
      <c r="AD248" s="163"/>
      <c r="AE248" s="163"/>
      <c r="AF248" s="163"/>
      <c r="AG248" s="165"/>
      <c r="AH248" s="222">
        <f>SUM($Z248:$AF248)</f>
        <v>0</v>
      </c>
      <c r="AI248" s="214"/>
      <c r="AJ248" s="94" t="s">
        <v>1822</v>
      </c>
      <c r="AK248" s="94" t="s">
        <v>1823</v>
      </c>
      <c r="AL248" s="95"/>
      <c r="AM248" s="94"/>
      <c r="AN248" s="95"/>
      <c r="AO248" s="94"/>
      <c r="AP248" s="94"/>
      <c r="AQ248" s="94"/>
      <c r="AR248" s="94"/>
      <c r="AS248" s="95" t="s">
        <v>3091</v>
      </c>
    </row>
    <row r="249" spans="1:45" s="93" customFormat="1" x14ac:dyDescent="0.2">
      <c r="A249" s="94"/>
      <c r="B249" s="95" t="s">
        <v>3092</v>
      </c>
      <c r="C249" s="95" t="s">
        <v>3093</v>
      </c>
      <c r="D249" s="94"/>
      <c r="E249" s="173" t="s">
        <v>3094</v>
      </c>
      <c r="F249" s="94" t="s">
        <v>515</v>
      </c>
      <c r="G249" s="94" t="s">
        <v>348</v>
      </c>
      <c r="H249" s="163"/>
      <c r="I249" s="163"/>
      <c r="J249" s="163"/>
      <c r="K249" s="163"/>
      <c r="L249" s="163"/>
      <c r="M249" s="163"/>
      <c r="N249" s="163"/>
      <c r="O249" s="164"/>
      <c r="P249" s="238">
        <f>SUM($H249:$N249)</f>
        <v>0</v>
      </c>
      <c r="Q249" s="215"/>
      <c r="R249" s="215"/>
      <c r="S249" s="215"/>
      <c r="T249" s="215"/>
      <c r="U249" s="215"/>
      <c r="V249" s="215"/>
      <c r="W249" s="215">
        <v>1</v>
      </c>
      <c r="X249" s="174">
        <v>43656</v>
      </c>
      <c r="Y249" s="222">
        <f>SUM($Q249:$W249)</f>
        <v>1</v>
      </c>
      <c r="Z249" s="163"/>
      <c r="AA249" s="163"/>
      <c r="AB249" s="163"/>
      <c r="AC249" s="163"/>
      <c r="AD249" s="163"/>
      <c r="AE249" s="163"/>
      <c r="AF249" s="163"/>
      <c r="AG249" s="165"/>
      <c r="AH249" s="222">
        <f>SUM($Z249:$AF249)</f>
        <v>0</v>
      </c>
      <c r="AI249" s="214"/>
      <c r="AJ249" s="94" t="s">
        <v>1822</v>
      </c>
      <c r="AK249" s="94" t="s">
        <v>1823</v>
      </c>
      <c r="AL249" s="95"/>
      <c r="AM249" s="94"/>
      <c r="AN249" s="95"/>
      <c r="AO249" s="94"/>
      <c r="AP249" s="94"/>
      <c r="AQ249" s="94"/>
      <c r="AR249" s="94"/>
      <c r="AS249" s="95" t="s">
        <v>3095</v>
      </c>
    </row>
    <row r="250" spans="1:45" s="93" customFormat="1" x14ac:dyDescent="0.2">
      <c r="A250" s="94"/>
      <c r="B250" s="95" t="s">
        <v>921</v>
      </c>
      <c r="C250" s="95" t="s">
        <v>3096</v>
      </c>
      <c r="D250" s="94"/>
      <c r="E250" s="173" t="s">
        <v>3097</v>
      </c>
      <c r="F250" s="94" t="s">
        <v>515</v>
      </c>
      <c r="G250" s="94" t="s">
        <v>348</v>
      </c>
      <c r="H250" s="163"/>
      <c r="I250" s="163"/>
      <c r="J250" s="163"/>
      <c r="K250" s="163"/>
      <c r="L250" s="163"/>
      <c r="M250" s="163"/>
      <c r="N250" s="163"/>
      <c r="O250" s="164"/>
      <c r="P250" s="238">
        <f>SUM($H250:$N250)</f>
        <v>0</v>
      </c>
      <c r="Q250" s="215"/>
      <c r="R250" s="215"/>
      <c r="S250" s="215"/>
      <c r="T250" s="215"/>
      <c r="U250" s="215"/>
      <c r="V250" s="215"/>
      <c r="W250" s="215">
        <v>1</v>
      </c>
      <c r="X250" s="174">
        <v>43656</v>
      </c>
      <c r="Y250" s="222">
        <f>SUM($Q250:$W250)</f>
        <v>1</v>
      </c>
      <c r="Z250" s="163"/>
      <c r="AA250" s="163"/>
      <c r="AB250" s="163"/>
      <c r="AC250" s="163"/>
      <c r="AD250" s="163"/>
      <c r="AE250" s="163"/>
      <c r="AF250" s="163"/>
      <c r="AG250" s="165"/>
      <c r="AH250" s="222">
        <f>SUM($Z250:$AF250)</f>
        <v>0</v>
      </c>
      <c r="AI250" s="214"/>
      <c r="AJ250" s="94" t="s">
        <v>1822</v>
      </c>
      <c r="AK250" s="94" t="s">
        <v>1823</v>
      </c>
      <c r="AL250" s="95"/>
      <c r="AM250" s="94"/>
      <c r="AN250" s="95"/>
      <c r="AO250" s="94"/>
      <c r="AP250" s="94"/>
      <c r="AQ250" s="94"/>
      <c r="AR250" s="94"/>
      <c r="AS250" s="95" t="s">
        <v>3098</v>
      </c>
    </row>
    <row r="251" spans="1:45" s="93" customFormat="1" x14ac:dyDescent="0.2">
      <c r="A251" s="94"/>
      <c r="B251" s="95" t="s">
        <v>3099</v>
      </c>
      <c r="C251" s="95" t="s">
        <v>3100</v>
      </c>
      <c r="D251" s="94"/>
      <c r="E251" s="173" t="s">
        <v>3101</v>
      </c>
      <c r="F251" s="94" t="s">
        <v>515</v>
      </c>
      <c r="G251" s="94" t="s">
        <v>348</v>
      </c>
      <c r="H251" s="163"/>
      <c r="I251" s="163"/>
      <c r="J251" s="163"/>
      <c r="K251" s="163"/>
      <c r="L251" s="163"/>
      <c r="M251" s="163"/>
      <c r="N251" s="163"/>
      <c r="O251" s="164"/>
      <c r="P251" s="238">
        <f>SUM($H251:$N251)</f>
        <v>0</v>
      </c>
      <c r="Q251" s="215"/>
      <c r="R251" s="215"/>
      <c r="S251" s="215"/>
      <c r="T251" s="215"/>
      <c r="U251" s="215"/>
      <c r="V251" s="215"/>
      <c r="W251" s="215">
        <v>1</v>
      </c>
      <c r="X251" s="174">
        <v>43657</v>
      </c>
      <c r="Y251" s="222">
        <f>SUM($Q251:$W251)</f>
        <v>1</v>
      </c>
      <c r="Z251" s="163"/>
      <c r="AA251" s="163"/>
      <c r="AB251" s="163"/>
      <c r="AC251" s="163"/>
      <c r="AD251" s="163"/>
      <c r="AE251" s="163"/>
      <c r="AF251" s="163"/>
      <c r="AG251" s="165"/>
      <c r="AH251" s="222">
        <f>SUM($Z251:$AF251)</f>
        <v>0</v>
      </c>
      <c r="AI251" s="214"/>
      <c r="AJ251" s="94" t="s">
        <v>1822</v>
      </c>
      <c r="AK251" s="94" t="s">
        <v>1823</v>
      </c>
      <c r="AL251" s="95"/>
      <c r="AM251" s="94"/>
      <c r="AN251" s="95"/>
      <c r="AO251" s="94"/>
      <c r="AP251" s="94"/>
      <c r="AQ251" s="94"/>
      <c r="AR251" s="94"/>
      <c r="AS251" s="95" t="s">
        <v>3102</v>
      </c>
    </row>
    <row r="252" spans="1:45" s="93" customFormat="1" x14ac:dyDescent="0.2">
      <c r="A252" s="94"/>
      <c r="B252" s="95" t="s">
        <v>1023</v>
      </c>
      <c r="C252" s="95" t="s">
        <v>3103</v>
      </c>
      <c r="D252" s="94"/>
      <c r="E252" s="173" t="s">
        <v>3104</v>
      </c>
      <c r="F252" s="94" t="s">
        <v>515</v>
      </c>
      <c r="G252" s="94" t="s">
        <v>348</v>
      </c>
      <c r="H252" s="163"/>
      <c r="I252" s="163"/>
      <c r="J252" s="163"/>
      <c r="K252" s="163"/>
      <c r="L252" s="163"/>
      <c r="M252" s="163"/>
      <c r="N252" s="163"/>
      <c r="O252" s="164"/>
      <c r="P252" s="238">
        <f>SUM($H252:$N252)</f>
        <v>0</v>
      </c>
      <c r="Q252" s="215"/>
      <c r="R252" s="215"/>
      <c r="S252" s="215"/>
      <c r="T252" s="215"/>
      <c r="U252" s="215"/>
      <c r="V252" s="215"/>
      <c r="W252" s="215">
        <v>1</v>
      </c>
      <c r="X252" s="174">
        <v>43658</v>
      </c>
      <c r="Y252" s="222">
        <f>SUM($Q252:$W252)</f>
        <v>1</v>
      </c>
      <c r="Z252" s="163"/>
      <c r="AA252" s="163"/>
      <c r="AB252" s="163"/>
      <c r="AC252" s="163"/>
      <c r="AD252" s="163"/>
      <c r="AE252" s="163"/>
      <c r="AF252" s="163"/>
      <c r="AG252" s="165"/>
      <c r="AH252" s="222">
        <f>SUM($Z252:$AF252)</f>
        <v>0</v>
      </c>
      <c r="AI252" s="214"/>
      <c r="AJ252" s="94" t="s">
        <v>1822</v>
      </c>
      <c r="AK252" s="94" t="s">
        <v>1823</v>
      </c>
      <c r="AL252" s="95"/>
      <c r="AM252" s="94"/>
      <c r="AN252" s="95"/>
      <c r="AO252" s="94"/>
      <c r="AP252" s="94"/>
      <c r="AQ252" s="94"/>
      <c r="AR252" s="94"/>
      <c r="AS252" s="95" t="s">
        <v>3105</v>
      </c>
    </row>
    <row r="253" spans="1:45" s="93" customFormat="1" x14ac:dyDescent="0.2">
      <c r="A253" s="94"/>
      <c r="B253" s="95" t="s">
        <v>3106</v>
      </c>
      <c r="C253" s="95" t="s">
        <v>3107</v>
      </c>
      <c r="D253" s="94"/>
      <c r="E253" s="173" t="s">
        <v>3108</v>
      </c>
      <c r="F253" s="94" t="s">
        <v>515</v>
      </c>
      <c r="G253" s="94" t="s">
        <v>348</v>
      </c>
      <c r="H253" s="163"/>
      <c r="I253" s="163"/>
      <c r="J253" s="163"/>
      <c r="K253" s="163"/>
      <c r="L253" s="163"/>
      <c r="M253" s="163"/>
      <c r="N253" s="163"/>
      <c r="O253" s="164"/>
      <c r="P253" s="238">
        <f>SUM($H253:$N253)</f>
        <v>0</v>
      </c>
      <c r="Q253" s="215"/>
      <c r="R253" s="215"/>
      <c r="S253" s="215"/>
      <c r="T253" s="215"/>
      <c r="U253" s="215"/>
      <c r="V253" s="215"/>
      <c r="W253" s="215">
        <v>1</v>
      </c>
      <c r="X253" s="174">
        <v>43661</v>
      </c>
      <c r="Y253" s="222">
        <f>SUM($Q253:$W253)</f>
        <v>1</v>
      </c>
      <c r="Z253" s="163"/>
      <c r="AA253" s="163"/>
      <c r="AB253" s="163"/>
      <c r="AC253" s="163"/>
      <c r="AD253" s="163"/>
      <c r="AE253" s="163"/>
      <c r="AF253" s="163"/>
      <c r="AG253" s="165"/>
      <c r="AH253" s="222">
        <f>SUM($Z253:$AF253)</f>
        <v>0</v>
      </c>
      <c r="AI253" s="214"/>
      <c r="AJ253" s="94" t="s">
        <v>1822</v>
      </c>
      <c r="AK253" s="94" t="s">
        <v>1823</v>
      </c>
      <c r="AL253" s="95"/>
      <c r="AM253" s="94"/>
      <c r="AN253" s="95"/>
      <c r="AO253" s="94"/>
      <c r="AP253" s="94"/>
      <c r="AQ253" s="94"/>
      <c r="AR253" s="94"/>
      <c r="AS253" s="95" t="s">
        <v>3109</v>
      </c>
    </row>
    <row r="254" spans="1:45" s="93" customFormat="1" x14ac:dyDescent="0.2">
      <c r="A254" s="94"/>
      <c r="B254" s="95" t="s">
        <v>2861</v>
      </c>
      <c r="C254" s="95" t="s">
        <v>3110</v>
      </c>
      <c r="D254" s="94"/>
      <c r="E254" s="173" t="s">
        <v>3111</v>
      </c>
      <c r="F254" s="94" t="s">
        <v>515</v>
      </c>
      <c r="G254" s="94" t="s">
        <v>348</v>
      </c>
      <c r="H254" s="163"/>
      <c r="I254" s="163"/>
      <c r="J254" s="163"/>
      <c r="K254" s="163"/>
      <c r="L254" s="163"/>
      <c r="M254" s="163"/>
      <c r="N254" s="163"/>
      <c r="O254" s="164"/>
      <c r="P254" s="238">
        <f>SUM($H254:$N254)</f>
        <v>0</v>
      </c>
      <c r="Q254" s="215"/>
      <c r="R254" s="215"/>
      <c r="S254" s="215"/>
      <c r="T254" s="215"/>
      <c r="U254" s="215"/>
      <c r="V254" s="215"/>
      <c r="W254" s="215">
        <v>1</v>
      </c>
      <c r="X254" s="174">
        <v>43662</v>
      </c>
      <c r="Y254" s="222">
        <f>SUM($Q254:$W254)</f>
        <v>1</v>
      </c>
      <c r="Z254" s="163"/>
      <c r="AA254" s="163"/>
      <c r="AB254" s="163"/>
      <c r="AC254" s="163"/>
      <c r="AD254" s="163"/>
      <c r="AE254" s="163"/>
      <c r="AF254" s="163"/>
      <c r="AG254" s="165"/>
      <c r="AH254" s="222">
        <f>SUM($Z254:$AF254)</f>
        <v>0</v>
      </c>
      <c r="AI254" s="214"/>
      <c r="AJ254" s="94" t="s">
        <v>1822</v>
      </c>
      <c r="AK254" s="94" t="s">
        <v>1823</v>
      </c>
      <c r="AL254" s="95"/>
      <c r="AM254" s="94"/>
      <c r="AN254" s="95"/>
      <c r="AO254" s="94"/>
      <c r="AP254" s="94"/>
      <c r="AQ254" s="94"/>
      <c r="AR254" s="94"/>
      <c r="AS254" s="95" t="s">
        <v>3112</v>
      </c>
    </row>
    <row r="255" spans="1:45" s="93" customFormat="1" x14ac:dyDescent="0.2">
      <c r="A255" s="94"/>
      <c r="B255" s="95" t="s">
        <v>3113</v>
      </c>
      <c r="C255" s="95" t="s">
        <v>3114</v>
      </c>
      <c r="D255" s="94"/>
      <c r="E255" s="173" t="s">
        <v>3115</v>
      </c>
      <c r="F255" s="94" t="s">
        <v>515</v>
      </c>
      <c r="G255" s="94" t="s">
        <v>348</v>
      </c>
      <c r="H255" s="163"/>
      <c r="I255" s="163"/>
      <c r="J255" s="163"/>
      <c r="K255" s="163"/>
      <c r="L255" s="163"/>
      <c r="M255" s="163"/>
      <c r="N255" s="163"/>
      <c r="O255" s="164"/>
      <c r="P255" s="238">
        <f>SUM($H255:$N255)</f>
        <v>0</v>
      </c>
      <c r="Q255" s="215"/>
      <c r="R255" s="215"/>
      <c r="S255" s="215"/>
      <c r="T255" s="215"/>
      <c r="U255" s="215"/>
      <c r="V255" s="215"/>
      <c r="W255" s="215">
        <v>1</v>
      </c>
      <c r="X255" s="174">
        <v>43662</v>
      </c>
      <c r="Y255" s="222">
        <f>SUM($Q255:$W255)</f>
        <v>1</v>
      </c>
      <c r="Z255" s="163"/>
      <c r="AA255" s="163"/>
      <c r="AB255" s="163"/>
      <c r="AC255" s="163"/>
      <c r="AD255" s="163"/>
      <c r="AE255" s="163"/>
      <c r="AF255" s="163"/>
      <c r="AG255" s="165"/>
      <c r="AH255" s="222">
        <f>SUM($Z255:$AF255)</f>
        <v>0</v>
      </c>
      <c r="AI255" s="214"/>
      <c r="AJ255" s="94" t="s">
        <v>1822</v>
      </c>
      <c r="AK255" s="94" t="s">
        <v>1823</v>
      </c>
      <c r="AL255" s="95"/>
      <c r="AM255" s="94"/>
      <c r="AN255" s="95"/>
      <c r="AO255" s="94"/>
      <c r="AP255" s="94"/>
      <c r="AQ255" s="94"/>
      <c r="AR255" s="94"/>
      <c r="AS255" s="95" t="s">
        <v>3116</v>
      </c>
    </row>
    <row r="256" spans="1:45" s="93" customFormat="1" x14ac:dyDescent="0.2">
      <c r="A256" s="94"/>
      <c r="B256" s="95" t="s">
        <v>1047</v>
      </c>
      <c r="C256" s="95" t="s">
        <v>1048</v>
      </c>
      <c r="D256" s="94"/>
      <c r="E256" s="173" t="s">
        <v>3117</v>
      </c>
      <c r="F256" s="94" t="s">
        <v>515</v>
      </c>
      <c r="G256" s="94" t="s">
        <v>348</v>
      </c>
      <c r="H256" s="163"/>
      <c r="I256" s="163"/>
      <c r="J256" s="163"/>
      <c r="K256" s="163"/>
      <c r="L256" s="163"/>
      <c r="M256" s="163"/>
      <c r="N256" s="163"/>
      <c r="O256" s="164"/>
      <c r="P256" s="238">
        <f>SUM($H256:$N256)</f>
        <v>0</v>
      </c>
      <c r="Q256" s="215"/>
      <c r="R256" s="215"/>
      <c r="S256" s="215"/>
      <c r="T256" s="215"/>
      <c r="U256" s="215"/>
      <c r="V256" s="215"/>
      <c r="W256" s="215">
        <v>1</v>
      </c>
      <c r="X256" s="174">
        <v>43663</v>
      </c>
      <c r="Y256" s="222">
        <f>SUM($Q256:$W256)</f>
        <v>1</v>
      </c>
      <c r="Z256" s="163"/>
      <c r="AA256" s="163"/>
      <c r="AB256" s="163"/>
      <c r="AC256" s="163"/>
      <c r="AD256" s="163"/>
      <c r="AE256" s="163"/>
      <c r="AF256" s="163"/>
      <c r="AG256" s="165"/>
      <c r="AH256" s="222">
        <f>SUM($Z256:$AF256)</f>
        <v>0</v>
      </c>
      <c r="AI256" s="214"/>
      <c r="AJ256" s="94" t="s">
        <v>1822</v>
      </c>
      <c r="AK256" s="94" t="s">
        <v>1823</v>
      </c>
      <c r="AL256" s="95"/>
      <c r="AM256" s="94"/>
      <c r="AN256" s="95"/>
      <c r="AO256" s="94"/>
      <c r="AP256" s="94"/>
      <c r="AQ256" s="94"/>
      <c r="AR256" s="94"/>
      <c r="AS256" s="95" t="s">
        <v>3118</v>
      </c>
    </row>
    <row r="257" spans="1:45" s="93" customFormat="1" x14ac:dyDescent="0.2">
      <c r="A257" s="94"/>
      <c r="B257" s="95" t="s">
        <v>991</v>
      </c>
      <c r="C257" s="95" t="s">
        <v>992</v>
      </c>
      <c r="D257" s="94"/>
      <c r="E257" s="173" t="s">
        <v>3119</v>
      </c>
      <c r="F257" s="94" t="s">
        <v>515</v>
      </c>
      <c r="G257" s="94" t="s">
        <v>348</v>
      </c>
      <c r="H257" s="163"/>
      <c r="I257" s="163"/>
      <c r="J257" s="163"/>
      <c r="K257" s="163"/>
      <c r="L257" s="163"/>
      <c r="M257" s="163"/>
      <c r="N257" s="163"/>
      <c r="O257" s="164"/>
      <c r="P257" s="238">
        <f>SUM($H257:$N257)</f>
        <v>0</v>
      </c>
      <c r="Q257" s="215"/>
      <c r="R257" s="215"/>
      <c r="S257" s="215"/>
      <c r="T257" s="215"/>
      <c r="U257" s="215"/>
      <c r="V257" s="215"/>
      <c r="W257" s="215">
        <v>1</v>
      </c>
      <c r="X257" s="174">
        <v>43664</v>
      </c>
      <c r="Y257" s="222">
        <f>SUM($Q257:$W257)</f>
        <v>1</v>
      </c>
      <c r="Z257" s="163"/>
      <c r="AA257" s="163"/>
      <c r="AB257" s="163"/>
      <c r="AC257" s="163"/>
      <c r="AD257" s="163"/>
      <c r="AE257" s="163"/>
      <c r="AF257" s="163"/>
      <c r="AG257" s="165"/>
      <c r="AH257" s="222">
        <f>SUM($Z257:$AF257)</f>
        <v>0</v>
      </c>
      <c r="AI257" s="214"/>
      <c r="AJ257" s="94" t="s">
        <v>1822</v>
      </c>
      <c r="AK257" s="94" t="s">
        <v>1823</v>
      </c>
      <c r="AL257" s="95"/>
      <c r="AM257" s="94"/>
      <c r="AN257" s="95"/>
      <c r="AO257" s="94"/>
      <c r="AP257" s="94"/>
      <c r="AQ257" s="94"/>
      <c r="AR257" s="94"/>
      <c r="AS257" s="95" t="s">
        <v>3120</v>
      </c>
    </row>
    <row r="258" spans="1:45" s="93" customFormat="1" x14ac:dyDescent="0.2">
      <c r="A258" s="94"/>
      <c r="B258" s="95" t="s">
        <v>813</v>
      </c>
      <c r="C258" s="95" t="s">
        <v>814</v>
      </c>
      <c r="D258" s="94"/>
      <c r="E258" s="173" t="s">
        <v>3121</v>
      </c>
      <c r="F258" s="94" t="s">
        <v>515</v>
      </c>
      <c r="G258" s="94" t="s">
        <v>348</v>
      </c>
      <c r="H258" s="163"/>
      <c r="I258" s="163"/>
      <c r="J258" s="163"/>
      <c r="K258" s="163"/>
      <c r="L258" s="163"/>
      <c r="M258" s="163"/>
      <c r="N258" s="163"/>
      <c r="O258" s="164"/>
      <c r="P258" s="238">
        <f>SUM($H258:$N258)</f>
        <v>0</v>
      </c>
      <c r="Q258" s="215"/>
      <c r="R258" s="215"/>
      <c r="S258" s="215"/>
      <c r="T258" s="215"/>
      <c r="U258" s="215"/>
      <c r="V258" s="215"/>
      <c r="W258" s="215">
        <v>1</v>
      </c>
      <c r="X258" s="174">
        <v>43665</v>
      </c>
      <c r="Y258" s="222">
        <f>SUM($Q258:$W258)</f>
        <v>1</v>
      </c>
      <c r="Z258" s="163"/>
      <c r="AA258" s="163"/>
      <c r="AB258" s="163"/>
      <c r="AC258" s="163"/>
      <c r="AD258" s="163"/>
      <c r="AE258" s="163"/>
      <c r="AF258" s="163"/>
      <c r="AG258" s="165"/>
      <c r="AH258" s="222">
        <f>SUM($Z258:$AF258)</f>
        <v>0</v>
      </c>
      <c r="AI258" s="214"/>
      <c r="AJ258" s="94" t="s">
        <v>1822</v>
      </c>
      <c r="AK258" s="94" t="s">
        <v>1823</v>
      </c>
      <c r="AL258" s="95"/>
      <c r="AM258" s="94"/>
      <c r="AN258" s="95"/>
      <c r="AO258" s="94"/>
      <c r="AP258" s="94"/>
      <c r="AQ258" s="94"/>
      <c r="AR258" s="94"/>
      <c r="AS258" s="95" t="s">
        <v>3122</v>
      </c>
    </row>
    <row r="259" spans="1:45" s="93" customFormat="1" x14ac:dyDescent="0.2">
      <c r="A259" s="94"/>
      <c r="B259" s="95" t="s">
        <v>625</v>
      </c>
      <c r="C259" s="95" t="s">
        <v>3123</v>
      </c>
      <c r="D259" s="94"/>
      <c r="E259" s="173" t="s">
        <v>3124</v>
      </c>
      <c r="F259" s="94" t="s">
        <v>515</v>
      </c>
      <c r="G259" s="94" t="s">
        <v>348</v>
      </c>
      <c r="H259" s="163"/>
      <c r="I259" s="163"/>
      <c r="J259" s="163"/>
      <c r="K259" s="163"/>
      <c r="L259" s="163"/>
      <c r="M259" s="163"/>
      <c r="N259" s="163"/>
      <c r="O259" s="164"/>
      <c r="P259" s="238">
        <f>SUM($H259:$N259)</f>
        <v>0</v>
      </c>
      <c r="Q259" s="215"/>
      <c r="R259" s="215"/>
      <c r="S259" s="215"/>
      <c r="T259" s="215"/>
      <c r="U259" s="215"/>
      <c r="V259" s="215"/>
      <c r="W259" s="215">
        <v>1</v>
      </c>
      <c r="X259" s="174">
        <v>43665</v>
      </c>
      <c r="Y259" s="222">
        <f>SUM($Q259:$W259)</f>
        <v>1</v>
      </c>
      <c r="Z259" s="163"/>
      <c r="AA259" s="163"/>
      <c r="AB259" s="163"/>
      <c r="AC259" s="163"/>
      <c r="AD259" s="163"/>
      <c r="AE259" s="163"/>
      <c r="AF259" s="163"/>
      <c r="AG259" s="165"/>
      <c r="AH259" s="222">
        <f>SUM($Z259:$AF259)</f>
        <v>0</v>
      </c>
      <c r="AI259" s="214"/>
      <c r="AJ259" s="94" t="s">
        <v>1822</v>
      </c>
      <c r="AK259" s="94" t="s">
        <v>1823</v>
      </c>
      <c r="AL259" s="95"/>
      <c r="AM259" s="94"/>
      <c r="AN259" s="95"/>
      <c r="AO259" s="94"/>
      <c r="AP259" s="94"/>
      <c r="AQ259" s="94"/>
      <c r="AR259" s="94"/>
      <c r="AS259" s="95" t="s">
        <v>3125</v>
      </c>
    </row>
    <row r="260" spans="1:45" s="93" customFormat="1" x14ac:dyDescent="0.2">
      <c r="A260" s="94"/>
      <c r="B260" s="95" t="s">
        <v>805</v>
      </c>
      <c r="C260" s="95" t="s">
        <v>806</v>
      </c>
      <c r="D260" s="94"/>
      <c r="E260" s="173" t="s">
        <v>3126</v>
      </c>
      <c r="F260" s="94" t="s">
        <v>515</v>
      </c>
      <c r="G260" s="94" t="s">
        <v>348</v>
      </c>
      <c r="H260" s="163"/>
      <c r="I260" s="163"/>
      <c r="J260" s="163"/>
      <c r="K260" s="163"/>
      <c r="L260" s="163"/>
      <c r="M260" s="163"/>
      <c r="N260" s="163"/>
      <c r="O260" s="164"/>
      <c r="P260" s="238">
        <f>SUM($H260:$N260)</f>
        <v>0</v>
      </c>
      <c r="Q260" s="215"/>
      <c r="R260" s="215"/>
      <c r="S260" s="215"/>
      <c r="T260" s="215"/>
      <c r="U260" s="215"/>
      <c r="V260" s="215"/>
      <c r="W260" s="215">
        <v>1</v>
      </c>
      <c r="X260" s="174">
        <v>43665</v>
      </c>
      <c r="Y260" s="222">
        <f>SUM($Q260:$W260)</f>
        <v>1</v>
      </c>
      <c r="Z260" s="163"/>
      <c r="AA260" s="163"/>
      <c r="AB260" s="163"/>
      <c r="AC260" s="163"/>
      <c r="AD260" s="163"/>
      <c r="AE260" s="163"/>
      <c r="AF260" s="163"/>
      <c r="AG260" s="165"/>
      <c r="AH260" s="222">
        <f>SUM($Z260:$AF260)</f>
        <v>0</v>
      </c>
      <c r="AI260" s="214"/>
      <c r="AJ260" s="94" t="s">
        <v>1822</v>
      </c>
      <c r="AK260" s="94" t="s">
        <v>1823</v>
      </c>
      <c r="AL260" s="95"/>
      <c r="AM260" s="94"/>
      <c r="AN260" s="95"/>
      <c r="AO260" s="94"/>
      <c r="AP260" s="94"/>
      <c r="AQ260" s="94"/>
      <c r="AR260" s="94"/>
      <c r="AS260" s="95" t="s">
        <v>3127</v>
      </c>
    </row>
    <row r="261" spans="1:45" s="93" customFormat="1" x14ac:dyDescent="0.2">
      <c r="A261" s="94"/>
      <c r="B261" s="95" t="s">
        <v>581</v>
      </c>
      <c r="C261" s="95" t="s">
        <v>582</v>
      </c>
      <c r="D261" s="94"/>
      <c r="E261" s="173" t="s">
        <v>3128</v>
      </c>
      <c r="F261" s="94" t="s">
        <v>515</v>
      </c>
      <c r="G261" s="94" t="s">
        <v>348</v>
      </c>
      <c r="H261" s="163"/>
      <c r="I261" s="163"/>
      <c r="J261" s="163"/>
      <c r="K261" s="163"/>
      <c r="L261" s="163"/>
      <c r="M261" s="163"/>
      <c r="N261" s="163"/>
      <c r="O261" s="164"/>
      <c r="P261" s="238">
        <f>SUM($H261:$N261)</f>
        <v>0</v>
      </c>
      <c r="Q261" s="215"/>
      <c r="R261" s="215"/>
      <c r="S261" s="215"/>
      <c r="T261" s="215"/>
      <c r="U261" s="215"/>
      <c r="V261" s="215"/>
      <c r="W261" s="215">
        <v>1</v>
      </c>
      <c r="X261" s="174">
        <v>43670</v>
      </c>
      <c r="Y261" s="222">
        <f>SUM($Q261:$W261)</f>
        <v>1</v>
      </c>
      <c r="Z261" s="163"/>
      <c r="AA261" s="163"/>
      <c r="AB261" s="163"/>
      <c r="AC261" s="163"/>
      <c r="AD261" s="163"/>
      <c r="AE261" s="163"/>
      <c r="AF261" s="163"/>
      <c r="AG261" s="165"/>
      <c r="AH261" s="222">
        <f>SUM($Z261:$AF261)</f>
        <v>0</v>
      </c>
      <c r="AI261" s="214"/>
      <c r="AJ261" s="94" t="s">
        <v>1822</v>
      </c>
      <c r="AK261" s="94" t="s">
        <v>1823</v>
      </c>
      <c r="AL261" s="95"/>
      <c r="AM261" s="94"/>
      <c r="AN261" s="95"/>
      <c r="AO261" s="94"/>
      <c r="AP261" s="94"/>
      <c r="AQ261" s="94"/>
      <c r="AR261" s="94"/>
      <c r="AS261" s="95" t="s">
        <v>3129</v>
      </c>
    </row>
    <row r="262" spans="1:45" s="93" customFormat="1" x14ac:dyDescent="0.2">
      <c r="A262" s="94"/>
      <c r="B262" s="95" t="s">
        <v>3130</v>
      </c>
      <c r="C262" s="95" t="s">
        <v>3131</v>
      </c>
      <c r="D262" s="94"/>
      <c r="E262" s="173" t="s">
        <v>3132</v>
      </c>
      <c r="F262" s="94" t="s">
        <v>515</v>
      </c>
      <c r="G262" s="94" t="s">
        <v>348</v>
      </c>
      <c r="H262" s="163"/>
      <c r="I262" s="163"/>
      <c r="J262" s="163"/>
      <c r="K262" s="163"/>
      <c r="L262" s="163"/>
      <c r="M262" s="163"/>
      <c r="N262" s="163"/>
      <c r="O262" s="164"/>
      <c r="P262" s="238">
        <f>SUM($H262:$N262)</f>
        <v>0</v>
      </c>
      <c r="Q262" s="215"/>
      <c r="R262" s="215"/>
      <c r="S262" s="215"/>
      <c r="T262" s="215"/>
      <c r="U262" s="215"/>
      <c r="V262" s="215"/>
      <c r="W262" s="215">
        <v>1</v>
      </c>
      <c r="X262" s="174">
        <v>43670</v>
      </c>
      <c r="Y262" s="222">
        <f>SUM($Q262:$W262)</f>
        <v>1</v>
      </c>
      <c r="Z262" s="163"/>
      <c r="AA262" s="163"/>
      <c r="AB262" s="163"/>
      <c r="AC262" s="163"/>
      <c r="AD262" s="163"/>
      <c r="AE262" s="163"/>
      <c r="AF262" s="163"/>
      <c r="AG262" s="165"/>
      <c r="AH262" s="222">
        <f>SUM($Z262:$AF262)</f>
        <v>0</v>
      </c>
      <c r="AI262" s="214"/>
      <c r="AJ262" s="94" t="s">
        <v>1822</v>
      </c>
      <c r="AK262" s="94" t="s">
        <v>1823</v>
      </c>
      <c r="AL262" s="95"/>
      <c r="AM262" s="94"/>
      <c r="AN262" s="95"/>
      <c r="AO262" s="94"/>
      <c r="AP262" s="94"/>
      <c r="AQ262" s="94"/>
      <c r="AR262" s="94"/>
      <c r="AS262" s="95" t="s">
        <v>3133</v>
      </c>
    </row>
    <row r="263" spans="1:45" s="93" customFormat="1" x14ac:dyDescent="0.2">
      <c r="A263" s="94"/>
      <c r="B263" s="95" t="s">
        <v>2234</v>
      </c>
      <c r="C263" s="95" t="s">
        <v>3134</v>
      </c>
      <c r="D263" s="94"/>
      <c r="E263" s="173" t="s">
        <v>3135</v>
      </c>
      <c r="F263" s="94" t="s">
        <v>515</v>
      </c>
      <c r="G263" s="94" t="s">
        <v>348</v>
      </c>
      <c r="H263" s="163"/>
      <c r="I263" s="163"/>
      <c r="J263" s="163"/>
      <c r="K263" s="163"/>
      <c r="L263" s="163"/>
      <c r="M263" s="163"/>
      <c r="N263" s="163"/>
      <c r="O263" s="164"/>
      <c r="P263" s="238">
        <f>SUM($H263:$N263)</f>
        <v>0</v>
      </c>
      <c r="Q263" s="215"/>
      <c r="R263" s="215"/>
      <c r="S263" s="215"/>
      <c r="T263" s="215"/>
      <c r="U263" s="215"/>
      <c r="V263" s="215"/>
      <c r="W263" s="215">
        <v>1</v>
      </c>
      <c r="X263" s="174">
        <v>43671</v>
      </c>
      <c r="Y263" s="222">
        <f>SUM($Q263:$W263)</f>
        <v>1</v>
      </c>
      <c r="Z263" s="163"/>
      <c r="AA263" s="163"/>
      <c r="AB263" s="163"/>
      <c r="AC263" s="163"/>
      <c r="AD263" s="163"/>
      <c r="AE263" s="163"/>
      <c r="AF263" s="163"/>
      <c r="AG263" s="165"/>
      <c r="AH263" s="222">
        <f>SUM($Z263:$AF263)</f>
        <v>0</v>
      </c>
      <c r="AI263" s="214"/>
      <c r="AJ263" s="94" t="s">
        <v>1822</v>
      </c>
      <c r="AK263" s="94" t="s">
        <v>1823</v>
      </c>
      <c r="AL263" s="95"/>
      <c r="AM263" s="94"/>
      <c r="AN263" s="95"/>
      <c r="AO263" s="94"/>
      <c r="AP263" s="94"/>
      <c r="AQ263" s="94"/>
      <c r="AR263" s="94"/>
      <c r="AS263" s="95" t="s">
        <v>3136</v>
      </c>
    </row>
    <row r="264" spans="1:45" s="93" customFormat="1" x14ac:dyDescent="0.2">
      <c r="A264" s="94"/>
      <c r="B264" s="95" t="s">
        <v>933</v>
      </c>
      <c r="C264" s="95" t="s">
        <v>934</v>
      </c>
      <c r="D264" s="94"/>
      <c r="E264" s="173" t="s">
        <v>3137</v>
      </c>
      <c r="F264" s="94" t="s">
        <v>515</v>
      </c>
      <c r="G264" s="94" t="s">
        <v>348</v>
      </c>
      <c r="H264" s="163"/>
      <c r="I264" s="163"/>
      <c r="J264" s="163"/>
      <c r="K264" s="163"/>
      <c r="L264" s="163"/>
      <c r="M264" s="163"/>
      <c r="N264" s="163"/>
      <c r="O264" s="164"/>
      <c r="P264" s="238">
        <f>SUM($H264:$N264)</f>
        <v>0</v>
      </c>
      <c r="Q264" s="215"/>
      <c r="R264" s="215"/>
      <c r="S264" s="215"/>
      <c r="T264" s="215"/>
      <c r="U264" s="215"/>
      <c r="V264" s="215"/>
      <c r="W264" s="215">
        <v>1</v>
      </c>
      <c r="X264" s="174">
        <v>43672</v>
      </c>
      <c r="Y264" s="222">
        <f>SUM($Q264:$W264)</f>
        <v>1</v>
      </c>
      <c r="Z264" s="163"/>
      <c r="AA264" s="163"/>
      <c r="AB264" s="163"/>
      <c r="AC264" s="163"/>
      <c r="AD264" s="163"/>
      <c r="AE264" s="163"/>
      <c r="AF264" s="163"/>
      <c r="AG264" s="165"/>
      <c r="AH264" s="222">
        <f>SUM($Z264:$AF264)</f>
        <v>0</v>
      </c>
      <c r="AI264" s="214"/>
      <c r="AJ264" s="94" t="s">
        <v>1822</v>
      </c>
      <c r="AK264" s="94" t="s">
        <v>1823</v>
      </c>
      <c r="AL264" s="95"/>
      <c r="AM264" s="94"/>
      <c r="AN264" s="95"/>
      <c r="AO264" s="94"/>
      <c r="AP264" s="94"/>
      <c r="AQ264" s="94"/>
      <c r="AR264" s="94"/>
      <c r="AS264" s="95" t="s">
        <v>3138</v>
      </c>
    </row>
    <row r="265" spans="1:45" s="93" customFormat="1" x14ac:dyDescent="0.2">
      <c r="A265" s="94"/>
      <c r="B265" s="95" t="s">
        <v>749</v>
      </c>
      <c r="C265" s="95" t="s">
        <v>750</v>
      </c>
      <c r="D265" s="94"/>
      <c r="E265" s="173" t="s">
        <v>3139</v>
      </c>
      <c r="F265" s="94" t="s">
        <v>515</v>
      </c>
      <c r="G265" s="94" t="s">
        <v>348</v>
      </c>
      <c r="H265" s="163"/>
      <c r="I265" s="163"/>
      <c r="J265" s="163"/>
      <c r="K265" s="163"/>
      <c r="L265" s="163"/>
      <c r="M265" s="163"/>
      <c r="N265" s="163"/>
      <c r="O265" s="164"/>
      <c r="P265" s="238">
        <f>SUM($H265:$N265)</f>
        <v>0</v>
      </c>
      <c r="Q265" s="215"/>
      <c r="R265" s="215"/>
      <c r="S265" s="215"/>
      <c r="T265" s="215"/>
      <c r="U265" s="215"/>
      <c r="V265" s="215"/>
      <c r="W265" s="215">
        <v>1</v>
      </c>
      <c r="X265" s="174">
        <v>43675</v>
      </c>
      <c r="Y265" s="222">
        <f>SUM($Q265:$W265)</f>
        <v>1</v>
      </c>
      <c r="Z265" s="163"/>
      <c r="AA265" s="163"/>
      <c r="AB265" s="163"/>
      <c r="AC265" s="163"/>
      <c r="AD265" s="163"/>
      <c r="AE265" s="163"/>
      <c r="AF265" s="163"/>
      <c r="AG265" s="165"/>
      <c r="AH265" s="222">
        <f>SUM($Z265:$AF265)</f>
        <v>0</v>
      </c>
      <c r="AI265" s="214"/>
      <c r="AJ265" s="94" t="s">
        <v>1822</v>
      </c>
      <c r="AK265" s="94" t="s">
        <v>1823</v>
      </c>
      <c r="AL265" s="95"/>
      <c r="AM265" s="94"/>
      <c r="AN265" s="95"/>
      <c r="AO265" s="94"/>
      <c r="AP265" s="94"/>
      <c r="AQ265" s="94"/>
      <c r="AR265" s="94"/>
      <c r="AS265" s="95" t="s">
        <v>3140</v>
      </c>
    </row>
    <row r="266" spans="1:45" s="93" customFormat="1" x14ac:dyDescent="0.2">
      <c r="A266" s="94"/>
      <c r="B266" s="95" t="s">
        <v>3141</v>
      </c>
      <c r="C266" s="95" t="s">
        <v>3142</v>
      </c>
      <c r="D266" s="94"/>
      <c r="E266" s="173" t="s">
        <v>3143</v>
      </c>
      <c r="F266" s="94" t="s">
        <v>515</v>
      </c>
      <c r="G266" s="94" t="s">
        <v>348</v>
      </c>
      <c r="H266" s="163"/>
      <c r="I266" s="163"/>
      <c r="J266" s="163"/>
      <c r="K266" s="163"/>
      <c r="L266" s="163"/>
      <c r="M266" s="163"/>
      <c r="N266" s="163"/>
      <c r="O266" s="164"/>
      <c r="P266" s="238">
        <f>SUM($H266:$N266)</f>
        <v>0</v>
      </c>
      <c r="Q266" s="215"/>
      <c r="R266" s="215"/>
      <c r="S266" s="215"/>
      <c r="T266" s="215"/>
      <c r="U266" s="215"/>
      <c r="V266" s="215"/>
      <c r="W266" s="215">
        <v>1</v>
      </c>
      <c r="X266" s="174">
        <v>43675</v>
      </c>
      <c r="Y266" s="222">
        <f>SUM($Q266:$W266)</f>
        <v>1</v>
      </c>
      <c r="Z266" s="163"/>
      <c r="AA266" s="163"/>
      <c r="AB266" s="163"/>
      <c r="AC266" s="163"/>
      <c r="AD266" s="163"/>
      <c r="AE266" s="163"/>
      <c r="AF266" s="163"/>
      <c r="AG266" s="165"/>
      <c r="AH266" s="222">
        <f>SUM($Z266:$AF266)</f>
        <v>0</v>
      </c>
      <c r="AI266" s="214"/>
      <c r="AJ266" s="94" t="s">
        <v>1822</v>
      </c>
      <c r="AK266" s="94" t="s">
        <v>1823</v>
      </c>
      <c r="AL266" s="95"/>
      <c r="AM266" s="94"/>
      <c r="AN266" s="95"/>
      <c r="AO266" s="94"/>
      <c r="AP266" s="94"/>
      <c r="AQ266" s="94"/>
      <c r="AR266" s="94"/>
      <c r="AS266" s="95" t="s">
        <v>3144</v>
      </c>
    </row>
    <row r="267" spans="1:45" s="93" customFormat="1" x14ac:dyDescent="0.2">
      <c r="A267" s="94"/>
      <c r="B267" s="95" t="s">
        <v>893</v>
      </c>
      <c r="C267" s="95" t="s">
        <v>3145</v>
      </c>
      <c r="D267" s="94"/>
      <c r="E267" s="173" t="s">
        <v>3146</v>
      </c>
      <c r="F267" s="94" t="s">
        <v>515</v>
      </c>
      <c r="G267" s="94" t="s">
        <v>348</v>
      </c>
      <c r="H267" s="163"/>
      <c r="I267" s="163"/>
      <c r="J267" s="163"/>
      <c r="K267" s="163"/>
      <c r="L267" s="163"/>
      <c r="M267" s="163"/>
      <c r="N267" s="163"/>
      <c r="O267" s="164"/>
      <c r="P267" s="238">
        <f>SUM($H267:$N267)</f>
        <v>0</v>
      </c>
      <c r="Q267" s="215"/>
      <c r="R267" s="215"/>
      <c r="S267" s="215"/>
      <c r="T267" s="215"/>
      <c r="U267" s="215"/>
      <c r="V267" s="215"/>
      <c r="W267" s="215">
        <v>1</v>
      </c>
      <c r="X267" s="174">
        <v>43677</v>
      </c>
      <c r="Y267" s="222">
        <f>SUM($Q267:$W267)</f>
        <v>1</v>
      </c>
      <c r="Z267" s="163"/>
      <c r="AA267" s="163"/>
      <c r="AB267" s="163"/>
      <c r="AC267" s="163"/>
      <c r="AD267" s="163"/>
      <c r="AE267" s="163"/>
      <c r="AF267" s="163"/>
      <c r="AG267" s="165"/>
      <c r="AH267" s="222">
        <f>SUM($Z267:$AF267)</f>
        <v>0</v>
      </c>
      <c r="AI267" s="214"/>
      <c r="AJ267" s="94" t="s">
        <v>1822</v>
      </c>
      <c r="AK267" s="94" t="s">
        <v>1823</v>
      </c>
      <c r="AL267" s="95"/>
      <c r="AM267" s="94"/>
      <c r="AN267" s="95"/>
      <c r="AO267" s="94"/>
      <c r="AP267" s="94"/>
      <c r="AQ267" s="94"/>
      <c r="AR267" s="94"/>
      <c r="AS267" s="95" t="s">
        <v>3147</v>
      </c>
    </row>
    <row r="268" spans="1:45" s="93" customFormat="1" x14ac:dyDescent="0.2">
      <c r="A268" s="94"/>
      <c r="B268" s="95" t="s">
        <v>889</v>
      </c>
      <c r="C268" s="95" t="s">
        <v>3148</v>
      </c>
      <c r="D268" s="94"/>
      <c r="E268" s="173" t="s">
        <v>3149</v>
      </c>
      <c r="F268" s="94" t="s">
        <v>515</v>
      </c>
      <c r="G268" s="94" t="s">
        <v>348</v>
      </c>
      <c r="H268" s="163"/>
      <c r="I268" s="163"/>
      <c r="J268" s="163"/>
      <c r="K268" s="163"/>
      <c r="L268" s="163"/>
      <c r="M268" s="163"/>
      <c r="N268" s="163"/>
      <c r="O268" s="164"/>
      <c r="P268" s="238">
        <f>SUM($H268:$N268)</f>
        <v>0</v>
      </c>
      <c r="Q268" s="215"/>
      <c r="R268" s="215"/>
      <c r="S268" s="215"/>
      <c r="T268" s="215"/>
      <c r="U268" s="215"/>
      <c r="V268" s="215"/>
      <c r="W268" s="215">
        <v>1</v>
      </c>
      <c r="X268" s="174">
        <v>43677</v>
      </c>
      <c r="Y268" s="222">
        <f>SUM($Q268:$W268)</f>
        <v>1</v>
      </c>
      <c r="Z268" s="163"/>
      <c r="AA268" s="163"/>
      <c r="AB268" s="163"/>
      <c r="AC268" s="163"/>
      <c r="AD268" s="163"/>
      <c r="AE268" s="163"/>
      <c r="AF268" s="163"/>
      <c r="AG268" s="165"/>
      <c r="AH268" s="222">
        <f>SUM($Z268:$AF268)</f>
        <v>0</v>
      </c>
      <c r="AI268" s="214"/>
      <c r="AJ268" s="94" t="s">
        <v>1822</v>
      </c>
      <c r="AK268" s="94" t="s">
        <v>1823</v>
      </c>
      <c r="AL268" s="95"/>
      <c r="AM268" s="94"/>
      <c r="AN268" s="95"/>
      <c r="AO268" s="94"/>
      <c r="AP268" s="94"/>
      <c r="AQ268" s="94"/>
      <c r="AR268" s="94"/>
      <c r="AS268" s="95" t="s">
        <v>3150</v>
      </c>
    </row>
    <row r="269" spans="1:45" s="93" customFormat="1" x14ac:dyDescent="0.2">
      <c r="A269" s="94"/>
      <c r="B269" s="95" t="s">
        <v>1011</v>
      </c>
      <c r="C269" s="95" t="s">
        <v>3151</v>
      </c>
      <c r="D269" s="94"/>
      <c r="E269" s="173" t="s">
        <v>3152</v>
      </c>
      <c r="F269" s="94" t="s">
        <v>515</v>
      </c>
      <c r="G269" s="94" t="s">
        <v>348</v>
      </c>
      <c r="H269" s="163"/>
      <c r="I269" s="163"/>
      <c r="J269" s="163"/>
      <c r="K269" s="163"/>
      <c r="L269" s="163"/>
      <c r="M269" s="163"/>
      <c r="N269" s="163"/>
      <c r="O269" s="164"/>
      <c r="P269" s="238">
        <f>SUM($H269:$N269)</f>
        <v>0</v>
      </c>
      <c r="Q269" s="215"/>
      <c r="R269" s="215"/>
      <c r="S269" s="215"/>
      <c r="T269" s="215"/>
      <c r="U269" s="215"/>
      <c r="V269" s="215"/>
      <c r="W269" s="215">
        <v>1</v>
      </c>
      <c r="X269" s="174">
        <v>43679</v>
      </c>
      <c r="Y269" s="222">
        <f>SUM($Q269:$W269)</f>
        <v>1</v>
      </c>
      <c r="Z269" s="163"/>
      <c r="AA269" s="163"/>
      <c r="AB269" s="163"/>
      <c r="AC269" s="163"/>
      <c r="AD269" s="163"/>
      <c r="AE269" s="163"/>
      <c r="AF269" s="163"/>
      <c r="AG269" s="165"/>
      <c r="AH269" s="222">
        <f>SUM($Z269:$AF269)</f>
        <v>0</v>
      </c>
      <c r="AI269" s="214"/>
      <c r="AJ269" s="94" t="s">
        <v>1822</v>
      </c>
      <c r="AK269" s="94" t="s">
        <v>1823</v>
      </c>
      <c r="AL269" s="95"/>
      <c r="AM269" s="94"/>
      <c r="AN269" s="95"/>
      <c r="AO269" s="94"/>
      <c r="AP269" s="94"/>
      <c r="AQ269" s="94"/>
      <c r="AR269" s="94"/>
      <c r="AS269" s="95" t="s">
        <v>3153</v>
      </c>
    </row>
    <row r="270" spans="1:45" s="93" customFormat="1" x14ac:dyDescent="0.2">
      <c r="A270" s="94"/>
      <c r="B270" s="95" t="s">
        <v>669</v>
      </c>
      <c r="C270" s="95" t="s">
        <v>670</v>
      </c>
      <c r="D270" s="94"/>
      <c r="E270" s="173" t="s">
        <v>3154</v>
      </c>
      <c r="F270" s="94" t="s">
        <v>515</v>
      </c>
      <c r="G270" s="94" t="s">
        <v>348</v>
      </c>
      <c r="H270" s="163"/>
      <c r="I270" s="163"/>
      <c r="J270" s="163"/>
      <c r="K270" s="163"/>
      <c r="L270" s="163"/>
      <c r="M270" s="163"/>
      <c r="N270" s="163"/>
      <c r="O270" s="164"/>
      <c r="P270" s="238">
        <f>SUM($H270:$N270)</f>
        <v>0</v>
      </c>
      <c r="Q270" s="215"/>
      <c r="R270" s="215"/>
      <c r="S270" s="215"/>
      <c r="T270" s="215"/>
      <c r="U270" s="215"/>
      <c r="V270" s="215"/>
      <c r="W270" s="215">
        <v>1</v>
      </c>
      <c r="X270" s="174">
        <v>43679</v>
      </c>
      <c r="Y270" s="222">
        <f>SUM($Q270:$W270)</f>
        <v>1</v>
      </c>
      <c r="Z270" s="163"/>
      <c r="AA270" s="163"/>
      <c r="AB270" s="163"/>
      <c r="AC270" s="163"/>
      <c r="AD270" s="163"/>
      <c r="AE270" s="163"/>
      <c r="AF270" s="163"/>
      <c r="AG270" s="165"/>
      <c r="AH270" s="222">
        <f>SUM($Z270:$AF270)</f>
        <v>0</v>
      </c>
      <c r="AI270" s="214"/>
      <c r="AJ270" s="94" t="s">
        <v>1822</v>
      </c>
      <c r="AK270" s="94" t="s">
        <v>1823</v>
      </c>
      <c r="AL270" s="95"/>
      <c r="AM270" s="94"/>
      <c r="AN270" s="95"/>
      <c r="AO270" s="94"/>
      <c r="AP270" s="94"/>
      <c r="AQ270" s="94"/>
      <c r="AR270" s="94"/>
      <c r="AS270" s="95" t="s">
        <v>3155</v>
      </c>
    </row>
    <row r="271" spans="1:45" s="93" customFormat="1" x14ac:dyDescent="0.2">
      <c r="A271" s="94"/>
      <c r="B271" s="95" t="s">
        <v>1003</v>
      </c>
      <c r="C271" s="95" t="s">
        <v>1004</v>
      </c>
      <c r="D271" s="94"/>
      <c r="E271" s="173" t="s">
        <v>3156</v>
      </c>
      <c r="F271" s="94" t="s">
        <v>515</v>
      </c>
      <c r="G271" s="94" t="s">
        <v>348</v>
      </c>
      <c r="H271" s="163"/>
      <c r="I271" s="163"/>
      <c r="J271" s="163"/>
      <c r="K271" s="163"/>
      <c r="L271" s="163"/>
      <c r="M271" s="163"/>
      <c r="N271" s="163"/>
      <c r="O271" s="164"/>
      <c r="P271" s="238">
        <f>SUM($H271:$N271)</f>
        <v>0</v>
      </c>
      <c r="Q271" s="215"/>
      <c r="R271" s="215"/>
      <c r="S271" s="215"/>
      <c r="T271" s="215"/>
      <c r="U271" s="215"/>
      <c r="V271" s="215"/>
      <c r="W271" s="215">
        <v>1</v>
      </c>
      <c r="X271" s="174">
        <v>43682</v>
      </c>
      <c r="Y271" s="222">
        <f>SUM($Q271:$W271)</f>
        <v>1</v>
      </c>
      <c r="Z271" s="163"/>
      <c r="AA271" s="163"/>
      <c r="AB271" s="163"/>
      <c r="AC271" s="163"/>
      <c r="AD271" s="163"/>
      <c r="AE271" s="163"/>
      <c r="AF271" s="163"/>
      <c r="AG271" s="165"/>
      <c r="AH271" s="222">
        <f>SUM($Z271:$AF271)</f>
        <v>0</v>
      </c>
      <c r="AI271" s="214"/>
      <c r="AJ271" s="94" t="s">
        <v>1822</v>
      </c>
      <c r="AK271" s="94" t="s">
        <v>1823</v>
      </c>
      <c r="AL271" s="95"/>
      <c r="AM271" s="94"/>
      <c r="AN271" s="95"/>
      <c r="AO271" s="94"/>
      <c r="AP271" s="94"/>
      <c r="AQ271" s="94"/>
      <c r="AR271" s="94"/>
      <c r="AS271" s="95" t="s">
        <v>3157</v>
      </c>
    </row>
    <row r="272" spans="1:45" s="93" customFormat="1" x14ac:dyDescent="0.2">
      <c r="A272" s="94"/>
      <c r="B272" s="95" t="s">
        <v>3158</v>
      </c>
      <c r="C272" s="95" t="s">
        <v>3159</v>
      </c>
      <c r="D272" s="94"/>
      <c r="E272" s="173" t="s">
        <v>3160</v>
      </c>
      <c r="F272" s="94" t="s">
        <v>515</v>
      </c>
      <c r="G272" s="94" t="s">
        <v>348</v>
      </c>
      <c r="H272" s="163"/>
      <c r="I272" s="163"/>
      <c r="J272" s="163"/>
      <c r="K272" s="163"/>
      <c r="L272" s="163"/>
      <c r="M272" s="163"/>
      <c r="N272" s="163"/>
      <c r="O272" s="164"/>
      <c r="P272" s="238">
        <f>SUM($H272:$N272)</f>
        <v>0</v>
      </c>
      <c r="Q272" s="215"/>
      <c r="R272" s="215"/>
      <c r="S272" s="215"/>
      <c r="T272" s="215"/>
      <c r="U272" s="215"/>
      <c r="V272" s="215"/>
      <c r="W272" s="215">
        <v>1</v>
      </c>
      <c r="X272" s="174">
        <v>43682</v>
      </c>
      <c r="Y272" s="222">
        <f>SUM($Q272:$W272)</f>
        <v>1</v>
      </c>
      <c r="Z272" s="163"/>
      <c r="AA272" s="163"/>
      <c r="AB272" s="163"/>
      <c r="AC272" s="163"/>
      <c r="AD272" s="163"/>
      <c r="AE272" s="163"/>
      <c r="AF272" s="163"/>
      <c r="AG272" s="165"/>
      <c r="AH272" s="222">
        <f>SUM($Z272:$AF272)</f>
        <v>0</v>
      </c>
      <c r="AI272" s="214"/>
      <c r="AJ272" s="94" t="s">
        <v>1822</v>
      </c>
      <c r="AK272" s="94" t="s">
        <v>1823</v>
      </c>
      <c r="AL272" s="95"/>
      <c r="AM272" s="94"/>
      <c r="AN272" s="95"/>
      <c r="AO272" s="94"/>
      <c r="AP272" s="94"/>
      <c r="AQ272" s="94"/>
      <c r="AR272" s="94"/>
      <c r="AS272" s="95" t="s">
        <v>3161</v>
      </c>
    </row>
    <row r="273" spans="1:45" s="93" customFormat="1" x14ac:dyDescent="0.2">
      <c r="A273" s="94"/>
      <c r="B273" s="95" t="s">
        <v>3162</v>
      </c>
      <c r="C273" s="95" t="s">
        <v>3163</v>
      </c>
      <c r="D273" s="94"/>
      <c r="E273" s="173" t="s">
        <v>3164</v>
      </c>
      <c r="F273" s="94" t="s">
        <v>464</v>
      </c>
      <c r="G273" s="94" t="s">
        <v>358</v>
      </c>
      <c r="H273" s="163"/>
      <c r="I273" s="163"/>
      <c r="J273" s="163"/>
      <c r="K273" s="163"/>
      <c r="L273" s="163"/>
      <c r="M273" s="163"/>
      <c r="N273" s="163"/>
      <c r="O273" s="164"/>
      <c r="P273" s="238">
        <f>SUM($H273:$N273)</f>
        <v>0</v>
      </c>
      <c r="Q273" s="215"/>
      <c r="R273" s="215"/>
      <c r="S273" s="215"/>
      <c r="T273" s="215"/>
      <c r="U273" s="215"/>
      <c r="V273" s="215"/>
      <c r="W273" s="215">
        <v>1</v>
      </c>
      <c r="X273" s="174">
        <v>43684</v>
      </c>
      <c r="Y273" s="222">
        <f>SUM($Q273:$W273)</f>
        <v>1</v>
      </c>
      <c r="Z273" s="163"/>
      <c r="AA273" s="163"/>
      <c r="AB273" s="163"/>
      <c r="AC273" s="163"/>
      <c r="AD273" s="163"/>
      <c r="AE273" s="163"/>
      <c r="AF273" s="163"/>
      <c r="AG273" s="165"/>
      <c r="AH273" s="222">
        <f>SUM($Z273:$AF273)</f>
        <v>0</v>
      </c>
      <c r="AI273" s="214"/>
      <c r="AJ273" s="94" t="s">
        <v>1822</v>
      </c>
      <c r="AK273" s="94" t="s">
        <v>1823</v>
      </c>
      <c r="AL273" s="95"/>
      <c r="AM273" s="94"/>
      <c r="AN273" s="95"/>
      <c r="AO273" s="94"/>
      <c r="AP273" s="94"/>
      <c r="AQ273" s="94"/>
      <c r="AR273" s="94"/>
      <c r="AS273" s="95" t="s">
        <v>3165</v>
      </c>
    </row>
    <row r="274" spans="1:45" s="93" customFormat="1" x14ac:dyDescent="0.2">
      <c r="A274" s="94"/>
      <c r="B274" s="95" t="s">
        <v>929</v>
      </c>
      <c r="C274" s="95" t="s">
        <v>3166</v>
      </c>
      <c r="D274" s="94"/>
      <c r="E274" s="173" t="s">
        <v>3167</v>
      </c>
      <c r="F274" s="94" t="s">
        <v>515</v>
      </c>
      <c r="G274" s="94" t="s">
        <v>348</v>
      </c>
      <c r="H274" s="163"/>
      <c r="I274" s="163"/>
      <c r="J274" s="163"/>
      <c r="K274" s="163"/>
      <c r="L274" s="163"/>
      <c r="M274" s="163"/>
      <c r="N274" s="163"/>
      <c r="O274" s="164"/>
      <c r="P274" s="238">
        <f>SUM($H274:$N274)</f>
        <v>0</v>
      </c>
      <c r="Q274" s="215"/>
      <c r="R274" s="215"/>
      <c r="S274" s="215"/>
      <c r="T274" s="215"/>
      <c r="U274" s="215"/>
      <c r="V274" s="215"/>
      <c r="W274" s="215">
        <v>1</v>
      </c>
      <c r="X274" s="174">
        <v>43685</v>
      </c>
      <c r="Y274" s="222">
        <f>SUM($Q274:$W274)</f>
        <v>1</v>
      </c>
      <c r="Z274" s="163"/>
      <c r="AA274" s="163"/>
      <c r="AB274" s="163"/>
      <c r="AC274" s="163"/>
      <c r="AD274" s="163"/>
      <c r="AE274" s="163"/>
      <c r="AF274" s="163"/>
      <c r="AG274" s="165"/>
      <c r="AH274" s="222">
        <f>SUM($Z274:$AF274)</f>
        <v>0</v>
      </c>
      <c r="AI274" s="214"/>
      <c r="AJ274" s="94" t="s">
        <v>1822</v>
      </c>
      <c r="AK274" s="94" t="s">
        <v>1823</v>
      </c>
      <c r="AL274" s="95"/>
      <c r="AM274" s="94"/>
      <c r="AN274" s="95"/>
      <c r="AO274" s="94"/>
      <c r="AP274" s="94"/>
      <c r="AQ274" s="94"/>
      <c r="AR274" s="94"/>
      <c r="AS274" s="95" t="s">
        <v>3168</v>
      </c>
    </row>
    <row r="275" spans="1:45" s="93" customFormat="1" x14ac:dyDescent="0.2">
      <c r="A275" s="94"/>
      <c r="B275" s="95" t="s">
        <v>1087</v>
      </c>
      <c r="C275" s="95" t="s">
        <v>3169</v>
      </c>
      <c r="D275" s="94"/>
      <c r="E275" s="173" t="s">
        <v>3170</v>
      </c>
      <c r="F275" s="94" t="s">
        <v>515</v>
      </c>
      <c r="G275" s="94" t="s">
        <v>348</v>
      </c>
      <c r="H275" s="163"/>
      <c r="I275" s="163"/>
      <c r="J275" s="163"/>
      <c r="K275" s="163"/>
      <c r="L275" s="163"/>
      <c r="M275" s="163"/>
      <c r="N275" s="163"/>
      <c r="O275" s="164"/>
      <c r="P275" s="238">
        <f>SUM($H275:$N275)</f>
        <v>0</v>
      </c>
      <c r="Q275" s="215"/>
      <c r="R275" s="215"/>
      <c r="S275" s="215"/>
      <c r="T275" s="215"/>
      <c r="U275" s="215"/>
      <c r="V275" s="215"/>
      <c r="W275" s="215">
        <v>1</v>
      </c>
      <c r="X275" s="174">
        <v>43686</v>
      </c>
      <c r="Y275" s="222">
        <f>SUM($Q275:$W275)</f>
        <v>1</v>
      </c>
      <c r="Z275" s="163"/>
      <c r="AA275" s="163"/>
      <c r="AB275" s="163"/>
      <c r="AC275" s="163"/>
      <c r="AD275" s="163"/>
      <c r="AE275" s="163"/>
      <c r="AF275" s="163"/>
      <c r="AG275" s="165"/>
      <c r="AH275" s="222">
        <f>SUM($Z275:$AF275)</f>
        <v>0</v>
      </c>
      <c r="AI275" s="214"/>
      <c r="AJ275" s="94" t="s">
        <v>1822</v>
      </c>
      <c r="AK275" s="94" t="s">
        <v>1823</v>
      </c>
      <c r="AL275" s="95"/>
      <c r="AM275" s="94"/>
      <c r="AN275" s="95"/>
      <c r="AO275" s="94"/>
      <c r="AP275" s="94"/>
      <c r="AQ275" s="94"/>
      <c r="AR275" s="94"/>
      <c r="AS275" s="95" t="s">
        <v>3171</v>
      </c>
    </row>
    <row r="276" spans="1:45" s="93" customFormat="1" x14ac:dyDescent="0.2">
      <c r="A276" s="94"/>
      <c r="B276" s="95" t="s">
        <v>665</v>
      </c>
      <c r="C276" s="95" t="s">
        <v>666</v>
      </c>
      <c r="D276" s="94"/>
      <c r="E276" s="173" t="s">
        <v>3172</v>
      </c>
      <c r="F276" s="94" t="s">
        <v>515</v>
      </c>
      <c r="G276" s="94" t="s">
        <v>348</v>
      </c>
      <c r="H276" s="163"/>
      <c r="I276" s="163"/>
      <c r="J276" s="163"/>
      <c r="K276" s="163"/>
      <c r="L276" s="163"/>
      <c r="M276" s="163"/>
      <c r="N276" s="163"/>
      <c r="O276" s="164"/>
      <c r="P276" s="238">
        <f>SUM($H276:$N276)</f>
        <v>0</v>
      </c>
      <c r="Q276" s="215"/>
      <c r="R276" s="215"/>
      <c r="S276" s="215"/>
      <c r="T276" s="215"/>
      <c r="U276" s="215"/>
      <c r="V276" s="215"/>
      <c r="W276" s="215">
        <v>1</v>
      </c>
      <c r="X276" s="174">
        <v>43686</v>
      </c>
      <c r="Y276" s="222">
        <f>SUM($Q276:$W276)</f>
        <v>1</v>
      </c>
      <c r="Z276" s="163"/>
      <c r="AA276" s="163"/>
      <c r="AB276" s="163"/>
      <c r="AC276" s="163"/>
      <c r="AD276" s="163"/>
      <c r="AE276" s="163"/>
      <c r="AF276" s="163"/>
      <c r="AG276" s="165"/>
      <c r="AH276" s="222">
        <f>SUM($Z276:$AF276)</f>
        <v>0</v>
      </c>
      <c r="AI276" s="214"/>
      <c r="AJ276" s="94" t="s">
        <v>1822</v>
      </c>
      <c r="AK276" s="94" t="s">
        <v>1823</v>
      </c>
      <c r="AL276" s="95"/>
      <c r="AM276" s="94"/>
      <c r="AN276" s="95"/>
      <c r="AO276" s="94"/>
      <c r="AP276" s="94"/>
      <c r="AQ276" s="94"/>
      <c r="AR276" s="94"/>
      <c r="AS276" s="95" t="s">
        <v>3173</v>
      </c>
    </row>
    <row r="277" spans="1:45" s="93" customFormat="1" x14ac:dyDescent="0.2">
      <c r="A277" s="94"/>
      <c r="B277" s="95" t="s">
        <v>2238</v>
      </c>
      <c r="C277" s="95" t="s">
        <v>3174</v>
      </c>
      <c r="D277" s="94"/>
      <c r="E277" s="173" t="s">
        <v>3175</v>
      </c>
      <c r="F277" s="94" t="s">
        <v>515</v>
      </c>
      <c r="G277" s="94" t="s">
        <v>348</v>
      </c>
      <c r="H277" s="163"/>
      <c r="I277" s="163"/>
      <c r="J277" s="163"/>
      <c r="K277" s="163"/>
      <c r="L277" s="163"/>
      <c r="M277" s="163"/>
      <c r="N277" s="163"/>
      <c r="O277" s="164"/>
      <c r="P277" s="238">
        <f>SUM($H277:$N277)</f>
        <v>0</v>
      </c>
      <c r="Q277" s="215"/>
      <c r="R277" s="215"/>
      <c r="S277" s="215"/>
      <c r="T277" s="215"/>
      <c r="U277" s="215"/>
      <c r="V277" s="215"/>
      <c r="W277" s="215">
        <v>1</v>
      </c>
      <c r="X277" s="174">
        <v>43691</v>
      </c>
      <c r="Y277" s="222">
        <f>SUM($Q277:$W277)</f>
        <v>1</v>
      </c>
      <c r="Z277" s="163"/>
      <c r="AA277" s="163"/>
      <c r="AB277" s="163"/>
      <c r="AC277" s="163"/>
      <c r="AD277" s="163"/>
      <c r="AE277" s="163"/>
      <c r="AF277" s="163"/>
      <c r="AG277" s="165"/>
      <c r="AH277" s="222">
        <f>SUM($Z277:$AF277)</f>
        <v>0</v>
      </c>
      <c r="AI277" s="214"/>
      <c r="AJ277" s="94" t="s">
        <v>1822</v>
      </c>
      <c r="AK277" s="94" t="s">
        <v>1823</v>
      </c>
      <c r="AL277" s="95"/>
      <c r="AM277" s="94"/>
      <c r="AN277" s="95"/>
      <c r="AO277" s="94"/>
      <c r="AP277" s="94"/>
      <c r="AQ277" s="94"/>
      <c r="AR277" s="94"/>
      <c r="AS277" s="95" t="s">
        <v>3176</v>
      </c>
    </row>
    <row r="278" spans="1:45" s="93" customFormat="1" x14ac:dyDescent="0.2">
      <c r="A278" s="94"/>
      <c r="B278" s="95" t="s">
        <v>2238</v>
      </c>
      <c r="C278" s="95" t="s">
        <v>3174</v>
      </c>
      <c r="D278" s="94"/>
      <c r="E278" s="173" t="s">
        <v>3175</v>
      </c>
      <c r="F278" s="94" t="s">
        <v>515</v>
      </c>
      <c r="G278" s="94" t="s">
        <v>348</v>
      </c>
      <c r="H278" s="163"/>
      <c r="I278" s="163"/>
      <c r="J278" s="163"/>
      <c r="K278" s="163"/>
      <c r="L278" s="163"/>
      <c r="M278" s="163"/>
      <c r="N278" s="163"/>
      <c r="O278" s="164"/>
      <c r="P278" s="238">
        <f>SUM($H278:$N278)</f>
        <v>0</v>
      </c>
      <c r="Q278" s="215"/>
      <c r="R278" s="215"/>
      <c r="S278" s="215"/>
      <c r="T278" s="215"/>
      <c r="U278" s="215"/>
      <c r="V278" s="215"/>
      <c r="W278" s="215">
        <v>1</v>
      </c>
      <c r="X278" s="174">
        <v>43691</v>
      </c>
      <c r="Y278" s="222">
        <f>SUM($Q278:$W278)</f>
        <v>1</v>
      </c>
      <c r="Z278" s="163"/>
      <c r="AA278" s="163"/>
      <c r="AB278" s="163"/>
      <c r="AC278" s="163"/>
      <c r="AD278" s="163"/>
      <c r="AE278" s="163"/>
      <c r="AF278" s="163"/>
      <c r="AG278" s="165"/>
      <c r="AH278" s="222">
        <f>SUM($Z278:$AF278)</f>
        <v>0</v>
      </c>
      <c r="AI278" s="214"/>
      <c r="AJ278" s="94" t="s">
        <v>1822</v>
      </c>
      <c r="AK278" s="94" t="s">
        <v>1823</v>
      </c>
      <c r="AL278" s="95"/>
      <c r="AM278" s="94"/>
      <c r="AN278" s="95"/>
      <c r="AO278" s="94"/>
      <c r="AP278" s="94"/>
      <c r="AQ278" s="94"/>
      <c r="AR278" s="94"/>
      <c r="AS278" s="95" t="s">
        <v>3176</v>
      </c>
    </row>
    <row r="279" spans="1:45" s="93" customFormat="1" x14ac:dyDescent="0.2">
      <c r="A279" s="94"/>
      <c r="B279" s="95" t="s">
        <v>3177</v>
      </c>
      <c r="C279" s="95" t="s">
        <v>3178</v>
      </c>
      <c r="D279" s="94"/>
      <c r="E279" s="173" t="s">
        <v>3179</v>
      </c>
      <c r="F279" s="94" t="s">
        <v>515</v>
      </c>
      <c r="G279" s="94" t="s">
        <v>348</v>
      </c>
      <c r="H279" s="163"/>
      <c r="I279" s="163"/>
      <c r="J279" s="163"/>
      <c r="K279" s="163"/>
      <c r="L279" s="163"/>
      <c r="M279" s="163"/>
      <c r="N279" s="163"/>
      <c r="O279" s="164"/>
      <c r="P279" s="238">
        <f>SUM($H279:$N279)</f>
        <v>0</v>
      </c>
      <c r="Q279" s="215"/>
      <c r="R279" s="215"/>
      <c r="S279" s="215"/>
      <c r="T279" s="215"/>
      <c r="U279" s="215"/>
      <c r="V279" s="215"/>
      <c r="W279" s="215">
        <v>1</v>
      </c>
      <c r="X279" s="174">
        <v>43692</v>
      </c>
      <c r="Y279" s="222">
        <f>SUM($Q279:$W279)</f>
        <v>1</v>
      </c>
      <c r="Z279" s="163"/>
      <c r="AA279" s="163"/>
      <c r="AB279" s="163"/>
      <c r="AC279" s="163"/>
      <c r="AD279" s="163"/>
      <c r="AE279" s="163"/>
      <c r="AF279" s="163"/>
      <c r="AG279" s="165"/>
      <c r="AH279" s="222">
        <f>SUM($Z279:$AF279)</f>
        <v>0</v>
      </c>
      <c r="AI279" s="214"/>
      <c r="AJ279" s="94" t="s">
        <v>1822</v>
      </c>
      <c r="AK279" s="94" t="s">
        <v>1823</v>
      </c>
      <c r="AL279" s="95"/>
      <c r="AM279" s="94"/>
      <c r="AN279" s="95"/>
      <c r="AO279" s="94"/>
      <c r="AP279" s="94"/>
      <c r="AQ279" s="94"/>
      <c r="AR279" s="94"/>
      <c r="AS279" s="95" t="s">
        <v>3180</v>
      </c>
    </row>
    <row r="280" spans="1:45" s="93" customFormat="1" x14ac:dyDescent="0.2">
      <c r="A280" s="94"/>
      <c r="B280" s="95" t="s">
        <v>3181</v>
      </c>
      <c r="C280" s="95" t="s">
        <v>3182</v>
      </c>
      <c r="D280" s="94"/>
      <c r="E280" s="173" t="s">
        <v>3183</v>
      </c>
      <c r="F280" s="94" t="s">
        <v>515</v>
      </c>
      <c r="G280" s="94" t="s">
        <v>348</v>
      </c>
      <c r="H280" s="163"/>
      <c r="I280" s="163"/>
      <c r="J280" s="163"/>
      <c r="K280" s="163"/>
      <c r="L280" s="163"/>
      <c r="M280" s="163"/>
      <c r="N280" s="163"/>
      <c r="O280" s="164"/>
      <c r="P280" s="238">
        <f>SUM($H280:$N280)</f>
        <v>0</v>
      </c>
      <c r="Q280" s="215"/>
      <c r="R280" s="215"/>
      <c r="S280" s="215"/>
      <c r="T280" s="215"/>
      <c r="U280" s="215"/>
      <c r="V280" s="215"/>
      <c r="W280" s="215">
        <v>1</v>
      </c>
      <c r="X280" s="174">
        <v>43692</v>
      </c>
      <c r="Y280" s="222">
        <f>SUM($Q280:$W280)</f>
        <v>1</v>
      </c>
      <c r="Z280" s="163"/>
      <c r="AA280" s="163"/>
      <c r="AB280" s="163"/>
      <c r="AC280" s="163"/>
      <c r="AD280" s="163"/>
      <c r="AE280" s="163"/>
      <c r="AF280" s="163"/>
      <c r="AG280" s="165"/>
      <c r="AH280" s="222">
        <f>SUM($Z280:$AF280)</f>
        <v>0</v>
      </c>
      <c r="AI280" s="214"/>
      <c r="AJ280" s="94" t="s">
        <v>1822</v>
      </c>
      <c r="AK280" s="94" t="s">
        <v>1823</v>
      </c>
      <c r="AL280" s="95"/>
      <c r="AM280" s="94"/>
      <c r="AN280" s="95"/>
      <c r="AO280" s="94"/>
      <c r="AP280" s="94"/>
      <c r="AQ280" s="94"/>
      <c r="AR280" s="94"/>
      <c r="AS280" s="95" t="s">
        <v>3184</v>
      </c>
    </row>
    <row r="281" spans="1:45" s="93" customFormat="1" x14ac:dyDescent="0.2">
      <c r="A281" s="94"/>
      <c r="B281" s="95" t="s">
        <v>3185</v>
      </c>
      <c r="C281" s="95" t="s">
        <v>3186</v>
      </c>
      <c r="D281" s="94"/>
      <c r="E281" s="173" t="s">
        <v>3187</v>
      </c>
      <c r="F281" s="94" t="s">
        <v>515</v>
      </c>
      <c r="G281" s="94" t="s">
        <v>348</v>
      </c>
      <c r="H281" s="163"/>
      <c r="I281" s="163"/>
      <c r="J281" s="163"/>
      <c r="K281" s="163"/>
      <c r="L281" s="163"/>
      <c r="M281" s="163"/>
      <c r="N281" s="163"/>
      <c r="O281" s="164"/>
      <c r="P281" s="238">
        <f>SUM($H281:$N281)</f>
        <v>0</v>
      </c>
      <c r="Q281" s="215"/>
      <c r="R281" s="215"/>
      <c r="S281" s="215"/>
      <c r="T281" s="215"/>
      <c r="U281" s="215"/>
      <c r="V281" s="215"/>
      <c r="W281" s="215">
        <v>1</v>
      </c>
      <c r="X281" s="174">
        <v>43692</v>
      </c>
      <c r="Y281" s="222">
        <f>SUM($Q281:$W281)</f>
        <v>1</v>
      </c>
      <c r="Z281" s="163"/>
      <c r="AA281" s="163"/>
      <c r="AB281" s="163"/>
      <c r="AC281" s="163"/>
      <c r="AD281" s="163"/>
      <c r="AE281" s="163"/>
      <c r="AF281" s="163"/>
      <c r="AG281" s="165"/>
      <c r="AH281" s="222">
        <f>SUM($Z281:$AF281)</f>
        <v>0</v>
      </c>
      <c r="AI281" s="214"/>
      <c r="AJ281" s="94" t="s">
        <v>1822</v>
      </c>
      <c r="AK281" s="94" t="s">
        <v>1823</v>
      </c>
      <c r="AL281" s="95"/>
      <c r="AM281" s="94"/>
      <c r="AN281" s="95"/>
      <c r="AO281" s="94"/>
      <c r="AP281" s="94"/>
      <c r="AQ281" s="94"/>
      <c r="AR281" s="94"/>
      <c r="AS281" s="95" t="s">
        <v>3188</v>
      </c>
    </row>
    <row r="282" spans="1:45" s="93" customFormat="1" x14ac:dyDescent="0.2">
      <c r="A282" s="94"/>
      <c r="B282" s="95" t="s">
        <v>3189</v>
      </c>
      <c r="C282" s="95" t="s">
        <v>3190</v>
      </c>
      <c r="D282" s="94"/>
      <c r="E282" s="175" t="s">
        <v>3191</v>
      </c>
      <c r="F282" s="94" t="s">
        <v>464</v>
      </c>
      <c r="G282" s="94" t="s">
        <v>358</v>
      </c>
      <c r="H282" s="163"/>
      <c r="I282" s="163"/>
      <c r="J282" s="163"/>
      <c r="K282" s="163"/>
      <c r="L282" s="163"/>
      <c r="M282" s="163"/>
      <c r="N282" s="163"/>
      <c r="O282" s="164"/>
      <c r="P282" s="238">
        <f>SUM($H282:$N282)</f>
        <v>0</v>
      </c>
      <c r="Q282" s="215"/>
      <c r="R282" s="215"/>
      <c r="S282" s="215"/>
      <c r="T282" s="215"/>
      <c r="U282" s="215"/>
      <c r="V282" s="215"/>
      <c r="W282" s="215">
        <v>1</v>
      </c>
      <c r="X282" s="174">
        <v>43696</v>
      </c>
      <c r="Y282" s="222">
        <f>SUM($Q282:$W282)</f>
        <v>1</v>
      </c>
      <c r="Z282" s="163"/>
      <c r="AA282" s="163"/>
      <c r="AB282" s="163"/>
      <c r="AC282" s="163"/>
      <c r="AD282" s="163"/>
      <c r="AE282" s="163"/>
      <c r="AF282" s="163"/>
      <c r="AG282" s="165"/>
      <c r="AH282" s="222">
        <f>SUM($Z282:$AF282)</f>
        <v>0</v>
      </c>
      <c r="AI282" s="214"/>
      <c r="AJ282" s="94" t="s">
        <v>1822</v>
      </c>
      <c r="AK282" s="94" t="s">
        <v>1823</v>
      </c>
      <c r="AL282" s="95"/>
      <c r="AM282" s="94"/>
      <c r="AN282" s="95"/>
      <c r="AO282" s="94"/>
      <c r="AP282" s="94"/>
      <c r="AQ282" s="94"/>
      <c r="AR282" s="94"/>
      <c r="AS282" s="95" t="s">
        <v>3192</v>
      </c>
    </row>
    <row r="283" spans="1:45" s="93" customFormat="1" x14ac:dyDescent="0.2">
      <c r="A283" s="94"/>
      <c r="B283" s="95" t="s">
        <v>1071</v>
      </c>
      <c r="C283" s="95" t="s">
        <v>3193</v>
      </c>
      <c r="D283" s="94"/>
      <c r="E283" s="173" t="s">
        <v>3194</v>
      </c>
      <c r="F283" s="94" t="s">
        <v>515</v>
      </c>
      <c r="G283" s="94" t="s">
        <v>348</v>
      </c>
      <c r="H283" s="163"/>
      <c r="I283" s="163"/>
      <c r="J283" s="163"/>
      <c r="K283" s="163"/>
      <c r="L283" s="163"/>
      <c r="M283" s="163"/>
      <c r="N283" s="163"/>
      <c r="O283" s="164"/>
      <c r="P283" s="238">
        <f>SUM($H283:$N283)</f>
        <v>0</v>
      </c>
      <c r="Q283" s="215"/>
      <c r="R283" s="215"/>
      <c r="S283" s="215"/>
      <c r="T283" s="215"/>
      <c r="U283" s="215"/>
      <c r="V283" s="215"/>
      <c r="W283" s="215">
        <v>1</v>
      </c>
      <c r="X283" s="174">
        <v>43698</v>
      </c>
      <c r="Y283" s="222">
        <f>SUM($Q283:$W283)</f>
        <v>1</v>
      </c>
      <c r="Z283" s="163"/>
      <c r="AA283" s="163"/>
      <c r="AB283" s="163"/>
      <c r="AC283" s="163"/>
      <c r="AD283" s="163"/>
      <c r="AE283" s="163"/>
      <c r="AF283" s="163"/>
      <c r="AG283" s="165"/>
      <c r="AH283" s="222">
        <f>SUM($Z283:$AF283)</f>
        <v>0</v>
      </c>
      <c r="AI283" s="214"/>
      <c r="AJ283" s="94" t="s">
        <v>1822</v>
      </c>
      <c r="AK283" s="94" t="s">
        <v>1823</v>
      </c>
      <c r="AL283" s="95"/>
      <c r="AM283" s="94"/>
      <c r="AN283" s="95"/>
      <c r="AO283" s="94"/>
      <c r="AP283" s="94"/>
      <c r="AQ283" s="94"/>
      <c r="AR283" s="94"/>
      <c r="AS283" s="95" t="s">
        <v>3195</v>
      </c>
    </row>
    <row r="284" spans="1:45" s="93" customFormat="1" x14ac:dyDescent="0.2">
      <c r="A284" s="94"/>
      <c r="B284" s="95" t="s">
        <v>817</v>
      </c>
      <c r="C284" s="95" t="s">
        <v>3196</v>
      </c>
      <c r="D284" s="94"/>
      <c r="E284" s="173" t="s">
        <v>3197</v>
      </c>
      <c r="F284" s="94" t="s">
        <v>515</v>
      </c>
      <c r="G284" s="94" t="s">
        <v>348</v>
      </c>
      <c r="H284" s="163"/>
      <c r="I284" s="163"/>
      <c r="J284" s="163"/>
      <c r="K284" s="163"/>
      <c r="L284" s="163"/>
      <c r="M284" s="163"/>
      <c r="N284" s="163"/>
      <c r="O284" s="164"/>
      <c r="P284" s="238">
        <f>SUM($H284:$N284)</f>
        <v>0</v>
      </c>
      <c r="Q284" s="215"/>
      <c r="R284" s="215"/>
      <c r="S284" s="215"/>
      <c r="T284" s="215"/>
      <c r="U284" s="215"/>
      <c r="V284" s="215"/>
      <c r="W284" s="215">
        <v>1</v>
      </c>
      <c r="X284" s="174">
        <v>43698</v>
      </c>
      <c r="Y284" s="222">
        <f>SUM($Q284:$W284)</f>
        <v>1</v>
      </c>
      <c r="Z284" s="163"/>
      <c r="AA284" s="163"/>
      <c r="AB284" s="163"/>
      <c r="AC284" s="163"/>
      <c r="AD284" s="163"/>
      <c r="AE284" s="163"/>
      <c r="AF284" s="163"/>
      <c r="AG284" s="165"/>
      <c r="AH284" s="222">
        <f>SUM($Z284:$AF284)</f>
        <v>0</v>
      </c>
      <c r="AI284" s="214"/>
      <c r="AJ284" s="94" t="s">
        <v>1822</v>
      </c>
      <c r="AK284" s="94" t="s">
        <v>1823</v>
      </c>
      <c r="AL284" s="95"/>
      <c r="AM284" s="94"/>
      <c r="AN284" s="95"/>
      <c r="AO284" s="94"/>
      <c r="AP284" s="94"/>
      <c r="AQ284" s="94"/>
      <c r="AR284" s="94"/>
      <c r="AS284" s="95" t="s">
        <v>3198</v>
      </c>
    </row>
    <row r="285" spans="1:45" s="93" customFormat="1" x14ac:dyDescent="0.2">
      <c r="A285" s="94"/>
      <c r="B285" s="95" t="s">
        <v>3199</v>
      </c>
      <c r="C285" s="95" t="s">
        <v>3200</v>
      </c>
      <c r="D285" s="94"/>
      <c r="E285" s="173" t="s">
        <v>3201</v>
      </c>
      <c r="F285" s="94" t="s">
        <v>515</v>
      </c>
      <c r="G285" s="94" t="s">
        <v>348</v>
      </c>
      <c r="H285" s="163"/>
      <c r="I285" s="163"/>
      <c r="J285" s="163"/>
      <c r="K285" s="163"/>
      <c r="L285" s="163"/>
      <c r="M285" s="163"/>
      <c r="N285" s="163"/>
      <c r="O285" s="164"/>
      <c r="P285" s="238">
        <f>SUM($H285:$N285)</f>
        <v>0</v>
      </c>
      <c r="Q285" s="215"/>
      <c r="R285" s="215"/>
      <c r="S285" s="215"/>
      <c r="T285" s="215"/>
      <c r="U285" s="215"/>
      <c r="V285" s="215"/>
      <c r="W285" s="215">
        <v>1</v>
      </c>
      <c r="X285" s="174">
        <v>43699</v>
      </c>
      <c r="Y285" s="222">
        <f>SUM($Q285:$W285)</f>
        <v>1</v>
      </c>
      <c r="Z285" s="163"/>
      <c r="AA285" s="163"/>
      <c r="AB285" s="163"/>
      <c r="AC285" s="163"/>
      <c r="AD285" s="163"/>
      <c r="AE285" s="163"/>
      <c r="AF285" s="163"/>
      <c r="AG285" s="165"/>
      <c r="AH285" s="222">
        <f>SUM($Z285:$AF285)</f>
        <v>0</v>
      </c>
      <c r="AI285" s="214"/>
      <c r="AJ285" s="94" t="s">
        <v>1822</v>
      </c>
      <c r="AK285" s="94" t="s">
        <v>1823</v>
      </c>
      <c r="AL285" s="95"/>
      <c r="AM285" s="94"/>
      <c r="AN285" s="95"/>
      <c r="AO285" s="94"/>
      <c r="AP285" s="94"/>
      <c r="AQ285" s="94"/>
      <c r="AR285" s="94"/>
      <c r="AS285" s="95" t="s">
        <v>3202</v>
      </c>
    </row>
    <row r="286" spans="1:45" s="93" customFormat="1" x14ac:dyDescent="0.2">
      <c r="A286" s="94"/>
      <c r="B286" s="95" t="s">
        <v>3199</v>
      </c>
      <c r="C286" s="95" t="s">
        <v>3203</v>
      </c>
      <c r="D286" s="94"/>
      <c r="E286" s="173" t="s">
        <v>3204</v>
      </c>
      <c r="F286" s="94" t="s">
        <v>464</v>
      </c>
      <c r="G286" s="94" t="s">
        <v>358</v>
      </c>
      <c r="H286" s="163"/>
      <c r="I286" s="163"/>
      <c r="J286" s="163"/>
      <c r="K286" s="163"/>
      <c r="L286" s="163"/>
      <c r="M286" s="163"/>
      <c r="N286" s="163"/>
      <c r="O286" s="164"/>
      <c r="P286" s="238">
        <f>SUM($H286:$N286)</f>
        <v>0</v>
      </c>
      <c r="Q286" s="215"/>
      <c r="R286" s="215"/>
      <c r="S286" s="215"/>
      <c r="T286" s="215"/>
      <c r="U286" s="215"/>
      <c r="V286" s="215"/>
      <c r="W286" s="215">
        <v>1</v>
      </c>
      <c r="X286" s="174">
        <v>43704</v>
      </c>
      <c r="Y286" s="222">
        <f>SUM($Q286:$W286)</f>
        <v>1</v>
      </c>
      <c r="Z286" s="163"/>
      <c r="AA286" s="163"/>
      <c r="AB286" s="163"/>
      <c r="AC286" s="163"/>
      <c r="AD286" s="163"/>
      <c r="AE286" s="163"/>
      <c r="AF286" s="163"/>
      <c r="AG286" s="165"/>
      <c r="AH286" s="222">
        <f>SUM($Z286:$AF286)</f>
        <v>0</v>
      </c>
      <c r="AI286" s="214"/>
      <c r="AJ286" s="94" t="s">
        <v>1822</v>
      </c>
      <c r="AK286" s="94" t="s">
        <v>1823</v>
      </c>
      <c r="AL286" s="95"/>
      <c r="AM286" s="94"/>
      <c r="AN286" s="95"/>
      <c r="AO286" s="94"/>
      <c r="AP286" s="94"/>
      <c r="AQ286" s="94"/>
      <c r="AR286" s="94"/>
      <c r="AS286" s="95" t="s">
        <v>3205</v>
      </c>
    </row>
    <row r="287" spans="1:45" s="93" customFormat="1" x14ac:dyDescent="0.2">
      <c r="A287" s="94"/>
      <c r="B287" s="95" t="s">
        <v>3206</v>
      </c>
      <c r="C287" s="95" t="s">
        <v>3207</v>
      </c>
      <c r="D287" s="94"/>
      <c r="E287" s="173" t="s">
        <v>3208</v>
      </c>
      <c r="F287" s="94" t="s">
        <v>515</v>
      </c>
      <c r="G287" s="94" t="s">
        <v>348</v>
      </c>
      <c r="H287" s="163"/>
      <c r="I287" s="163"/>
      <c r="J287" s="163"/>
      <c r="K287" s="163"/>
      <c r="L287" s="163"/>
      <c r="M287" s="163"/>
      <c r="N287" s="163"/>
      <c r="O287" s="164"/>
      <c r="P287" s="238">
        <f>SUM($H287:$N287)</f>
        <v>0</v>
      </c>
      <c r="Q287" s="215"/>
      <c r="R287" s="215"/>
      <c r="S287" s="215"/>
      <c r="T287" s="215"/>
      <c r="U287" s="215"/>
      <c r="V287" s="215"/>
      <c r="W287" s="215">
        <v>1</v>
      </c>
      <c r="X287" s="174">
        <v>43705</v>
      </c>
      <c r="Y287" s="222">
        <f>SUM($Q287:$W287)</f>
        <v>1</v>
      </c>
      <c r="Z287" s="163"/>
      <c r="AA287" s="163"/>
      <c r="AB287" s="163"/>
      <c r="AC287" s="163"/>
      <c r="AD287" s="163"/>
      <c r="AE287" s="163"/>
      <c r="AF287" s="163"/>
      <c r="AG287" s="165"/>
      <c r="AH287" s="222">
        <f>SUM($Z287:$AF287)</f>
        <v>0</v>
      </c>
      <c r="AI287" s="214"/>
      <c r="AJ287" s="94" t="s">
        <v>1822</v>
      </c>
      <c r="AK287" s="94" t="s">
        <v>1823</v>
      </c>
      <c r="AL287" s="95"/>
      <c r="AM287" s="94"/>
      <c r="AN287" s="95"/>
      <c r="AO287" s="94"/>
      <c r="AP287" s="94"/>
      <c r="AQ287" s="94"/>
      <c r="AR287" s="94"/>
      <c r="AS287" s="95" t="s">
        <v>3209</v>
      </c>
    </row>
    <row r="288" spans="1:45" s="93" customFormat="1" x14ac:dyDescent="0.2">
      <c r="A288" s="94"/>
      <c r="B288" s="95" t="s">
        <v>3210</v>
      </c>
      <c r="C288" s="95" t="s">
        <v>3211</v>
      </c>
      <c r="D288" s="94"/>
      <c r="E288" s="173" t="s">
        <v>3212</v>
      </c>
      <c r="F288" s="94" t="s">
        <v>515</v>
      </c>
      <c r="G288" s="94" t="s">
        <v>348</v>
      </c>
      <c r="H288" s="163"/>
      <c r="I288" s="163"/>
      <c r="J288" s="163"/>
      <c r="K288" s="163"/>
      <c r="L288" s="163"/>
      <c r="M288" s="163"/>
      <c r="N288" s="163"/>
      <c r="O288" s="164"/>
      <c r="P288" s="238">
        <f>SUM($H288:$N288)</f>
        <v>0</v>
      </c>
      <c r="Q288" s="215"/>
      <c r="R288" s="215"/>
      <c r="S288" s="215"/>
      <c r="T288" s="215"/>
      <c r="U288" s="215"/>
      <c r="V288" s="215"/>
      <c r="W288" s="215">
        <v>1</v>
      </c>
      <c r="X288" s="174">
        <v>43705</v>
      </c>
      <c r="Y288" s="222">
        <f>SUM($Q288:$W288)</f>
        <v>1</v>
      </c>
      <c r="Z288" s="163"/>
      <c r="AA288" s="163"/>
      <c r="AB288" s="163"/>
      <c r="AC288" s="163"/>
      <c r="AD288" s="163"/>
      <c r="AE288" s="163"/>
      <c r="AF288" s="163"/>
      <c r="AG288" s="165"/>
      <c r="AH288" s="222">
        <f>SUM($Z288:$AF288)</f>
        <v>0</v>
      </c>
      <c r="AI288" s="214"/>
      <c r="AJ288" s="94" t="s">
        <v>1822</v>
      </c>
      <c r="AK288" s="94" t="s">
        <v>1823</v>
      </c>
      <c r="AL288" s="95"/>
      <c r="AM288" s="94"/>
      <c r="AN288" s="95"/>
      <c r="AO288" s="94"/>
      <c r="AP288" s="94"/>
      <c r="AQ288" s="94"/>
      <c r="AR288" s="94"/>
      <c r="AS288" s="95" t="s">
        <v>3213</v>
      </c>
    </row>
    <row r="289" spans="1:45" s="93" customFormat="1" x14ac:dyDescent="0.2">
      <c r="A289" s="94"/>
      <c r="B289" s="95" t="s">
        <v>661</v>
      </c>
      <c r="C289" s="95" t="s">
        <v>662</v>
      </c>
      <c r="D289" s="94"/>
      <c r="E289" s="173" t="s">
        <v>3214</v>
      </c>
      <c r="F289" s="94" t="s">
        <v>515</v>
      </c>
      <c r="G289" s="94" t="s">
        <v>348</v>
      </c>
      <c r="H289" s="163"/>
      <c r="I289" s="163"/>
      <c r="J289" s="163"/>
      <c r="K289" s="163"/>
      <c r="L289" s="163"/>
      <c r="M289" s="163"/>
      <c r="N289" s="163"/>
      <c r="O289" s="164"/>
      <c r="P289" s="238">
        <f>SUM($H289:$N289)</f>
        <v>0</v>
      </c>
      <c r="Q289" s="215"/>
      <c r="R289" s="215"/>
      <c r="S289" s="215"/>
      <c r="T289" s="215"/>
      <c r="U289" s="215"/>
      <c r="V289" s="215"/>
      <c r="W289" s="215">
        <v>1</v>
      </c>
      <c r="X289" s="174">
        <v>43705</v>
      </c>
      <c r="Y289" s="222">
        <f>SUM($Q289:$W289)</f>
        <v>1</v>
      </c>
      <c r="Z289" s="163"/>
      <c r="AA289" s="163"/>
      <c r="AB289" s="163"/>
      <c r="AC289" s="163"/>
      <c r="AD289" s="163"/>
      <c r="AE289" s="163"/>
      <c r="AF289" s="163"/>
      <c r="AG289" s="165"/>
      <c r="AH289" s="222">
        <f>SUM($Z289:$AF289)</f>
        <v>0</v>
      </c>
      <c r="AI289" s="214"/>
      <c r="AJ289" s="94" t="s">
        <v>1822</v>
      </c>
      <c r="AK289" s="94" t="s">
        <v>1823</v>
      </c>
      <c r="AL289" s="95"/>
      <c r="AM289" s="94"/>
      <c r="AN289" s="95"/>
      <c r="AO289" s="94"/>
      <c r="AP289" s="94"/>
      <c r="AQ289" s="94"/>
      <c r="AR289" s="94"/>
      <c r="AS289" s="95" t="s">
        <v>3215</v>
      </c>
    </row>
    <row r="290" spans="1:45" s="93" customFormat="1" x14ac:dyDescent="0.2">
      <c r="A290" s="94"/>
      <c r="B290" s="95" t="s">
        <v>3216</v>
      </c>
      <c r="C290" s="95" t="s">
        <v>3217</v>
      </c>
      <c r="D290" s="94"/>
      <c r="E290" s="173" t="s">
        <v>3218</v>
      </c>
      <c r="F290" s="94" t="s">
        <v>515</v>
      </c>
      <c r="G290" s="94" t="s">
        <v>348</v>
      </c>
      <c r="H290" s="163"/>
      <c r="I290" s="163"/>
      <c r="J290" s="163"/>
      <c r="K290" s="163"/>
      <c r="L290" s="163"/>
      <c r="M290" s="163"/>
      <c r="N290" s="163"/>
      <c r="O290" s="164"/>
      <c r="P290" s="238">
        <f>SUM($H290:$N290)</f>
        <v>0</v>
      </c>
      <c r="Q290" s="215"/>
      <c r="R290" s="215"/>
      <c r="S290" s="215"/>
      <c r="T290" s="215"/>
      <c r="U290" s="215"/>
      <c r="V290" s="215"/>
      <c r="W290" s="215">
        <v>1</v>
      </c>
      <c r="X290" s="174">
        <v>43706</v>
      </c>
      <c r="Y290" s="222">
        <f>SUM($Q290:$W290)</f>
        <v>1</v>
      </c>
      <c r="Z290" s="163"/>
      <c r="AA290" s="163"/>
      <c r="AB290" s="163"/>
      <c r="AC290" s="163"/>
      <c r="AD290" s="163"/>
      <c r="AE290" s="163"/>
      <c r="AF290" s="163"/>
      <c r="AG290" s="165"/>
      <c r="AH290" s="222">
        <f>SUM($Z290:$AF290)</f>
        <v>0</v>
      </c>
      <c r="AI290" s="214"/>
      <c r="AJ290" s="94" t="s">
        <v>1822</v>
      </c>
      <c r="AK290" s="94" t="s">
        <v>1823</v>
      </c>
      <c r="AL290" s="95"/>
      <c r="AM290" s="94"/>
      <c r="AN290" s="95"/>
      <c r="AO290" s="94"/>
      <c r="AP290" s="94"/>
      <c r="AQ290" s="94"/>
      <c r="AR290" s="94"/>
      <c r="AS290" s="95" t="s">
        <v>3219</v>
      </c>
    </row>
    <row r="291" spans="1:45" s="93" customFormat="1" x14ac:dyDescent="0.2">
      <c r="A291" s="94"/>
      <c r="B291" s="95" t="s">
        <v>3220</v>
      </c>
      <c r="C291" s="95" t="s">
        <v>3221</v>
      </c>
      <c r="D291" s="94"/>
      <c r="E291" s="173" t="s">
        <v>3222</v>
      </c>
      <c r="F291" s="94" t="s">
        <v>515</v>
      </c>
      <c r="G291" s="94" t="s">
        <v>348</v>
      </c>
      <c r="H291" s="163"/>
      <c r="I291" s="163"/>
      <c r="J291" s="163"/>
      <c r="K291" s="163"/>
      <c r="L291" s="163"/>
      <c r="M291" s="163"/>
      <c r="N291" s="163"/>
      <c r="O291" s="164"/>
      <c r="P291" s="238">
        <f>SUM($H291:$N291)</f>
        <v>0</v>
      </c>
      <c r="Q291" s="215"/>
      <c r="R291" s="215"/>
      <c r="S291" s="215"/>
      <c r="T291" s="215"/>
      <c r="U291" s="215"/>
      <c r="V291" s="215"/>
      <c r="W291" s="215">
        <v>1</v>
      </c>
      <c r="X291" s="174">
        <v>43707</v>
      </c>
      <c r="Y291" s="222">
        <f>SUM($Q291:$W291)</f>
        <v>1</v>
      </c>
      <c r="Z291" s="163"/>
      <c r="AA291" s="163"/>
      <c r="AB291" s="163"/>
      <c r="AC291" s="163"/>
      <c r="AD291" s="163"/>
      <c r="AE291" s="163"/>
      <c r="AF291" s="163"/>
      <c r="AG291" s="165"/>
      <c r="AH291" s="222">
        <f>SUM($Z291:$AF291)</f>
        <v>0</v>
      </c>
      <c r="AI291" s="214"/>
      <c r="AJ291" s="94" t="s">
        <v>1822</v>
      </c>
      <c r="AK291" s="94" t="s">
        <v>1823</v>
      </c>
      <c r="AL291" s="95"/>
      <c r="AM291" s="94"/>
      <c r="AN291" s="95"/>
      <c r="AO291" s="94"/>
      <c r="AP291" s="94"/>
      <c r="AQ291" s="94"/>
      <c r="AR291" s="94"/>
      <c r="AS291" s="95" t="s">
        <v>3223</v>
      </c>
    </row>
    <row r="292" spans="1:45" s="93" customFormat="1" x14ac:dyDescent="0.2">
      <c r="A292" s="94"/>
      <c r="B292" s="95" t="s">
        <v>1187</v>
      </c>
      <c r="C292" s="95" t="s">
        <v>1188</v>
      </c>
      <c r="D292" s="94"/>
      <c r="E292" s="173" t="s">
        <v>3224</v>
      </c>
      <c r="F292" s="94" t="s">
        <v>515</v>
      </c>
      <c r="G292" s="94" t="s">
        <v>348</v>
      </c>
      <c r="H292" s="163"/>
      <c r="I292" s="163"/>
      <c r="J292" s="163"/>
      <c r="K292" s="163"/>
      <c r="L292" s="163"/>
      <c r="M292" s="163"/>
      <c r="N292" s="163"/>
      <c r="O292" s="164"/>
      <c r="P292" s="238">
        <f>SUM($H292:$N292)</f>
        <v>0</v>
      </c>
      <c r="Q292" s="215"/>
      <c r="R292" s="215"/>
      <c r="S292" s="215"/>
      <c r="T292" s="215"/>
      <c r="U292" s="215"/>
      <c r="V292" s="215"/>
      <c r="W292" s="215">
        <v>1</v>
      </c>
      <c r="X292" s="174">
        <v>43711</v>
      </c>
      <c r="Y292" s="222">
        <f>SUM($Q292:$W292)</f>
        <v>1</v>
      </c>
      <c r="Z292" s="163"/>
      <c r="AA292" s="163"/>
      <c r="AB292" s="163"/>
      <c r="AC292" s="163"/>
      <c r="AD292" s="163"/>
      <c r="AE292" s="163"/>
      <c r="AF292" s="163"/>
      <c r="AG292" s="165"/>
      <c r="AH292" s="222">
        <f>SUM($Z292:$AF292)</f>
        <v>0</v>
      </c>
      <c r="AI292" s="214"/>
      <c r="AJ292" s="94" t="s">
        <v>1822</v>
      </c>
      <c r="AK292" s="94" t="s">
        <v>1823</v>
      </c>
      <c r="AL292" s="95"/>
      <c r="AM292" s="94"/>
      <c r="AN292" s="95"/>
      <c r="AO292" s="94"/>
      <c r="AP292" s="94"/>
      <c r="AQ292" s="94"/>
      <c r="AR292" s="94"/>
      <c r="AS292" s="95" t="s">
        <v>3225</v>
      </c>
    </row>
    <row r="293" spans="1:45" s="93" customFormat="1" x14ac:dyDescent="0.2">
      <c r="A293" s="94"/>
      <c r="B293" s="95" t="s">
        <v>3226</v>
      </c>
      <c r="C293" s="95" t="s">
        <v>3227</v>
      </c>
      <c r="D293" s="94"/>
      <c r="E293" s="173" t="s">
        <v>3228</v>
      </c>
      <c r="F293" s="94" t="s">
        <v>515</v>
      </c>
      <c r="G293" s="94" t="s">
        <v>348</v>
      </c>
      <c r="H293" s="163"/>
      <c r="I293" s="163"/>
      <c r="J293" s="163"/>
      <c r="K293" s="163"/>
      <c r="L293" s="163"/>
      <c r="M293" s="163"/>
      <c r="N293" s="163"/>
      <c r="O293" s="164"/>
      <c r="P293" s="238">
        <f>SUM($H293:$N293)</f>
        <v>0</v>
      </c>
      <c r="Q293" s="215"/>
      <c r="R293" s="215"/>
      <c r="S293" s="215"/>
      <c r="T293" s="215"/>
      <c r="U293" s="215"/>
      <c r="V293" s="215"/>
      <c r="W293" s="215">
        <v>1</v>
      </c>
      <c r="X293" s="174">
        <v>43711</v>
      </c>
      <c r="Y293" s="222">
        <f>SUM($Q293:$W293)</f>
        <v>1</v>
      </c>
      <c r="Z293" s="163"/>
      <c r="AA293" s="163"/>
      <c r="AB293" s="163"/>
      <c r="AC293" s="163"/>
      <c r="AD293" s="163"/>
      <c r="AE293" s="163"/>
      <c r="AF293" s="163"/>
      <c r="AG293" s="165"/>
      <c r="AH293" s="222">
        <f>SUM($Z293:$AF293)</f>
        <v>0</v>
      </c>
      <c r="AI293" s="214"/>
      <c r="AJ293" s="94" t="s">
        <v>1822</v>
      </c>
      <c r="AK293" s="94" t="s">
        <v>1823</v>
      </c>
      <c r="AL293" s="95"/>
      <c r="AM293" s="94"/>
      <c r="AN293" s="95"/>
      <c r="AO293" s="94"/>
      <c r="AP293" s="94"/>
      <c r="AQ293" s="94"/>
      <c r="AR293" s="94"/>
      <c r="AS293" s="95" t="s">
        <v>3229</v>
      </c>
    </row>
    <row r="294" spans="1:45" s="93" customFormat="1" x14ac:dyDescent="0.2">
      <c r="A294" s="94"/>
      <c r="B294" s="95" t="s">
        <v>1127</v>
      </c>
      <c r="C294" s="95" t="s">
        <v>1128</v>
      </c>
      <c r="D294" s="94"/>
      <c r="E294" s="173" t="s">
        <v>3230</v>
      </c>
      <c r="F294" s="94" t="s">
        <v>515</v>
      </c>
      <c r="G294" s="94" t="s">
        <v>348</v>
      </c>
      <c r="H294" s="163"/>
      <c r="I294" s="163"/>
      <c r="J294" s="163"/>
      <c r="K294" s="163"/>
      <c r="L294" s="163"/>
      <c r="M294" s="163"/>
      <c r="N294" s="163"/>
      <c r="O294" s="164"/>
      <c r="P294" s="238">
        <f>SUM($H294:$N294)</f>
        <v>0</v>
      </c>
      <c r="Q294" s="215"/>
      <c r="R294" s="215"/>
      <c r="S294" s="215"/>
      <c r="T294" s="215"/>
      <c r="U294" s="215"/>
      <c r="V294" s="215"/>
      <c r="W294" s="215">
        <v>1</v>
      </c>
      <c r="X294" s="174">
        <v>43712</v>
      </c>
      <c r="Y294" s="222">
        <f>SUM($Q294:$W294)</f>
        <v>1</v>
      </c>
      <c r="Z294" s="163"/>
      <c r="AA294" s="163"/>
      <c r="AB294" s="163"/>
      <c r="AC294" s="163"/>
      <c r="AD294" s="163"/>
      <c r="AE294" s="163"/>
      <c r="AF294" s="163"/>
      <c r="AG294" s="165"/>
      <c r="AH294" s="222">
        <f>SUM($Z294:$AF294)</f>
        <v>0</v>
      </c>
      <c r="AI294" s="214"/>
      <c r="AJ294" s="94" t="s">
        <v>1822</v>
      </c>
      <c r="AK294" s="94" t="s">
        <v>1823</v>
      </c>
      <c r="AL294" s="95"/>
      <c r="AM294" s="94"/>
      <c r="AN294" s="95"/>
      <c r="AO294" s="94"/>
      <c r="AP294" s="94"/>
      <c r="AQ294" s="94"/>
      <c r="AR294" s="94"/>
      <c r="AS294" s="95" t="s">
        <v>3231</v>
      </c>
    </row>
    <row r="295" spans="1:45" s="93" customFormat="1" x14ac:dyDescent="0.2">
      <c r="A295" s="94"/>
      <c r="B295" s="95" t="s">
        <v>1039</v>
      </c>
      <c r="C295" s="95" t="s">
        <v>3232</v>
      </c>
      <c r="D295" s="94"/>
      <c r="E295" s="173" t="s">
        <v>3233</v>
      </c>
      <c r="F295" s="94" t="s">
        <v>515</v>
      </c>
      <c r="G295" s="94" t="s">
        <v>348</v>
      </c>
      <c r="H295" s="163"/>
      <c r="I295" s="163"/>
      <c r="J295" s="163"/>
      <c r="K295" s="163"/>
      <c r="L295" s="163"/>
      <c r="M295" s="163"/>
      <c r="N295" s="163"/>
      <c r="O295" s="164"/>
      <c r="P295" s="238">
        <f>SUM($H295:$N295)</f>
        <v>0</v>
      </c>
      <c r="Q295" s="215"/>
      <c r="R295" s="215"/>
      <c r="S295" s="215"/>
      <c r="T295" s="215"/>
      <c r="U295" s="215"/>
      <c r="V295" s="215"/>
      <c r="W295" s="215">
        <v>1</v>
      </c>
      <c r="X295" s="174">
        <v>43712</v>
      </c>
      <c r="Y295" s="222">
        <f>SUM($Q295:$W295)</f>
        <v>1</v>
      </c>
      <c r="Z295" s="163"/>
      <c r="AA295" s="163"/>
      <c r="AB295" s="163"/>
      <c r="AC295" s="163"/>
      <c r="AD295" s="163"/>
      <c r="AE295" s="163"/>
      <c r="AF295" s="163"/>
      <c r="AG295" s="165"/>
      <c r="AH295" s="222">
        <f>SUM($Z295:$AF295)</f>
        <v>0</v>
      </c>
      <c r="AI295" s="214"/>
      <c r="AJ295" s="94" t="s">
        <v>1822</v>
      </c>
      <c r="AK295" s="94" t="s">
        <v>1823</v>
      </c>
      <c r="AL295" s="95"/>
      <c r="AM295" s="94"/>
      <c r="AN295" s="95"/>
      <c r="AO295" s="94"/>
      <c r="AP295" s="94"/>
      <c r="AQ295" s="94"/>
      <c r="AR295" s="94"/>
      <c r="AS295" s="95" t="s">
        <v>3234</v>
      </c>
    </row>
    <row r="296" spans="1:45" s="93" customFormat="1" x14ac:dyDescent="0.2">
      <c r="A296" s="94"/>
      <c r="B296" s="95" t="s">
        <v>3235</v>
      </c>
      <c r="C296" s="95" t="s">
        <v>3236</v>
      </c>
      <c r="D296" s="94"/>
      <c r="E296" s="173" t="s">
        <v>3237</v>
      </c>
      <c r="F296" s="94" t="s">
        <v>464</v>
      </c>
      <c r="G296" s="94" t="s">
        <v>358</v>
      </c>
      <c r="H296" s="163"/>
      <c r="I296" s="163"/>
      <c r="J296" s="163"/>
      <c r="K296" s="163"/>
      <c r="L296" s="163"/>
      <c r="M296" s="163"/>
      <c r="N296" s="163"/>
      <c r="O296" s="164"/>
      <c r="P296" s="238">
        <f>SUM($H296:$N296)</f>
        <v>0</v>
      </c>
      <c r="Q296" s="215"/>
      <c r="R296" s="215"/>
      <c r="S296" s="215"/>
      <c r="T296" s="215"/>
      <c r="U296" s="215"/>
      <c r="V296" s="215"/>
      <c r="W296" s="215">
        <v>1</v>
      </c>
      <c r="X296" s="174">
        <v>43713</v>
      </c>
      <c r="Y296" s="222">
        <f>SUM($Q296:$W296)</f>
        <v>1</v>
      </c>
      <c r="Z296" s="163"/>
      <c r="AA296" s="163"/>
      <c r="AB296" s="163"/>
      <c r="AC296" s="163"/>
      <c r="AD296" s="163"/>
      <c r="AE296" s="163"/>
      <c r="AF296" s="163"/>
      <c r="AG296" s="165"/>
      <c r="AH296" s="222">
        <f>SUM($Z296:$AF296)</f>
        <v>0</v>
      </c>
      <c r="AI296" s="214"/>
      <c r="AJ296" s="94" t="s">
        <v>1822</v>
      </c>
      <c r="AK296" s="94" t="s">
        <v>1823</v>
      </c>
      <c r="AL296" s="95"/>
      <c r="AM296" s="94"/>
      <c r="AN296" s="95"/>
      <c r="AO296" s="94"/>
      <c r="AP296" s="94"/>
      <c r="AQ296" s="94"/>
      <c r="AR296" s="94"/>
      <c r="AS296" s="95" t="s">
        <v>3238</v>
      </c>
    </row>
    <row r="297" spans="1:45" s="93" customFormat="1" x14ac:dyDescent="0.2">
      <c r="A297" s="94"/>
      <c r="B297" s="95" t="s">
        <v>1147</v>
      </c>
      <c r="C297" s="95" t="s">
        <v>3239</v>
      </c>
      <c r="D297" s="94"/>
      <c r="E297" s="173" t="s">
        <v>3240</v>
      </c>
      <c r="F297" s="94" t="s">
        <v>515</v>
      </c>
      <c r="G297" s="94" t="s">
        <v>348</v>
      </c>
      <c r="H297" s="163"/>
      <c r="I297" s="163"/>
      <c r="J297" s="163"/>
      <c r="K297" s="163"/>
      <c r="L297" s="163"/>
      <c r="M297" s="163"/>
      <c r="N297" s="163"/>
      <c r="O297" s="164"/>
      <c r="P297" s="238">
        <f>SUM($H297:$N297)</f>
        <v>0</v>
      </c>
      <c r="Q297" s="215"/>
      <c r="R297" s="215"/>
      <c r="S297" s="215"/>
      <c r="T297" s="215"/>
      <c r="U297" s="215"/>
      <c r="V297" s="215"/>
      <c r="W297" s="215">
        <v>1</v>
      </c>
      <c r="X297" s="174">
        <v>43713</v>
      </c>
      <c r="Y297" s="222">
        <f>SUM($Q297:$W297)</f>
        <v>1</v>
      </c>
      <c r="Z297" s="163"/>
      <c r="AA297" s="163"/>
      <c r="AB297" s="163"/>
      <c r="AC297" s="163"/>
      <c r="AD297" s="163"/>
      <c r="AE297" s="163"/>
      <c r="AF297" s="163"/>
      <c r="AG297" s="165"/>
      <c r="AH297" s="222">
        <f>SUM($Z297:$AF297)</f>
        <v>0</v>
      </c>
      <c r="AI297" s="214"/>
      <c r="AJ297" s="94" t="s">
        <v>1822</v>
      </c>
      <c r="AK297" s="94" t="s">
        <v>1823</v>
      </c>
      <c r="AL297" s="95"/>
      <c r="AM297" s="94"/>
      <c r="AN297" s="95"/>
      <c r="AO297" s="94"/>
      <c r="AP297" s="94"/>
      <c r="AQ297" s="94"/>
      <c r="AR297" s="94"/>
      <c r="AS297" s="95" t="s">
        <v>3241</v>
      </c>
    </row>
    <row r="298" spans="1:45" s="93" customFormat="1" x14ac:dyDescent="0.2">
      <c r="A298" s="94"/>
      <c r="B298" s="95" t="s">
        <v>1031</v>
      </c>
      <c r="C298" s="95" t="s">
        <v>3242</v>
      </c>
      <c r="D298" s="94"/>
      <c r="E298" s="173" t="s">
        <v>3243</v>
      </c>
      <c r="F298" s="94" t="s">
        <v>515</v>
      </c>
      <c r="G298" s="94" t="s">
        <v>348</v>
      </c>
      <c r="H298" s="163"/>
      <c r="I298" s="163"/>
      <c r="J298" s="163"/>
      <c r="K298" s="163"/>
      <c r="L298" s="163"/>
      <c r="M298" s="163"/>
      <c r="N298" s="163"/>
      <c r="O298" s="164"/>
      <c r="P298" s="238">
        <f>SUM($H298:$N298)</f>
        <v>0</v>
      </c>
      <c r="Q298" s="215"/>
      <c r="R298" s="215"/>
      <c r="S298" s="215"/>
      <c r="T298" s="215"/>
      <c r="U298" s="215"/>
      <c r="V298" s="215"/>
      <c r="W298" s="215">
        <v>1</v>
      </c>
      <c r="X298" s="174">
        <v>43713</v>
      </c>
      <c r="Y298" s="222">
        <f>SUM($Q298:$W298)</f>
        <v>1</v>
      </c>
      <c r="Z298" s="163"/>
      <c r="AA298" s="163"/>
      <c r="AB298" s="163"/>
      <c r="AC298" s="163"/>
      <c r="AD298" s="163"/>
      <c r="AE298" s="163"/>
      <c r="AF298" s="163"/>
      <c r="AG298" s="165"/>
      <c r="AH298" s="222">
        <f>SUM($Z298:$AF298)</f>
        <v>0</v>
      </c>
      <c r="AI298" s="214"/>
      <c r="AJ298" s="94" t="s">
        <v>1822</v>
      </c>
      <c r="AK298" s="94" t="s">
        <v>1823</v>
      </c>
      <c r="AL298" s="95"/>
      <c r="AM298" s="94"/>
      <c r="AN298" s="95"/>
      <c r="AO298" s="94"/>
      <c r="AP298" s="94"/>
      <c r="AQ298" s="94"/>
      <c r="AR298" s="94"/>
      <c r="AS298" s="95" t="s">
        <v>3244</v>
      </c>
    </row>
    <row r="299" spans="1:45" s="93" customFormat="1" x14ac:dyDescent="0.2">
      <c r="A299" s="94"/>
      <c r="B299" s="95" t="s">
        <v>1227</v>
      </c>
      <c r="C299" s="95" t="s">
        <v>1228</v>
      </c>
      <c r="D299" s="94"/>
      <c r="E299" s="173" t="s">
        <v>3245</v>
      </c>
      <c r="F299" s="94" t="s">
        <v>515</v>
      </c>
      <c r="G299" s="94" t="s">
        <v>348</v>
      </c>
      <c r="H299" s="163"/>
      <c r="I299" s="163"/>
      <c r="J299" s="163"/>
      <c r="K299" s="163"/>
      <c r="L299" s="163"/>
      <c r="M299" s="163"/>
      <c r="N299" s="163"/>
      <c r="O299" s="164"/>
      <c r="P299" s="238">
        <f>SUM($H299:$N299)</f>
        <v>0</v>
      </c>
      <c r="Q299" s="215"/>
      <c r="R299" s="215"/>
      <c r="S299" s="215"/>
      <c r="T299" s="215"/>
      <c r="U299" s="215"/>
      <c r="V299" s="215"/>
      <c r="W299" s="215">
        <v>1</v>
      </c>
      <c r="X299" s="174">
        <v>43714</v>
      </c>
      <c r="Y299" s="222">
        <f>SUM($Q299:$W299)</f>
        <v>1</v>
      </c>
      <c r="Z299" s="163"/>
      <c r="AA299" s="163"/>
      <c r="AB299" s="163"/>
      <c r="AC299" s="163"/>
      <c r="AD299" s="163"/>
      <c r="AE299" s="163"/>
      <c r="AF299" s="163"/>
      <c r="AG299" s="165"/>
      <c r="AH299" s="222">
        <f>SUM($Z299:$AF299)</f>
        <v>0</v>
      </c>
      <c r="AI299" s="214"/>
      <c r="AJ299" s="94" t="s">
        <v>1822</v>
      </c>
      <c r="AK299" s="94" t="s">
        <v>1823</v>
      </c>
      <c r="AL299" s="95"/>
      <c r="AM299" s="94"/>
      <c r="AN299" s="95"/>
      <c r="AO299" s="94"/>
      <c r="AP299" s="94"/>
      <c r="AQ299" s="94"/>
      <c r="AR299" s="94"/>
      <c r="AS299" s="95" t="s">
        <v>3246</v>
      </c>
    </row>
    <row r="300" spans="1:45" s="93" customFormat="1" x14ac:dyDescent="0.2">
      <c r="A300" s="94"/>
      <c r="B300" s="95" t="s">
        <v>3247</v>
      </c>
      <c r="C300" s="95" t="s">
        <v>3248</v>
      </c>
      <c r="D300" s="94"/>
      <c r="E300" s="173" t="s">
        <v>3249</v>
      </c>
      <c r="F300" s="94" t="s">
        <v>515</v>
      </c>
      <c r="G300" s="94" t="s">
        <v>348</v>
      </c>
      <c r="H300" s="163"/>
      <c r="I300" s="163"/>
      <c r="J300" s="163"/>
      <c r="K300" s="163"/>
      <c r="L300" s="163"/>
      <c r="M300" s="163"/>
      <c r="N300" s="163"/>
      <c r="O300" s="164"/>
      <c r="P300" s="238">
        <f>SUM($H300:$N300)</f>
        <v>0</v>
      </c>
      <c r="Q300" s="215"/>
      <c r="R300" s="215"/>
      <c r="S300" s="215"/>
      <c r="T300" s="215"/>
      <c r="U300" s="215"/>
      <c r="V300" s="215"/>
      <c r="W300" s="215">
        <v>1</v>
      </c>
      <c r="X300" s="174">
        <v>43718</v>
      </c>
      <c r="Y300" s="222">
        <f>SUM($Q300:$W300)</f>
        <v>1</v>
      </c>
      <c r="Z300" s="163"/>
      <c r="AA300" s="163"/>
      <c r="AB300" s="163"/>
      <c r="AC300" s="163"/>
      <c r="AD300" s="163"/>
      <c r="AE300" s="163"/>
      <c r="AF300" s="163"/>
      <c r="AG300" s="165"/>
      <c r="AH300" s="222">
        <f>SUM($Z300:$AF300)</f>
        <v>0</v>
      </c>
      <c r="AI300" s="214"/>
      <c r="AJ300" s="94" t="s">
        <v>1822</v>
      </c>
      <c r="AK300" s="94" t="s">
        <v>1823</v>
      </c>
      <c r="AL300" s="95"/>
      <c r="AM300" s="94"/>
      <c r="AN300" s="95"/>
      <c r="AO300" s="94"/>
      <c r="AP300" s="94"/>
      <c r="AQ300" s="94"/>
      <c r="AR300" s="94"/>
      <c r="AS300" s="95" t="s">
        <v>3250</v>
      </c>
    </row>
    <row r="301" spans="1:45" s="93" customFormat="1" x14ac:dyDescent="0.2">
      <c r="A301" s="94"/>
      <c r="B301" s="95" t="s">
        <v>3251</v>
      </c>
      <c r="C301" s="95" t="s">
        <v>3252</v>
      </c>
      <c r="D301" s="94"/>
      <c r="E301" s="173" t="s">
        <v>3253</v>
      </c>
      <c r="F301" s="94" t="s">
        <v>464</v>
      </c>
      <c r="G301" s="94" t="s">
        <v>358</v>
      </c>
      <c r="H301" s="163"/>
      <c r="I301" s="163"/>
      <c r="J301" s="163"/>
      <c r="K301" s="163"/>
      <c r="L301" s="163"/>
      <c r="M301" s="163"/>
      <c r="N301" s="163"/>
      <c r="O301" s="164"/>
      <c r="P301" s="238">
        <f>SUM($H301:$N301)</f>
        <v>0</v>
      </c>
      <c r="Q301" s="215"/>
      <c r="R301" s="215"/>
      <c r="S301" s="215"/>
      <c r="T301" s="215"/>
      <c r="U301" s="215"/>
      <c r="V301" s="215"/>
      <c r="W301" s="215">
        <v>1</v>
      </c>
      <c r="X301" s="174">
        <v>43718</v>
      </c>
      <c r="Y301" s="222">
        <f>SUM($Q301:$W301)</f>
        <v>1</v>
      </c>
      <c r="Z301" s="163"/>
      <c r="AA301" s="163"/>
      <c r="AB301" s="163"/>
      <c r="AC301" s="163"/>
      <c r="AD301" s="163"/>
      <c r="AE301" s="163"/>
      <c r="AF301" s="163"/>
      <c r="AG301" s="165"/>
      <c r="AH301" s="222">
        <f>SUM($Z301:$AF301)</f>
        <v>0</v>
      </c>
      <c r="AI301" s="214"/>
      <c r="AJ301" s="94" t="s">
        <v>1822</v>
      </c>
      <c r="AK301" s="94" t="s">
        <v>1823</v>
      </c>
      <c r="AL301" s="95"/>
      <c r="AM301" s="94"/>
      <c r="AN301" s="95"/>
      <c r="AO301" s="94"/>
      <c r="AP301" s="94"/>
      <c r="AQ301" s="94"/>
      <c r="AR301" s="94"/>
      <c r="AS301" s="95" t="s">
        <v>3254</v>
      </c>
    </row>
    <row r="302" spans="1:45" s="93" customFormat="1" x14ac:dyDescent="0.2">
      <c r="A302" s="94"/>
      <c r="B302" s="95" t="s">
        <v>1231</v>
      </c>
      <c r="C302" s="95" t="s">
        <v>1232</v>
      </c>
      <c r="D302" s="94"/>
      <c r="E302" s="173" t="s">
        <v>3255</v>
      </c>
      <c r="F302" s="94" t="s">
        <v>515</v>
      </c>
      <c r="G302" s="94" t="s">
        <v>348</v>
      </c>
      <c r="H302" s="163"/>
      <c r="I302" s="163"/>
      <c r="J302" s="163"/>
      <c r="K302" s="163"/>
      <c r="L302" s="163"/>
      <c r="M302" s="163"/>
      <c r="N302" s="163"/>
      <c r="O302" s="164"/>
      <c r="P302" s="238">
        <f>SUM($H302:$N302)</f>
        <v>0</v>
      </c>
      <c r="Q302" s="215"/>
      <c r="R302" s="215"/>
      <c r="S302" s="215"/>
      <c r="T302" s="215"/>
      <c r="U302" s="215"/>
      <c r="V302" s="215"/>
      <c r="W302" s="215">
        <v>1</v>
      </c>
      <c r="X302" s="174">
        <v>43719</v>
      </c>
      <c r="Y302" s="222">
        <f>SUM($Q302:$W302)</f>
        <v>1</v>
      </c>
      <c r="Z302" s="163"/>
      <c r="AA302" s="163"/>
      <c r="AB302" s="163"/>
      <c r="AC302" s="163"/>
      <c r="AD302" s="163"/>
      <c r="AE302" s="163"/>
      <c r="AF302" s="163"/>
      <c r="AG302" s="165"/>
      <c r="AH302" s="222">
        <f>SUM($Z302:$AF302)</f>
        <v>0</v>
      </c>
      <c r="AI302" s="214"/>
      <c r="AJ302" s="94" t="s">
        <v>1822</v>
      </c>
      <c r="AK302" s="94" t="s">
        <v>1823</v>
      </c>
      <c r="AL302" s="95"/>
      <c r="AM302" s="94"/>
      <c r="AN302" s="95"/>
      <c r="AO302" s="94"/>
      <c r="AP302" s="94"/>
      <c r="AQ302" s="94"/>
      <c r="AR302" s="94"/>
      <c r="AS302" s="95" t="s">
        <v>3256</v>
      </c>
    </row>
    <row r="303" spans="1:45" s="93" customFormat="1" x14ac:dyDescent="0.2">
      <c r="A303" s="94"/>
      <c r="B303" s="95" t="s">
        <v>2195</v>
      </c>
      <c r="C303" s="95" t="s">
        <v>3257</v>
      </c>
      <c r="D303" s="94"/>
      <c r="E303" s="173" t="s">
        <v>3258</v>
      </c>
      <c r="F303" s="94" t="s">
        <v>464</v>
      </c>
      <c r="G303" s="94" t="s">
        <v>358</v>
      </c>
      <c r="H303" s="163"/>
      <c r="I303" s="163"/>
      <c r="J303" s="163"/>
      <c r="K303" s="163"/>
      <c r="L303" s="163"/>
      <c r="M303" s="163"/>
      <c r="N303" s="163"/>
      <c r="O303" s="164"/>
      <c r="P303" s="238">
        <f>SUM($H303:$N303)</f>
        <v>0</v>
      </c>
      <c r="Q303" s="215"/>
      <c r="R303" s="215"/>
      <c r="S303" s="215"/>
      <c r="T303" s="215"/>
      <c r="U303" s="215"/>
      <c r="V303" s="215"/>
      <c r="W303" s="215">
        <v>1</v>
      </c>
      <c r="X303" s="174">
        <v>43721</v>
      </c>
      <c r="Y303" s="222">
        <f>SUM($Q303:$W303)</f>
        <v>1</v>
      </c>
      <c r="Z303" s="163"/>
      <c r="AA303" s="163"/>
      <c r="AB303" s="163"/>
      <c r="AC303" s="163"/>
      <c r="AD303" s="163"/>
      <c r="AE303" s="163"/>
      <c r="AF303" s="163"/>
      <c r="AG303" s="165"/>
      <c r="AH303" s="222">
        <f>SUM($Z303:$AF303)</f>
        <v>0</v>
      </c>
      <c r="AI303" s="214"/>
      <c r="AJ303" s="94" t="s">
        <v>1822</v>
      </c>
      <c r="AK303" s="94" t="s">
        <v>1823</v>
      </c>
      <c r="AL303" s="95"/>
      <c r="AM303" s="94"/>
      <c r="AN303" s="95"/>
      <c r="AO303" s="94"/>
      <c r="AP303" s="94"/>
      <c r="AQ303" s="94"/>
      <c r="AR303" s="94"/>
      <c r="AS303" s="95" t="s">
        <v>3259</v>
      </c>
    </row>
    <row r="304" spans="1:45" s="93" customFormat="1" x14ac:dyDescent="0.2">
      <c r="A304" s="94"/>
      <c r="B304" s="95" t="s">
        <v>1219</v>
      </c>
      <c r="C304" s="95" t="s">
        <v>1220</v>
      </c>
      <c r="D304" s="94"/>
      <c r="E304" s="173" t="s">
        <v>3260</v>
      </c>
      <c r="F304" s="94" t="s">
        <v>515</v>
      </c>
      <c r="G304" s="94" t="s">
        <v>348</v>
      </c>
      <c r="H304" s="163"/>
      <c r="I304" s="163"/>
      <c r="J304" s="163"/>
      <c r="K304" s="163"/>
      <c r="L304" s="163"/>
      <c r="M304" s="163"/>
      <c r="N304" s="163"/>
      <c r="O304" s="164"/>
      <c r="P304" s="238">
        <f>SUM($H304:$N304)</f>
        <v>0</v>
      </c>
      <c r="Q304" s="215"/>
      <c r="R304" s="215"/>
      <c r="S304" s="215"/>
      <c r="T304" s="215"/>
      <c r="U304" s="215"/>
      <c r="V304" s="215"/>
      <c r="W304" s="215">
        <v>1</v>
      </c>
      <c r="X304" s="174">
        <v>43721</v>
      </c>
      <c r="Y304" s="222">
        <f>SUM($Q304:$W304)</f>
        <v>1</v>
      </c>
      <c r="Z304" s="163"/>
      <c r="AA304" s="163"/>
      <c r="AB304" s="163"/>
      <c r="AC304" s="163"/>
      <c r="AD304" s="163"/>
      <c r="AE304" s="163"/>
      <c r="AF304" s="163"/>
      <c r="AG304" s="165"/>
      <c r="AH304" s="222">
        <f>SUM($Z304:$AF304)</f>
        <v>0</v>
      </c>
      <c r="AI304" s="214"/>
      <c r="AJ304" s="94" t="s">
        <v>1822</v>
      </c>
      <c r="AK304" s="94" t="s">
        <v>1823</v>
      </c>
      <c r="AL304" s="95"/>
      <c r="AM304" s="94"/>
      <c r="AN304" s="95"/>
      <c r="AO304" s="94"/>
      <c r="AP304" s="94"/>
      <c r="AQ304" s="94"/>
      <c r="AR304" s="94"/>
      <c r="AS304" s="95" t="s">
        <v>3261</v>
      </c>
    </row>
    <row r="305" spans="1:45" s="93" customFormat="1" x14ac:dyDescent="0.2">
      <c r="A305" s="94"/>
      <c r="B305" s="95" t="s">
        <v>3262</v>
      </c>
      <c r="C305" s="95" t="s">
        <v>3263</v>
      </c>
      <c r="D305" s="94"/>
      <c r="E305" s="173" t="s">
        <v>3264</v>
      </c>
      <c r="F305" s="94" t="s">
        <v>515</v>
      </c>
      <c r="G305" s="94" t="s">
        <v>348</v>
      </c>
      <c r="H305" s="163"/>
      <c r="I305" s="163"/>
      <c r="J305" s="163"/>
      <c r="K305" s="163"/>
      <c r="L305" s="163"/>
      <c r="M305" s="163"/>
      <c r="N305" s="163"/>
      <c r="O305" s="164"/>
      <c r="P305" s="238">
        <f>SUM($H305:$N305)</f>
        <v>0</v>
      </c>
      <c r="Q305" s="215"/>
      <c r="R305" s="215"/>
      <c r="S305" s="215"/>
      <c r="T305" s="215"/>
      <c r="U305" s="215"/>
      <c r="V305" s="215"/>
      <c r="W305" s="215">
        <v>1</v>
      </c>
      <c r="X305" s="174">
        <v>43721</v>
      </c>
      <c r="Y305" s="222">
        <f>SUM($Q305:$W305)</f>
        <v>1</v>
      </c>
      <c r="Z305" s="163"/>
      <c r="AA305" s="163"/>
      <c r="AB305" s="163"/>
      <c r="AC305" s="163"/>
      <c r="AD305" s="163"/>
      <c r="AE305" s="163"/>
      <c r="AF305" s="163"/>
      <c r="AG305" s="165"/>
      <c r="AH305" s="222">
        <f>SUM($Z305:$AF305)</f>
        <v>0</v>
      </c>
      <c r="AI305" s="214"/>
      <c r="AJ305" s="94" t="s">
        <v>1822</v>
      </c>
      <c r="AK305" s="94" t="s">
        <v>1823</v>
      </c>
      <c r="AL305" s="95"/>
      <c r="AM305" s="94"/>
      <c r="AN305" s="95"/>
      <c r="AO305" s="94"/>
      <c r="AP305" s="94"/>
      <c r="AQ305" s="94"/>
      <c r="AR305" s="94"/>
      <c r="AS305" s="95" t="s">
        <v>3265</v>
      </c>
    </row>
    <row r="306" spans="1:45" s="93" customFormat="1" x14ac:dyDescent="0.2">
      <c r="A306" s="94"/>
      <c r="B306" s="95" t="s">
        <v>633</v>
      </c>
      <c r="C306" s="95" t="s">
        <v>3266</v>
      </c>
      <c r="D306" s="94"/>
      <c r="E306" s="173" t="s">
        <v>3267</v>
      </c>
      <c r="F306" s="94" t="s">
        <v>515</v>
      </c>
      <c r="G306" s="94" t="s">
        <v>348</v>
      </c>
      <c r="H306" s="163"/>
      <c r="I306" s="163"/>
      <c r="J306" s="163"/>
      <c r="K306" s="163"/>
      <c r="L306" s="163"/>
      <c r="M306" s="163"/>
      <c r="N306" s="163"/>
      <c r="O306" s="164"/>
      <c r="P306" s="238">
        <f>SUM($H306:$N306)</f>
        <v>0</v>
      </c>
      <c r="Q306" s="215"/>
      <c r="R306" s="215"/>
      <c r="S306" s="215"/>
      <c r="T306" s="215"/>
      <c r="U306" s="215"/>
      <c r="V306" s="215"/>
      <c r="W306" s="215">
        <v>1</v>
      </c>
      <c r="X306" s="174">
        <v>43724</v>
      </c>
      <c r="Y306" s="222">
        <f>SUM($Q306:$W306)</f>
        <v>1</v>
      </c>
      <c r="Z306" s="163"/>
      <c r="AA306" s="163"/>
      <c r="AB306" s="163"/>
      <c r="AC306" s="163"/>
      <c r="AD306" s="163"/>
      <c r="AE306" s="163"/>
      <c r="AF306" s="163"/>
      <c r="AG306" s="165"/>
      <c r="AH306" s="222">
        <f>SUM($Z306:$AF306)</f>
        <v>0</v>
      </c>
      <c r="AI306" s="214"/>
      <c r="AJ306" s="94" t="s">
        <v>1822</v>
      </c>
      <c r="AK306" s="94" t="s">
        <v>1823</v>
      </c>
      <c r="AL306" s="95"/>
      <c r="AM306" s="94"/>
      <c r="AN306" s="95"/>
      <c r="AO306" s="94"/>
      <c r="AP306" s="94"/>
      <c r="AQ306" s="94"/>
      <c r="AR306" s="94"/>
      <c r="AS306" s="95" t="s">
        <v>3268</v>
      </c>
    </row>
    <row r="307" spans="1:45" s="93" customFormat="1" x14ac:dyDescent="0.2">
      <c r="A307" s="94"/>
      <c r="B307" s="95" t="s">
        <v>1255</v>
      </c>
      <c r="C307" s="95" t="s">
        <v>1256</v>
      </c>
      <c r="D307" s="94"/>
      <c r="E307" s="173" t="s">
        <v>3269</v>
      </c>
      <c r="F307" s="94" t="s">
        <v>515</v>
      </c>
      <c r="G307" s="94" t="s">
        <v>348</v>
      </c>
      <c r="H307" s="163"/>
      <c r="I307" s="163"/>
      <c r="J307" s="163"/>
      <c r="K307" s="163"/>
      <c r="L307" s="163"/>
      <c r="M307" s="163"/>
      <c r="N307" s="163"/>
      <c r="O307" s="164"/>
      <c r="P307" s="238">
        <f>SUM($H307:$N307)</f>
        <v>0</v>
      </c>
      <c r="Q307" s="215"/>
      <c r="R307" s="215"/>
      <c r="S307" s="215"/>
      <c r="T307" s="215"/>
      <c r="U307" s="215"/>
      <c r="V307" s="215"/>
      <c r="W307" s="215">
        <v>1</v>
      </c>
      <c r="X307" s="174">
        <v>43725</v>
      </c>
      <c r="Y307" s="222">
        <f>SUM($Q307:$W307)</f>
        <v>1</v>
      </c>
      <c r="Z307" s="163"/>
      <c r="AA307" s="163"/>
      <c r="AB307" s="163"/>
      <c r="AC307" s="163"/>
      <c r="AD307" s="163"/>
      <c r="AE307" s="163"/>
      <c r="AF307" s="163"/>
      <c r="AG307" s="165"/>
      <c r="AH307" s="222">
        <f>SUM($Z307:$AF307)</f>
        <v>0</v>
      </c>
      <c r="AI307" s="214"/>
      <c r="AJ307" s="94" t="s">
        <v>1822</v>
      </c>
      <c r="AK307" s="94" t="s">
        <v>1823</v>
      </c>
      <c r="AL307" s="95"/>
      <c r="AM307" s="94"/>
      <c r="AN307" s="95"/>
      <c r="AO307" s="94"/>
      <c r="AP307" s="94"/>
      <c r="AQ307" s="94"/>
      <c r="AR307" s="94"/>
      <c r="AS307" s="95" t="s">
        <v>3270</v>
      </c>
    </row>
    <row r="308" spans="1:45" s="93" customFormat="1" x14ac:dyDescent="0.2">
      <c r="A308" s="94"/>
      <c r="B308" s="95" t="s">
        <v>1167</v>
      </c>
      <c r="C308" s="95" t="s">
        <v>1168</v>
      </c>
      <c r="D308" s="94"/>
      <c r="E308" s="173" t="s">
        <v>3271</v>
      </c>
      <c r="F308" s="94" t="s">
        <v>515</v>
      </c>
      <c r="G308" s="94" t="s">
        <v>348</v>
      </c>
      <c r="H308" s="163"/>
      <c r="I308" s="163"/>
      <c r="J308" s="163"/>
      <c r="K308" s="163"/>
      <c r="L308" s="163"/>
      <c r="M308" s="163"/>
      <c r="N308" s="163"/>
      <c r="O308" s="164"/>
      <c r="P308" s="238">
        <f>SUM($H308:$N308)</f>
        <v>0</v>
      </c>
      <c r="Q308" s="215"/>
      <c r="R308" s="215"/>
      <c r="S308" s="215"/>
      <c r="T308" s="215"/>
      <c r="U308" s="215"/>
      <c r="V308" s="215"/>
      <c r="W308" s="215">
        <v>1</v>
      </c>
      <c r="X308" s="174">
        <v>43725</v>
      </c>
      <c r="Y308" s="222">
        <f>SUM($Q308:$W308)</f>
        <v>1</v>
      </c>
      <c r="Z308" s="163"/>
      <c r="AA308" s="163"/>
      <c r="AB308" s="163"/>
      <c r="AC308" s="163"/>
      <c r="AD308" s="163"/>
      <c r="AE308" s="163"/>
      <c r="AF308" s="163"/>
      <c r="AG308" s="165"/>
      <c r="AH308" s="222">
        <f>SUM($Z308:$AF308)</f>
        <v>0</v>
      </c>
      <c r="AI308" s="214"/>
      <c r="AJ308" s="94" t="s">
        <v>1822</v>
      </c>
      <c r="AK308" s="94" t="s">
        <v>1823</v>
      </c>
      <c r="AL308" s="95"/>
      <c r="AM308" s="94"/>
      <c r="AN308" s="95"/>
      <c r="AO308" s="94"/>
      <c r="AP308" s="94"/>
      <c r="AQ308" s="94"/>
      <c r="AR308" s="94"/>
      <c r="AS308" s="95" t="s">
        <v>3272</v>
      </c>
    </row>
    <row r="309" spans="1:45" s="93" customFormat="1" x14ac:dyDescent="0.2">
      <c r="A309" s="94"/>
      <c r="B309" s="95" t="s">
        <v>953</v>
      </c>
      <c r="C309" s="95" t="s">
        <v>3273</v>
      </c>
      <c r="D309" s="94"/>
      <c r="E309" s="173" t="s">
        <v>3274</v>
      </c>
      <c r="F309" s="94" t="s">
        <v>515</v>
      </c>
      <c r="G309" s="94" t="s">
        <v>348</v>
      </c>
      <c r="H309" s="163"/>
      <c r="I309" s="163"/>
      <c r="J309" s="163"/>
      <c r="K309" s="163"/>
      <c r="L309" s="163"/>
      <c r="M309" s="163"/>
      <c r="N309" s="163"/>
      <c r="O309" s="164"/>
      <c r="P309" s="238">
        <f>SUM($H309:$N309)</f>
        <v>0</v>
      </c>
      <c r="Q309" s="215"/>
      <c r="R309" s="215"/>
      <c r="S309" s="215"/>
      <c r="T309" s="215"/>
      <c r="U309" s="215"/>
      <c r="V309" s="215"/>
      <c r="W309" s="215">
        <v>1</v>
      </c>
      <c r="X309" s="174">
        <v>43725</v>
      </c>
      <c r="Y309" s="222">
        <f>SUM($Q309:$W309)</f>
        <v>1</v>
      </c>
      <c r="Z309" s="163"/>
      <c r="AA309" s="163"/>
      <c r="AB309" s="163"/>
      <c r="AC309" s="163"/>
      <c r="AD309" s="163"/>
      <c r="AE309" s="163"/>
      <c r="AF309" s="163"/>
      <c r="AG309" s="165"/>
      <c r="AH309" s="222">
        <f>SUM($Z309:$AF309)</f>
        <v>0</v>
      </c>
      <c r="AI309" s="214"/>
      <c r="AJ309" s="94" t="s">
        <v>1822</v>
      </c>
      <c r="AK309" s="94" t="s">
        <v>1823</v>
      </c>
      <c r="AL309" s="95"/>
      <c r="AM309" s="94"/>
      <c r="AN309" s="95"/>
      <c r="AO309" s="94"/>
      <c r="AP309" s="94"/>
      <c r="AQ309" s="94"/>
      <c r="AR309" s="94"/>
      <c r="AS309" s="95" t="s">
        <v>3275</v>
      </c>
    </row>
    <row r="310" spans="1:45" s="93" customFormat="1" x14ac:dyDescent="0.2">
      <c r="A310" s="94"/>
      <c r="B310" s="95" t="s">
        <v>3276</v>
      </c>
      <c r="C310" s="95" t="s">
        <v>3277</v>
      </c>
      <c r="D310" s="94"/>
      <c r="E310" s="173" t="s">
        <v>3278</v>
      </c>
      <c r="F310" s="94" t="s">
        <v>515</v>
      </c>
      <c r="G310" s="94" t="s">
        <v>348</v>
      </c>
      <c r="H310" s="163"/>
      <c r="I310" s="163"/>
      <c r="J310" s="163"/>
      <c r="K310" s="163"/>
      <c r="L310" s="163"/>
      <c r="M310" s="163"/>
      <c r="N310" s="163"/>
      <c r="O310" s="164"/>
      <c r="P310" s="238">
        <f>SUM($H310:$N310)</f>
        <v>0</v>
      </c>
      <c r="Q310" s="215"/>
      <c r="R310" s="215"/>
      <c r="S310" s="215"/>
      <c r="T310" s="215"/>
      <c r="U310" s="215"/>
      <c r="V310" s="215"/>
      <c r="W310" s="215">
        <v>1</v>
      </c>
      <c r="X310" s="174">
        <v>43725</v>
      </c>
      <c r="Y310" s="222">
        <f>SUM($Q310:$W310)</f>
        <v>1</v>
      </c>
      <c r="Z310" s="163"/>
      <c r="AA310" s="163"/>
      <c r="AB310" s="163"/>
      <c r="AC310" s="163"/>
      <c r="AD310" s="163"/>
      <c r="AE310" s="163"/>
      <c r="AF310" s="163"/>
      <c r="AG310" s="165"/>
      <c r="AH310" s="222">
        <f>SUM($Z310:$AF310)</f>
        <v>0</v>
      </c>
      <c r="AI310" s="214"/>
      <c r="AJ310" s="94" t="s">
        <v>1822</v>
      </c>
      <c r="AK310" s="94" t="s">
        <v>1823</v>
      </c>
      <c r="AL310" s="95"/>
      <c r="AM310" s="94"/>
      <c r="AN310" s="95"/>
      <c r="AO310" s="94"/>
      <c r="AP310" s="94"/>
      <c r="AQ310" s="94"/>
      <c r="AR310" s="94"/>
      <c r="AS310" s="95" t="s">
        <v>3279</v>
      </c>
    </row>
    <row r="311" spans="1:45" s="93" customFormat="1" x14ac:dyDescent="0.2">
      <c r="A311" s="94"/>
      <c r="B311" s="95" t="s">
        <v>3276</v>
      </c>
      <c r="C311" s="95" t="s">
        <v>3277</v>
      </c>
      <c r="D311" s="94"/>
      <c r="E311" s="173" t="s">
        <v>3278</v>
      </c>
      <c r="F311" s="94" t="s">
        <v>515</v>
      </c>
      <c r="G311" s="94" t="s">
        <v>348</v>
      </c>
      <c r="H311" s="163"/>
      <c r="I311" s="163"/>
      <c r="J311" s="163"/>
      <c r="K311" s="163"/>
      <c r="L311" s="163"/>
      <c r="M311" s="163"/>
      <c r="N311" s="163"/>
      <c r="O311" s="164"/>
      <c r="P311" s="238">
        <f>SUM($H311:$N311)</f>
        <v>0</v>
      </c>
      <c r="Q311" s="215"/>
      <c r="R311" s="215"/>
      <c r="S311" s="215"/>
      <c r="T311" s="215"/>
      <c r="U311" s="215"/>
      <c r="V311" s="215"/>
      <c r="W311" s="215">
        <v>1</v>
      </c>
      <c r="X311" s="174">
        <v>43725</v>
      </c>
      <c r="Y311" s="222">
        <f>SUM($Q311:$W311)</f>
        <v>1</v>
      </c>
      <c r="Z311" s="163"/>
      <c r="AA311" s="163"/>
      <c r="AB311" s="163"/>
      <c r="AC311" s="163"/>
      <c r="AD311" s="163"/>
      <c r="AE311" s="163"/>
      <c r="AF311" s="163"/>
      <c r="AG311" s="165"/>
      <c r="AH311" s="222">
        <f>SUM($Z311:$AF311)</f>
        <v>0</v>
      </c>
      <c r="AI311" s="214"/>
      <c r="AJ311" s="94" t="s">
        <v>1822</v>
      </c>
      <c r="AK311" s="94" t="s">
        <v>1823</v>
      </c>
      <c r="AL311" s="95"/>
      <c r="AM311" s="94"/>
      <c r="AN311" s="95"/>
      <c r="AO311" s="94"/>
      <c r="AP311" s="94"/>
      <c r="AQ311" s="94"/>
      <c r="AR311" s="94"/>
      <c r="AS311" s="95" t="s">
        <v>3279</v>
      </c>
    </row>
    <row r="312" spans="1:45" s="93" customFormat="1" x14ac:dyDescent="0.2">
      <c r="A312" s="94"/>
      <c r="B312" s="95" t="s">
        <v>3280</v>
      </c>
      <c r="C312" s="95" t="s">
        <v>3281</v>
      </c>
      <c r="D312" s="94"/>
      <c r="E312" s="173" t="s">
        <v>3282</v>
      </c>
      <c r="F312" s="94" t="s">
        <v>515</v>
      </c>
      <c r="G312" s="94" t="s">
        <v>348</v>
      </c>
      <c r="H312" s="163"/>
      <c r="I312" s="163"/>
      <c r="J312" s="163"/>
      <c r="K312" s="163"/>
      <c r="L312" s="163"/>
      <c r="M312" s="163"/>
      <c r="N312" s="163"/>
      <c r="O312" s="164"/>
      <c r="P312" s="238">
        <f>SUM($H312:$N312)</f>
        <v>0</v>
      </c>
      <c r="Q312" s="215"/>
      <c r="R312" s="215"/>
      <c r="S312" s="215"/>
      <c r="T312" s="215"/>
      <c r="U312" s="215"/>
      <c r="V312" s="215"/>
      <c r="W312" s="215">
        <v>1</v>
      </c>
      <c r="X312" s="174">
        <v>43726</v>
      </c>
      <c r="Y312" s="222">
        <f>SUM($Q312:$W312)</f>
        <v>1</v>
      </c>
      <c r="Z312" s="163"/>
      <c r="AA312" s="163"/>
      <c r="AB312" s="163"/>
      <c r="AC312" s="163"/>
      <c r="AD312" s="163"/>
      <c r="AE312" s="163"/>
      <c r="AF312" s="163"/>
      <c r="AG312" s="165"/>
      <c r="AH312" s="222">
        <f>SUM($Z312:$AF312)</f>
        <v>0</v>
      </c>
      <c r="AI312" s="214"/>
      <c r="AJ312" s="94" t="s">
        <v>1822</v>
      </c>
      <c r="AK312" s="94" t="s">
        <v>1823</v>
      </c>
      <c r="AL312" s="95"/>
      <c r="AM312" s="94"/>
      <c r="AN312" s="95"/>
      <c r="AO312" s="94"/>
      <c r="AP312" s="94"/>
      <c r="AQ312" s="94"/>
      <c r="AR312" s="94"/>
      <c r="AS312" s="95" t="s">
        <v>3283</v>
      </c>
    </row>
    <row r="313" spans="1:45" s="93" customFormat="1" x14ac:dyDescent="0.2">
      <c r="A313" s="94"/>
      <c r="B313" s="95" t="s">
        <v>2207</v>
      </c>
      <c r="C313" s="95" t="s">
        <v>3284</v>
      </c>
      <c r="D313" s="94"/>
      <c r="E313" s="173" t="s">
        <v>3285</v>
      </c>
      <c r="F313" s="94" t="s">
        <v>515</v>
      </c>
      <c r="G313" s="94" t="s">
        <v>348</v>
      </c>
      <c r="H313" s="163"/>
      <c r="I313" s="163"/>
      <c r="J313" s="163"/>
      <c r="K313" s="163"/>
      <c r="L313" s="163"/>
      <c r="M313" s="163"/>
      <c r="N313" s="163"/>
      <c r="O313" s="164"/>
      <c r="P313" s="238">
        <f>SUM($H313:$N313)</f>
        <v>0</v>
      </c>
      <c r="Q313" s="215"/>
      <c r="R313" s="215"/>
      <c r="S313" s="215"/>
      <c r="T313" s="215"/>
      <c r="U313" s="215"/>
      <c r="V313" s="215"/>
      <c r="W313" s="215">
        <v>1</v>
      </c>
      <c r="X313" s="174">
        <v>43731</v>
      </c>
      <c r="Y313" s="222">
        <f>SUM($Q313:$W313)</f>
        <v>1</v>
      </c>
      <c r="Z313" s="163"/>
      <c r="AA313" s="163"/>
      <c r="AB313" s="163"/>
      <c r="AC313" s="163"/>
      <c r="AD313" s="163"/>
      <c r="AE313" s="163"/>
      <c r="AF313" s="163"/>
      <c r="AG313" s="165"/>
      <c r="AH313" s="222">
        <f>SUM($Z313:$AF313)</f>
        <v>0</v>
      </c>
      <c r="AI313" s="214"/>
      <c r="AJ313" s="94" t="s">
        <v>1822</v>
      </c>
      <c r="AK313" s="94" t="s">
        <v>1823</v>
      </c>
      <c r="AL313" s="95"/>
      <c r="AM313" s="94"/>
      <c r="AN313" s="95"/>
      <c r="AO313" s="94"/>
      <c r="AP313" s="94"/>
      <c r="AQ313" s="94"/>
      <c r="AR313" s="94"/>
      <c r="AS313" s="95" t="s">
        <v>3286</v>
      </c>
    </row>
    <row r="314" spans="1:45" s="93" customFormat="1" x14ac:dyDescent="0.2">
      <c r="A314" s="94"/>
      <c r="B314" s="95" t="s">
        <v>2207</v>
      </c>
      <c r="C314" s="95" t="s">
        <v>3284</v>
      </c>
      <c r="D314" s="94"/>
      <c r="E314" s="173" t="s">
        <v>3285</v>
      </c>
      <c r="F314" s="94" t="s">
        <v>515</v>
      </c>
      <c r="G314" s="94" t="s">
        <v>348</v>
      </c>
      <c r="H314" s="163"/>
      <c r="I314" s="163"/>
      <c r="J314" s="163"/>
      <c r="K314" s="163"/>
      <c r="L314" s="163"/>
      <c r="M314" s="163"/>
      <c r="N314" s="163"/>
      <c r="O314" s="164"/>
      <c r="P314" s="238">
        <f>SUM($H314:$N314)</f>
        <v>0</v>
      </c>
      <c r="Q314" s="215"/>
      <c r="R314" s="215"/>
      <c r="S314" s="215"/>
      <c r="T314" s="215"/>
      <c r="U314" s="215"/>
      <c r="V314" s="215"/>
      <c r="W314" s="215">
        <v>1</v>
      </c>
      <c r="X314" s="174">
        <v>43731</v>
      </c>
      <c r="Y314" s="222">
        <f>SUM($Q314:$W314)</f>
        <v>1</v>
      </c>
      <c r="Z314" s="163"/>
      <c r="AA314" s="163"/>
      <c r="AB314" s="163"/>
      <c r="AC314" s="163"/>
      <c r="AD314" s="163"/>
      <c r="AE314" s="163"/>
      <c r="AF314" s="163"/>
      <c r="AG314" s="165"/>
      <c r="AH314" s="222">
        <f>SUM($Z314:$AF314)</f>
        <v>0</v>
      </c>
      <c r="AI314" s="214"/>
      <c r="AJ314" s="94" t="s">
        <v>1822</v>
      </c>
      <c r="AK314" s="94" t="s">
        <v>1823</v>
      </c>
      <c r="AL314" s="95"/>
      <c r="AM314" s="94"/>
      <c r="AN314" s="95"/>
      <c r="AO314" s="94"/>
      <c r="AP314" s="94"/>
      <c r="AQ314" s="94"/>
      <c r="AR314" s="94"/>
      <c r="AS314" s="95" t="s">
        <v>3286</v>
      </c>
    </row>
    <row r="315" spans="1:45" s="93" customFormat="1" x14ac:dyDescent="0.2">
      <c r="A315" s="94"/>
      <c r="B315" s="95" t="s">
        <v>1151</v>
      </c>
      <c r="C315" s="95" t="s">
        <v>3287</v>
      </c>
      <c r="D315" s="94"/>
      <c r="E315" s="173" t="s">
        <v>3288</v>
      </c>
      <c r="F315" s="94" t="s">
        <v>515</v>
      </c>
      <c r="G315" s="94" t="s">
        <v>348</v>
      </c>
      <c r="H315" s="163"/>
      <c r="I315" s="163"/>
      <c r="J315" s="163"/>
      <c r="K315" s="163"/>
      <c r="L315" s="163"/>
      <c r="M315" s="163"/>
      <c r="N315" s="163"/>
      <c r="O315" s="164"/>
      <c r="P315" s="238">
        <f>SUM($H315:$N315)</f>
        <v>0</v>
      </c>
      <c r="Q315" s="215"/>
      <c r="R315" s="215"/>
      <c r="S315" s="215"/>
      <c r="T315" s="215"/>
      <c r="U315" s="215"/>
      <c r="V315" s="215"/>
      <c r="W315" s="215">
        <v>1</v>
      </c>
      <c r="X315" s="174">
        <v>43731</v>
      </c>
      <c r="Y315" s="222">
        <f>SUM($Q315:$W315)</f>
        <v>1</v>
      </c>
      <c r="Z315" s="163"/>
      <c r="AA315" s="163"/>
      <c r="AB315" s="163"/>
      <c r="AC315" s="163"/>
      <c r="AD315" s="163"/>
      <c r="AE315" s="163"/>
      <c r="AF315" s="163"/>
      <c r="AG315" s="165"/>
      <c r="AH315" s="222">
        <f>SUM($Z315:$AF315)</f>
        <v>0</v>
      </c>
      <c r="AI315" s="214"/>
      <c r="AJ315" s="94" t="s">
        <v>1822</v>
      </c>
      <c r="AK315" s="94" t="s">
        <v>1823</v>
      </c>
      <c r="AL315" s="95"/>
      <c r="AM315" s="94"/>
      <c r="AN315" s="95"/>
      <c r="AO315" s="94"/>
      <c r="AP315" s="94"/>
      <c r="AQ315" s="94"/>
      <c r="AR315" s="94"/>
      <c r="AS315" s="95" t="s">
        <v>3289</v>
      </c>
    </row>
    <row r="316" spans="1:45" s="93" customFormat="1" x14ac:dyDescent="0.2">
      <c r="A316" s="94"/>
      <c r="B316" s="95" t="s">
        <v>961</v>
      </c>
      <c r="C316" s="95" t="s">
        <v>3290</v>
      </c>
      <c r="D316" s="94"/>
      <c r="E316" s="173" t="s">
        <v>3291</v>
      </c>
      <c r="F316" s="94" t="s">
        <v>515</v>
      </c>
      <c r="G316" s="94" t="s">
        <v>348</v>
      </c>
      <c r="H316" s="163"/>
      <c r="I316" s="163"/>
      <c r="J316" s="163"/>
      <c r="K316" s="163"/>
      <c r="L316" s="163"/>
      <c r="M316" s="163"/>
      <c r="N316" s="163"/>
      <c r="O316" s="164"/>
      <c r="P316" s="238">
        <f>SUM($H316:$N316)</f>
        <v>0</v>
      </c>
      <c r="Q316" s="215"/>
      <c r="R316" s="215"/>
      <c r="S316" s="215"/>
      <c r="T316" s="215"/>
      <c r="U316" s="215"/>
      <c r="V316" s="215"/>
      <c r="W316" s="215">
        <v>1</v>
      </c>
      <c r="X316" s="174">
        <v>43731</v>
      </c>
      <c r="Y316" s="222">
        <f>SUM($Q316:$W316)</f>
        <v>1</v>
      </c>
      <c r="Z316" s="163"/>
      <c r="AA316" s="163"/>
      <c r="AB316" s="163"/>
      <c r="AC316" s="163"/>
      <c r="AD316" s="163"/>
      <c r="AE316" s="163"/>
      <c r="AF316" s="163"/>
      <c r="AG316" s="165"/>
      <c r="AH316" s="222">
        <f>SUM($Z316:$AF316)</f>
        <v>0</v>
      </c>
      <c r="AI316" s="214"/>
      <c r="AJ316" s="94" t="s">
        <v>1822</v>
      </c>
      <c r="AK316" s="94" t="s">
        <v>1823</v>
      </c>
      <c r="AL316" s="95"/>
      <c r="AM316" s="94"/>
      <c r="AN316" s="95"/>
      <c r="AO316" s="94"/>
      <c r="AP316" s="94"/>
      <c r="AQ316" s="94"/>
      <c r="AR316" s="94"/>
      <c r="AS316" s="95" t="s">
        <v>3292</v>
      </c>
    </row>
    <row r="317" spans="1:45" s="93" customFormat="1" x14ac:dyDescent="0.2">
      <c r="A317" s="94"/>
      <c r="B317" s="95" t="s">
        <v>2269</v>
      </c>
      <c r="C317" s="95" t="s">
        <v>3293</v>
      </c>
      <c r="D317" s="94"/>
      <c r="E317" s="173" t="s">
        <v>3294</v>
      </c>
      <c r="F317" s="94" t="s">
        <v>515</v>
      </c>
      <c r="G317" s="94" t="s">
        <v>348</v>
      </c>
      <c r="H317" s="163"/>
      <c r="I317" s="163"/>
      <c r="J317" s="163"/>
      <c r="K317" s="163"/>
      <c r="L317" s="163"/>
      <c r="M317" s="163"/>
      <c r="N317" s="163"/>
      <c r="O317" s="164"/>
      <c r="P317" s="238">
        <f>SUM($H317:$N317)</f>
        <v>0</v>
      </c>
      <c r="Q317" s="215"/>
      <c r="R317" s="215"/>
      <c r="S317" s="215"/>
      <c r="T317" s="215"/>
      <c r="U317" s="215"/>
      <c r="V317" s="215"/>
      <c r="W317" s="215">
        <v>1</v>
      </c>
      <c r="X317" s="174">
        <v>43732</v>
      </c>
      <c r="Y317" s="222">
        <f>SUM($Q317:$W317)</f>
        <v>1</v>
      </c>
      <c r="Z317" s="163"/>
      <c r="AA317" s="163"/>
      <c r="AB317" s="163"/>
      <c r="AC317" s="163"/>
      <c r="AD317" s="163"/>
      <c r="AE317" s="163"/>
      <c r="AF317" s="163"/>
      <c r="AG317" s="165"/>
      <c r="AH317" s="222">
        <f>SUM($Z317:$AF317)</f>
        <v>0</v>
      </c>
      <c r="AI317" s="214"/>
      <c r="AJ317" s="94" t="s">
        <v>1822</v>
      </c>
      <c r="AK317" s="94" t="s">
        <v>1823</v>
      </c>
      <c r="AL317" s="95"/>
      <c r="AM317" s="94"/>
      <c r="AN317" s="95"/>
      <c r="AO317" s="94"/>
      <c r="AP317" s="94"/>
      <c r="AQ317" s="94"/>
      <c r="AR317" s="94"/>
      <c r="AS317" s="95" t="s">
        <v>3295</v>
      </c>
    </row>
    <row r="318" spans="1:45" s="93" customFormat="1" x14ac:dyDescent="0.2">
      <c r="A318" s="94"/>
      <c r="B318" s="95" t="s">
        <v>737</v>
      </c>
      <c r="C318" s="95" t="s">
        <v>3296</v>
      </c>
      <c r="D318" s="94"/>
      <c r="E318" s="173" t="s">
        <v>3297</v>
      </c>
      <c r="F318" s="94" t="s">
        <v>515</v>
      </c>
      <c r="G318" s="94" t="s">
        <v>348</v>
      </c>
      <c r="H318" s="163"/>
      <c r="I318" s="163"/>
      <c r="J318" s="163"/>
      <c r="K318" s="163"/>
      <c r="L318" s="163"/>
      <c r="M318" s="163"/>
      <c r="N318" s="163"/>
      <c r="O318" s="164"/>
      <c r="P318" s="238">
        <f>SUM($H318:$N318)</f>
        <v>0</v>
      </c>
      <c r="Q318" s="215"/>
      <c r="R318" s="215"/>
      <c r="S318" s="215"/>
      <c r="T318" s="215"/>
      <c r="U318" s="215"/>
      <c r="V318" s="215"/>
      <c r="W318" s="215">
        <v>1</v>
      </c>
      <c r="X318" s="174">
        <v>43732</v>
      </c>
      <c r="Y318" s="222">
        <f>SUM($Q318:$W318)</f>
        <v>1</v>
      </c>
      <c r="Z318" s="163"/>
      <c r="AA318" s="163"/>
      <c r="AB318" s="163"/>
      <c r="AC318" s="163"/>
      <c r="AD318" s="163"/>
      <c r="AE318" s="163"/>
      <c r="AF318" s="163"/>
      <c r="AG318" s="165"/>
      <c r="AH318" s="222">
        <f>SUM($Z318:$AF318)</f>
        <v>0</v>
      </c>
      <c r="AI318" s="214"/>
      <c r="AJ318" s="94" t="s">
        <v>1822</v>
      </c>
      <c r="AK318" s="94" t="s">
        <v>1823</v>
      </c>
      <c r="AL318" s="95"/>
      <c r="AM318" s="94"/>
      <c r="AN318" s="95"/>
      <c r="AO318" s="94"/>
      <c r="AP318" s="94"/>
      <c r="AQ318" s="94"/>
      <c r="AR318" s="94"/>
      <c r="AS318" s="95" t="s">
        <v>3298</v>
      </c>
    </row>
    <row r="319" spans="1:45" s="93" customFormat="1" x14ac:dyDescent="0.2">
      <c r="A319" s="94"/>
      <c r="B319" s="95" t="s">
        <v>3299</v>
      </c>
      <c r="C319" s="95" t="s">
        <v>3300</v>
      </c>
      <c r="D319" s="94"/>
      <c r="E319" s="173" t="s">
        <v>3301</v>
      </c>
      <c r="F319" s="94" t="s">
        <v>515</v>
      </c>
      <c r="G319" s="94" t="s">
        <v>348</v>
      </c>
      <c r="H319" s="163"/>
      <c r="I319" s="163"/>
      <c r="J319" s="163"/>
      <c r="K319" s="163"/>
      <c r="L319" s="163"/>
      <c r="M319" s="163"/>
      <c r="N319" s="163"/>
      <c r="O319" s="164"/>
      <c r="P319" s="238">
        <f>SUM($H319:$N319)</f>
        <v>0</v>
      </c>
      <c r="Q319" s="215"/>
      <c r="R319" s="215"/>
      <c r="S319" s="215"/>
      <c r="T319" s="215"/>
      <c r="U319" s="215"/>
      <c r="V319" s="215"/>
      <c r="W319" s="215">
        <v>1</v>
      </c>
      <c r="X319" s="174">
        <v>43733</v>
      </c>
      <c r="Y319" s="222">
        <f>SUM($Q319:$W319)</f>
        <v>1</v>
      </c>
      <c r="Z319" s="163"/>
      <c r="AA319" s="163"/>
      <c r="AB319" s="163"/>
      <c r="AC319" s="163"/>
      <c r="AD319" s="163"/>
      <c r="AE319" s="163"/>
      <c r="AF319" s="163"/>
      <c r="AG319" s="165"/>
      <c r="AH319" s="222">
        <f>SUM($Z319:$AF319)</f>
        <v>0</v>
      </c>
      <c r="AI319" s="214"/>
      <c r="AJ319" s="94" t="s">
        <v>1822</v>
      </c>
      <c r="AK319" s="94" t="s">
        <v>1823</v>
      </c>
      <c r="AL319" s="95"/>
      <c r="AM319" s="94"/>
      <c r="AN319" s="95"/>
      <c r="AO319" s="94"/>
      <c r="AP319" s="94"/>
      <c r="AQ319" s="94"/>
      <c r="AR319" s="94"/>
      <c r="AS319" s="95" t="s">
        <v>3302</v>
      </c>
    </row>
    <row r="320" spans="1:45" s="93" customFormat="1" x14ac:dyDescent="0.2">
      <c r="A320" s="94"/>
      <c r="B320" s="95" t="s">
        <v>3303</v>
      </c>
      <c r="C320" s="95" t="s">
        <v>3304</v>
      </c>
      <c r="D320" s="94"/>
      <c r="E320" s="173" t="s">
        <v>3305</v>
      </c>
      <c r="F320" s="94" t="s">
        <v>515</v>
      </c>
      <c r="G320" s="94" t="s">
        <v>348</v>
      </c>
      <c r="H320" s="163"/>
      <c r="I320" s="163"/>
      <c r="J320" s="163"/>
      <c r="K320" s="163"/>
      <c r="L320" s="163"/>
      <c r="M320" s="163"/>
      <c r="N320" s="163"/>
      <c r="O320" s="164"/>
      <c r="P320" s="238">
        <f>SUM($H320:$N320)</f>
        <v>0</v>
      </c>
      <c r="Q320" s="215"/>
      <c r="R320" s="215"/>
      <c r="S320" s="215"/>
      <c r="T320" s="215"/>
      <c r="U320" s="215"/>
      <c r="V320" s="215"/>
      <c r="W320" s="215">
        <v>1</v>
      </c>
      <c r="X320" s="174">
        <v>43735</v>
      </c>
      <c r="Y320" s="222">
        <f>SUM($Q320:$W320)</f>
        <v>1</v>
      </c>
      <c r="Z320" s="163"/>
      <c r="AA320" s="163"/>
      <c r="AB320" s="163"/>
      <c r="AC320" s="163"/>
      <c r="AD320" s="163"/>
      <c r="AE320" s="163"/>
      <c r="AF320" s="163"/>
      <c r="AG320" s="165"/>
      <c r="AH320" s="222">
        <f>SUM($Z320:$AF320)</f>
        <v>0</v>
      </c>
      <c r="AI320" s="214"/>
      <c r="AJ320" s="94" t="s">
        <v>1822</v>
      </c>
      <c r="AK320" s="94" t="s">
        <v>1823</v>
      </c>
      <c r="AL320" s="95"/>
      <c r="AM320" s="94"/>
      <c r="AN320" s="95"/>
      <c r="AO320" s="94"/>
      <c r="AP320" s="94"/>
      <c r="AQ320" s="94"/>
      <c r="AR320" s="94"/>
      <c r="AS320" s="95" t="s">
        <v>3306</v>
      </c>
    </row>
    <row r="321" spans="1:45" s="93" customFormat="1" x14ac:dyDescent="0.2">
      <c r="A321" s="94"/>
      <c r="B321" s="95" t="s">
        <v>3303</v>
      </c>
      <c r="C321" s="95" t="s">
        <v>3304</v>
      </c>
      <c r="D321" s="94"/>
      <c r="E321" s="173" t="s">
        <v>3305</v>
      </c>
      <c r="F321" s="94" t="s">
        <v>515</v>
      </c>
      <c r="G321" s="94" t="s">
        <v>348</v>
      </c>
      <c r="H321" s="163"/>
      <c r="I321" s="163"/>
      <c r="J321" s="163"/>
      <c r="K321" s="163"/>
      <c r="L321" s="163"/>
      <c r="M321" s="163"/>
      <c r="N321" s="163"/>
      <c r="O321" s="164"/>
      <c r="P321" s="238">
        <f>SUM($H321:$N321)</f>
        <v>0</v>
      </c>
      <c r="Q321" s="215"/>
      <c r="R321" s="215"/>
      <c r="S321" s="215"/>
      <c r="T321" s="215"/>
      <c r="U321" s="215"/>
      <c r="V321" s="215"/>
      <c r="W321" s="215">
        <v>1</v>
      </c>
      <c r="X321" s="174">
        <v>43735</v>
      </c>
      <c r="Y321" s="222">
        <f>SUM($Q321:$W321)</f>
        <v>1</v>
      </c>
      <c r="Z321" s="163"/>
      <c r="AA321" s="163"/>
      <c r="AB321" s="163"/>
      <c r="AC321" s="163"/>
      <c r="AD321" s="163"/>
      <c r="AE321" s="163"/>
      <c r="AF321" s="163"/>
      <c r="AG321" s="165"/>
      <c r="AH321" s="222">
        <f>SUM($Z321:$AF321)</f>
        <v>0</v>
      </c>
      <c r="AI321" s="214"/>
      <c r="AJ321" s="94" t="s">
        <v>1822</v>
      </c>
      <c r="AK321" s="94" t="s">
        <v>1823</v>
      </c>
      <c r="AL321" s="95"/>
      <c r="AM321" s="94"/>
      <c r="AN321" s="95"/>
      <c r="AO321" s="94"/>
      <c r="AP321" s="94"/>
      <c r="AQ321" s="94"/>
      <c r="AR321" s="94"/>
      <c r="AS321" s="95" t="s">
        <v>3306</v>
      </c>
    </row>
    <row r="322" spans="1:45" s="93" customFormat="1" x14ac:dyDescent="0.2">
      <c r="A322" s="94"/>
      <c r="B322" s="95" t="s">
        <v>3307</v>
      </c>
      <c r="C322" s="95" t="s">
        <v>3308</v>
      </c>
      <c r="D322" s="94"/>
      <c r="E322" s="173" t="s">
        <v>3309</v>
      </c>
      <c r="F322" s="94" t="s">
        <v>515</v>
      </c>
      <c r="G322" s="94" t="s">
        <v>348</v>
      </c>
      <c r="H322" s="163"/>
      <c r="I322" s="163"/>
      <c r="J322" s="163"/>
      <c r="K322" s="163"/>
      <c r="L322" s="163"/>
      <c r="M322" s="163"/>
      <c r="N322" s="163"/>
      <c r="O322" s="164"/>
      <c r="P322" s="238">
        <f>SUM($H322:$N322)</f>
        <v>0</v>
      </c>
      <c r="Q322" s="215"/>
      <c r="R322" s="215"/>
      <c r="S322" s="215"/>
      <c r="T322" s="215"/>
      <c r="U322" s="215"/>
      <c r="V322" s="215"/>
      <c r="W322" s="215">
        <v>1</v>
      </c>
      <c r="X322" s="174">
        <v>43735</v>
      </c>
      <c r="Y322" s="222">
        <f>SUM($Q322:$W322)</f>
        <v>1</v>
      </c>
      <c r="Z322" s="163"/>
      <c r="AA322" s="163"/>
      <c r="AB322" s="163"/>
      <c r="AC322" s="163"/>
      <c r="AD322" s="163"/>
      <c r="AE322" s="163"/>
      <c r="AF322" s="163"/>
      <c r="AG322" s="165"/>
      <c r="AH322" s="222">
        <f>SUM($Z322:$AF322)</f>
        <v>0</v>
      </c>
      <c r="AI322" s="214"/>
      <c r="AJ322" s="94" t="s">
        <v>1822</v>
      </c>
      <c r="AK322" s="94" t="s">
        <v>1823</v>
      </c>
      <c r="AL322" s="95"/>
      <c r="AM322" s="94"/>
      <c r="AN322" s="95"/>
      <c r="AO322" s="94"/>
      <c r="AP322" s="94"/>
      <c r="AQ322" s="94"/>
      <c r="AR322" s="94"/>
      <c r="AS322" s="95" t="s">
        <v>3310</v>
      </c>
    </row>
    <row r="323" spans="1:45" s="93" customFormat="1" x14ac:dyDescent="0.2">
      <c r="A323" s="94"/>
      <c r="B323" s="95" t="s">
        <v>3307</v>
      </c>
      <c r="C323" s="95" t="s">
        <v>3308</v>
      </c>
      <c r="D323" s="94"/>
      <c r="E323" s="173" t="s">
        <v>3309</v>
      </c>
      <c r="F323" s="94" t="s">
        <v>515</v>
      </c>
      <c r="G323" s="94" t="s">
        <v>348</v>
      </c>
      <c r="H323" s="163"/>
      <c r="I323" s="163"/>
      <c r="J323" s="163"/>
      <c r="K323" s="163"/>
      <c r="L323" s="163"/>
      <c r="M323" s="163"/>
      <c r="N323" s="163"/>
      <c r="O323" s="164"/>
      <c r="P323" s="238">
        <f>SUM($H323:$N323)</f>
        <v>0</v>
      </c>
      <c r="Q323" s="215"/>
      <c r="R323" s="215"/>
      <c r="S323" s="215"/>
      <c r="T323" s="215"/>
      <c r="U323" s="215"/>
      <c r="V323" s="215"/>
      <c r="W323" s="215">
        <v>1</v>
      </c>
      <c r="X323" s="174">
        <v>43735</v>
      </c>
      <c r="Y323" s="222">
        <f>SUM($Q323:$W323)</f>
        <v>1</v>
      </c>
      <c r="Z323" s="163"/>
      <c r="AA323" s="163"/>
      <c r="AB323" s="163"/>
      <c r="AC323" s="163"/>
      <c r="AD323" s="163"/>
      <c r="AE323" s="163"/>
      <c r="AF323" s="163"/>
      <c r="AG323" s="165"/>
      <c r="AH323" s="222">
        <f>SUM($Z323:$AF323)</f>
        <v>0</v>
      </c>
      <c r="AI323" s="214"/>
      <c r="AJ323" s="94" t="s">
        <v>1822</v>
      </c>
      <c r="AK323" s="94" t="s">
        <v>1823</v>
      </c>
      <c r="AL323" s="95"/>
      <c r="AM323" s="94"/>
      <c r="AN323" s="95"/>
      <c r="AO323" s="94"/>
      <c r="AP323" s="94"/>
      <c r="AQ323" s="94"/>
      <c r="AR323" s="94"/>
      <c r="AS323" s="95" t="s">
        <v>3310</v>
      </c>
    </row>
    <row r="324" spans="1:45" s="93" customFormat="1" x14ac:dyDescent="0.2">
      <c r="A324" s="94"/>
      <c r="B324" s="95" t="s">
        <v>609</v>
      </c>
      <c r="C324" s="95" t="s">
        <v>3311</v>
      </c>
      <c r="D324" s="94"/>
      <c r="E324" s="173" t="s">
        <v>3312</v>
      </c>
      <c r="F324" s="94" t="s">
        <v>515</v>
      </c>
      <c r="G324" s="94" t="s">
        <v>348</v>
      </c>
      <c r="H324" s="163"/>
      <c r="I324" s="163"/>
      <c r="J324" s="163"/>
      <c r="K324" s="163"/>
      <c r="L324" s="163"/>
      <c r="M324" s="163"/>
      <c r="N324" s="163"/>
      <c r="O324" s="164"/>
      <c r="P324" s="238">
        <f>SUM($H324:$N324)</f>
        <v>0</v>
      </c>
      <c r="Q324" s="215"/>
      <c r="R324" s="215"/>
      <c r="S324" s="215"/>
      <c r="T324" s="215"/>
      <c r="U324" s="215"/>
      <c r="V324" s="215"/>
      <c r="W324" s="215">
        <v>1</v>
      </c>
      <c r="X324" s="174">
        <v>43738</v>
      </c>
      <c r="Y324" s="222">
        <f>SUM($Q324:$W324)</f>
        <v>1</v>
      </c>
      <c r="Z324" s="163"/>
      <c r="AA324" s="163"/>
      <c r="AB324" s="163"/>
      <c r="AC324" s="163"/>
      <c r="AD324" s="163"/>
      <c r="AE324" s="163"/>
      <c r="AF324" s="163"/>
      <c r="AG324" s="165"/>
      <c r="AH324" s="222">
        <f>SUM($Z324:$AF324)</f>
        <v>0</v>
      </c>
      <c r="AI324" s="214"/>
      <c r="AJ324" s="94" t="s">
        <v>1822</v>
      </c>
      <c r="AK324" s="94" t="s">
        <v>1823</v>
      </c>
      <c r="AL324" s="95"/>
      <c r="AM324" s="94"/>
      <c r="AN324" s="95"/>
      <c r="AO324" s="94"/>
      <c r="AP324" s="94"/>
      <c r="AQ324" s="94"/>
      <c r="AR324" s="94"/>
      <c r="AS324" s="95" t="s">
        <v>3313</v>
      </c>
    </row>
    <row r="325" spans="1:45" s="93" customFormat="1" x14ac:dyDescent="0.2">
      <c r="A325" s="94"/>
      <c r="B325" s="95" t="s">
        <v>3314</v>
      </c>
      <c r="C325" s="95" t="s">
        <v>3315</v>
      </c>
      <c r="D325" s="94"/>
      <c r="E325" s="173" t="s">
        <v>3316</v>
      </c>
      <c r="F325" s="94" t="s">
        <v>515</v>
      </c>
      <c r="G325" s="94" t="s">
        <v>348</v>
      </c>
      <c r="H325" s="163"/>
      <c r="I325" s="163"/>
      <c r="J325" s="163"/>
      <c r="K325" s="163"/>
      <c r="L325" s="163"/>
      <c r="M325" s="163"/>
      <c r="N325" s="163"/>
      <c r="O325" s="164"/>
      <c r="P325" s="238">
        <f>SUM($H325:$N325)</f>
        <v>0</v>
      </c>
      <c r="Q325" s="215"/>
      <c r="R325" s="215"/>
      <c r="S325" s="215"/>
      <c r="T325" s="215"/>
      <c r="U325" s="215"/>
      <c r="V325" s="215"/>
      <c r="W325" s="215">
        <v>1</v>
      </c>
      <c r="X325" s="174">
        <v>43738</v>
      </c>
      <c r="Y325" s="222">
        <f>SUM($Q325:$W325)</f>
        <v>1</v>
      </c>
      <c r="Z325" s="163"/>
      <c r="AA325" s="163"/>
      <c r="AB325" s="163"/>
      <c r="AC325" s="163"/>
      <c r="AD325" s="163"/>
      <c r="AE325" s="163"/>
      <c r="AF325" s="163"/>
      <c r="AG325" s="165"/>
      <c r="AH325" s="222">
        <f>SUM($Z325:$AF325)</f>
        <v>0</v>
      </c>
      <c r="AI325" s="214"/>
      <c r="AJ325" s="94" t="s">
        <v>1822</v>
      </c>
      <c r="AK325" s="94" t="s">
        <v>1823</v>
      </c>
      <c r="AL325" s="95"/>
      <c r="AM325" s="94"/>
      <c r="AN325" s="95"/>
      <c r="AO325" s="94"/>
      <c r="AP325" s="94"/>
      <c r="AQ325" s="94"/>
      <c r="AR325" s="94"/>
      <c r="AS325" s="95" t="s">
        <v>3317</v>
      </c>
    </row>
    <row r="326" spans="1:45" s="93" customFormat="1" x14ac:dyDescent="0.2">
      <c r="A326" s="94"/>
      <c r="B326" s="95" t="s">
        <v>1259</v>
      </c>
      <c r="C326" s="95" t="s">
        <v>3318</v>
      </c>
      <c r="D326" s="94"/>
      <c r="E326" s="173" t="s">
        <v>3319</v>
      </c>
      <c r="F326" s="94" t="s">
        <v>515</v>
      </c>
      <c r="G326" s="94" t="s">
        <v>348</v>
      </c>
      <c r="H326" s="163"/>
      <c r="I326" s="163"/>
      <c r="J326" s="163"/>
      <c r="K326" s="163"/>
      <c r="L326" s="163"/>
      <c r="M326" s="163"/>
      <c r="N326" s="163"/>
      <c r="O326" s="164"/>
      <c r="P326" s="238">
        <f>SUM($H326:$N326)</f>
        <v>0</v>
      </c>
      <c r="Q326" s="215"/>
      <c r="R326" s="215"/>
      <c r="S326" s="215"/>
      <c r="T326" s="215"/>
      <c r="U326" s="215"/>
      <c r="V326" s="215"/>
      <c r="W326" s="215">
        <v>1</v>
      </c>
      <c r="X326" s="174">
        <v>43739</v>
      </c>
      <c r="Y326" s="222">
        <f>SUM($Q326:$W326)</f>
        <v>1</v>
      </c>
      <c r="Z326" s="163"/>
      <c r="AA326" s="163"/>
      <c r="AB326" s="163"/>
      <c r="AC326" s="163"/>
      <c r="AD326" s="163"/>
      <c r="AE326" s="163"/>
      <c r="AF326" s="163"/>
      <c r="AG326" s="165"/>
      <c r="AH326" s="222">
        <f>SUM($Z326:$AF326)</f>
        <v>0</v>
      </c>
      <c r="AI326" s="214"/>
      <c r="AJ326" s="94" t="s">
        <v>1822</v>
      </c>
      <c r="AK326" s="94" t="s">
        <v>1823</v>
      </c>
      <c r="AL326" s="95"/>
      <c r="AM326" s="94"/>
      <c r="AN326" s="95"/>
      <c r="AO326" s="94"/>
      <c r="AP326" s="94"/>
      <c r="AQ326" s="94"/>
      <c r="AR326" s="94"/>
      <c r="AS326" s="95" t="s">
        <v>3320</v>
      </c>
    </row>
    <row r="327" spans="1:45" s="93" customFormat="1" x14ac:dyDescent="0.2">
      <c r="A327" s="94"/>
      <c r="B327" s="95" t="s">
        <v>1055</v>
      </c>
      <c r="C327" s="95" t="s">
        <v>1056</v>
      </c>
      <c r="D327" s="94"/>
      <c r="E327" s="173" t="s">
        <v>3321</v>
      </c>
      <c r="F327" s="94" t="s">
        <v>515</v>
      </c>
      <c r="G327" s="94" t="s">
        <v>348</v>
      </c>
      <c r="H327" s="163"/>
      <c r="I327" s="163"/>
      <c r="J327" s="163"/>
      <c r="K327" s="163"/>
      <c r="L327" s="163"/>
      <c r="M327" s="163"/>
      <c r="N327" s="163"/>
      <c r="O327" s="164"/>
      <c r="P327" s="238">
        <f>SUM($H327:$N327)</f>
        <v>0</v>
      </c>
      <c r="Q327" s="215"/>
      <c r="R327" s="215"/>
      <c r="S327" s="215"/>
      <c r="T327" s="215"/>
      <c r="U327" s="215"/>
      <c r="V327" s="215"/>
      <c r="W327" s="215">
        <v>1</v>
      </c>
      <c r="X327" s="174">
        <v>43739</v>
      </c>
      <c r="Y327" s="222">
        <f>SUM($Q327:$W327)</f>
        <v>1</v>
      </c>
      <c r="Z327" s="163"/>
      <c r="AA327" s="163"/>
      <c r="AB327" s="163"/>
      <c r="AC327" s="163"/>
      <c r="AD327" s="163"/>
      <c r="AE327" s="163"/>
      <c r="AF327" s="163"/>
      <c r="AG327" s="165"/>
      <c r="AH327" s="222">
        <f>SUM($Z327:$AF327)</f>
        <v>0</v>
      </c>
      <c r="AI327" s="214"/>
      <c r="AJ327" s="94" t="s">
        <v>1822</v>
      </c>
      <c r="AK327" s="94" t="s">
        <v>1823</v>
      </c>
      <c r="AL327" s="95"/>
      <c r="AM327" s="94"/>
      <c r="AN327" s="95"/>
      <c r="AO327" s="94"/>
      <c r="AP327" s="94"/>
      <c r="AQ327" s="94"/>
      <c r="AR327" s="94"/>
      <c r="AS327" s="95" t="s">
        <v>3322</v>
      </c>
    </row>
    <row r="328" spans="1:45" s="93" customFormat="1" x14ac:dyDescent="0.2">
      <c r="A328" s="94"/>
      <c r="B328" s="95" t="s">
        <v>1243</v>
      </c>
      <c r="C328" s="95" t="s">
        <v>1244</v>
      </c>
      <c r="D328" s="94"/>
      <c r="E328" s="173" t="s">
        <v>3323</v>
      </c>
      <c r="F328" s="94" t="s">
        <v>515</v>
      </c>
      <c r="G328" s="94" t="s">
        <v>348</v>
      </c>
      <c r="H328" s="163"/>
      <c r="I328" s="163"/>
      <c r="J328" s="163"/>
      <c r="K328" s="163"/>
      <c r="L328" s="163"/>
      <c r="M328" s="163"/>
      <c r="N328" s="163"/>
      <c r="O328" s="164"/>
      <c r="P328" s="238">
        <f>SUM($H328:$N328)</f>
        <v>0</v>
      </c>
      <c r="Q328" s="215"/>
      <c r="R328" s="215"/>
      <c r="S328" s="215"/>
      <c r="T328" s="215"/>
      <c r="U328" s="215"/>
      <c r="V328" s="215"/>
      <c r="W328" s="215">
        <v>1</v>
      </c>
      <c r="X328" s="174">
        <v>43740</v>
      </c>
      <c r="Y328" s="222">
        <f>SUM($Q328:$W328)</f>
        <v>1</v>
      </c>
      <c r="Z328" s="163"/>
      <c r="AA328" s="163"/>
      <c r="AB328" s="163"/>
      <c r="AC328" s="163"/>
      <c r="AD328" s="163"/>
      <c r="AE328" s="163"/>
      <c r="AF328" s="163"/>
      <c r="AG328" s="165"/>
      <c r="AH328" s="222">
        <f>SUM($Z328:$AF328)</f>
        <v>0</v>
      </c>
      <c r="AI328" s="214"/>
      <c r="AJ328" s="94" t="s">
        <v>1822</v>
      </c>
      <c r="AK328" s="94" t="s">
        <v>1823</v>
      </c>
      <c r="AL328" s="95"/>
      <c r="AM328" s="94"/>
      <c r="AN328" s="95"/>
      <c r="AO328" s="94"/>
      <c r="AP328" s="94"/>
      <c r="AQ328" s="94"/>
      <c r="AR328" s="94"/>
      <c r="AS328" s="95" t="s">
        <v>3324</v>
      </c>
    </row>
    <row r="329" spans="1:45" s="93" customFormat="1" x14ac:dyDescent="0.2">
      <c r="A329" s="94"/>
      <c r="B329" s="95" t="s">
        <v>3325</v>
      </c>
      <c r="C329" s="95" t="s">
        <v>3326</v>
      </c>
      <c r="D329" s="94"/>
      <c r="E329" s="173" t="s">
        <v>3327</v>
      </c>
      <c r="F329" s="94" t="s">
        <v>515</v>
      </c>
      <c r="G329" s="94" t="s">
        <v>348</v>
      </c>
      <c r="H329" s="163"/>
      <c r="I329" s="163"/>
      <c r="J329" s="163"/>
      <c r="K329" s="163"/>
      <c r="L329" s="163"/>
      <c r="M329" s="163"/>
      <c r="N329" s="163"/>
      <c r="O329" s="164"/>
      <c r="P329" s="238">
        <f>SUM($H329:$N329)</f>
        <v>0</v>
      </c>
      <c r="Q329" s="215"/>
      <c r="R329" s="215"/>
      <c r="S329" s="215"/>
      <c r="T329" s="215"/>
      <c r="U329" s="215"/>
      <c r="V329" s="215"/>
      <c r="W329" s="215">
        <v>1</v>
      </c>
      <c r="X329" s="174">
        <v>43742</v>
      </c>
      <c r="Y329" s="222">
        <f>SUM($Q329:$W329)</f>
        <v>1</v>
      </c>
      <c r="Z329" s="163"/>
      <c r="AA329" s="163"/>
      <c r="AB329" s="163"/>
      <c r="AC329" s="163"/>
      <c r="AD329" s="163"/>
      <c r="AE329" s="163"/>
      <c r="AF329" s="163"/>
      <c r="AG329" s="165"/>
      <c r="AH329" s="222">
        <f>SUM($Z329:$AF329)</f>
        <v>0</v>
      </c>
      <c r="AI329" s="214"/>
      <c r="AJ329" s="94" t="s">
        <v>1822</v>
      </c>
      <c r="AK329" s="94" t="s">
        <v>1823</v>
      </c>
      <c r="AL329" s="95"/>
      <c r="AM329" s="94"/>
      <c r="AN329" s="95"/>
      <c r="AO329" s="94"/>
      <c r="AP329" s="94"/>
      <c r="AQ329" s="94"/>
      <c r="AR329" s="94"/>
      <c r="AS329" s="95" t="s">
        <v>3328</v>
      </c>
    </row>
    <row r="330" spans="1:45" s="93" customFormat="1" x14ac:dyDescent="0.2">
      <c r="A330" s="94"/>
      <c r="B330" s="95" t="s">
        <v>3329</v>
      </c>
      <c r="C330" s="95" t="s">
        <v>3330</v>
      </c>
      <c r="D330" s="94"/>
      <c r="E330" s="173" t="s">
        <v>3331</v>
      </c>
      <c r="F330" s="94" t="s">
        <v>464</v>
      </c>
      <c r="G330" s="94" t="s">
        <v>358</v>
      </c>
      <c r="H330" s="163"/>
      <c r="I330" s="163"/>
      <c r="J330" s="163"/>
      <c r="K330" s="163"/>
      <c r="L330" s="163"/>
      <c r="M330" s="163"/>
      <c r="N330" s="163"/>
      <c r="O330" s="164"/>
      <c r="P330" s="238">
        <f>SUM($H330:$N330)</f>
        <v>0</v>
      </c>
      <c r="Q330" s="215"/>
      <c r="R330" s="215"/>
      <c r="S330" s="215"/>
      <c r="T330" s="215"/>
      <c r="U330" s="215"/>
      <c r="V330" s="215"/>
      <c r="W330" s="215">
        <v>1</v>
      </c>
      <c r="X330" s="174">
        <v>43742</v>
      </c>
      <c r="Y330" s="222">
        <f>SUM($Q330:$W330)</f>
        <v>1</v>
      </c>
      <c r="Z330" s="163"/>
      <c r="AA330" s="163"/>
      <c r="AB330" s="163"/>
      <c r="AC330" s="163"/>
      <c r="AD330" s="163"/>
      <c r="AE330" s="163"/>
      <c r="AF330" s="163"/>
      <c r="AG330" s="165"/>
      <c r="AH330" s="222">
        <f>SUM($Z330:$AF330)</f>
        <v>0</v>
      </c>
      <c r="AI330" s="214"/>
      <c r="AJ330" s="94" t="s">
        <v>1822</v>
      </c>
      <c r="AK330" s="94" t="s">
        <v>1823</v>
      </c>
      <c r="AL330" s="95"/>
      <c r="AM330" s="94"/>
      <c r="AN330" s="95"/>
      <c r="AO330" s="94"/>
      <c r="AP330" s="94"/>
      <c r="AQ330" s="94"/>
      <c r="AR330" s="94"/>
      <c r="AS330" s="95" t="s">
        <v>3332</v>
      </c>
    </row>
    <row r="331" spans="1:45" s="93" customFormat="1" x14ac:dyDescent="0.2">
      <c r="A331" s="94"/>
      <c r="B331" s="95" t="s">
        <v>2277</v>
      </c>
      <c r="C331" s="95" t="s">
        <v>3333</v>
      </c>
      <c r="D331" s="94"/>
      <c r="E331" s="173" t="s">
        <v>3334</v>
      </c>
      <c r="F331" s="94" t="s">
        <v>515</v>
      </c>
      <c r="G331" s="94" t="s">
        <v>348</v>
      </c>
      <c r="H331" s="163"/>
      <c r="I331" s="163"/>
      <c r="J331" s="163"/>
      <c r="K331" s="163"/>
      <c r="L331" s="163"/>
      <c r="M331" s="163"/>
      <c r="N331" s="163"/>
      <c r="O331" s="164"/>
      <c r="P331" s="238">
        <f>SUM($H331:$N331)</f>
        <v>0</v>
      </c>
      <c r="Q331" s="215"/>
      <c r="R331" s="215"/>
      <c r="S331" s="215"/>
      <c r="T331" s="215"/>
      <c r="U331" s="215"/>
      <c r="V331" s="215"/>
      <c r="W331" s="215">
        <v>1</v>
      </c>
      <c r="X331" s="174">
        <v>43746</v>
      </c>
      <c r="Y331" s="222">
        <f>SUM($Q331:$W331)</f>
        <v>1</v>
      </c>
      <c r="Z331" s="163"/>
      <c r="AA331" s="163"/>
      <c r="AB331" s="163"/>
      <c r="AC331" s="163"/>
      <c r="AD331" s="163"/>
      <c r="AE331" s="163"/>
      <c r="AF331" s="163"/>
      <c r="AG331" s="165"/>
      <c r="AH331" s="222">
        <f>SUM($Z331:$AF331)</f>
        <v>0</v>
      </c>
      <c r="AI331" s="214"/>
      <c r="AJ331" s="94" t="s">
        <v>1822</v>
      </c>
      <c r="AK331" s="94" t="s">
        <v>1823</v>
      </c>
      <c r="AL331" s="95"/>
      <c r="AM331" s="94"/>
      <c r="AN331" s="95"/>
      <c r="AO331" s="94"/>
      <c r="AP331" s="94"/>
      <c r="AQ331" s="94"/>
      <c r="AR331" s="94"/>
      <c r="AS331" s="95" t="s">
        <v>3335</v>
      </c>
    </row>
    <row r="332" spans="1:45" s="93" customFormat="1" x14ac:dyDescent="0.2">
      <c r="A332" s="94"/>
      <c r="B332" s="95" t="s">
        <v>2277</v>
      </c>
      <c r="C332" s="95" t="s">
        <v>3333</v>
      </c>
      <c r="D332" s="94"/>
      <c r="E332" s="173" t="s">
        <v>3334</v>
      </c>
      <c r="F332" s="94" t="s">
        <v>515</v>
      </c>
      <c r="G332" s="94" t="s">
        <v>348</v>
      </c>
      <c r="H332" s="163"/>
      <c r="I332" s="163"/>
      <c r="J332" s="163"/>
      <c r="K332" s="163"/>
      <c r="L332" s="163"/>
      <c r="M332" s="163"/>
      <c r="N332" s="163"/>
      <c r="O332" s="164"/>
      <c r="P332" s="238">
        <f>SUM($H332:$N332)</f>
        <v>0</v>
      </c>
      <c r="Q332" s="215"/>
      <c r="R332" s="215"/>
      <c r="S332" s="215"/>
      <c r="T332" s="215"/>
      <c r="U332" s="215"/>
      <c r="V332" s="215"/>
      <c r="W332" s="215">
        <v>1</v>
      </c>
      <c r="X332" s="174">
        <v>43746</v>
      </c>
      <c r="Y332" s="222">
        <f>SUM($Q332:$W332)</f>
        <v>1</v>
      </c>
      <c r="Z332" s="163"/>
      <c r="AA332" s="163"/>
      <c r="AB332" s="163"/>
      <c r="AC332" s="163"/>
      <c r="AD332" s="163"/>
      <c r="AE332" s="163"/>
      <c r="AF332" s="163"/>
      <c r="AG332" s="165"/>
      <c r="AH332" s="222">
        <f>SUM($Z332:$AF332)</f>
        <v>0</v>
      </c>
      <c r="AI332" s="214"/>
      <c r="AJ332" s="94" t="s">
        <v>1822</v>
      </c>
      <c r="AK332" s="94" t="s">
        <v>1823</v>
      </c>
      <c r="AL332" s="95"/>
      <c r="AM332" s="94"/>
      <c r="AN332" s="95"/>
      <c r="AO332" s="94"/>
      <c r="AP332" s="94"/>
      <c r="AQ332" s="94"/>
      <c r="AR332" s="94"/>
      <c r="AS332" s="95" t="s">
        <v>3335</v>
      </c>
    </row>
    <row r="333" spans="1:45" s="93" customFormat="1" x14ac:dyDescent="0.2">
      <c r="A333" s="94"/>
      <c r="B333" s="95" t="s">
        <v>1199</v>
      </c>
      <c r="C333" s="95" t="s">
        <v>3336</v>
      </c>
      <c r="D333" s="94"/>
      <c r="E333" s="173" t="s">
        <v>3337</v>
      </c>
      <c r="F333" s="94" t="s">
        <v>515</v>
      </c>
      <c r="G333" s="94" t="s">
        <v>348</v>
      </c>
      <c r="H333" s="163"/>
      <c r="I333" s="163"/>
      <c r="J333" s="163"/>
      <c r="K333" s="163"/>
      <c r="L333" s="163"/>
      <c r="M333" s="163"/>
      <c r="N333" s="163"/>
      <c r="O333" s="164"/>
      <c r="P333" s="238">
        <f>SUM($H333:$N333)</f>
        <v>0</v>
      </c>
      <c r="Q333" s="215"/>
      <c r="R333" s="215"/>
      <c r="S333" s="215"/>
      <c r="T333" s="215"/>
      <c r="U333" s="215"/>
      <c r="V333" s="215"/>
      <c r="W333" s="215">
        <v>1</v>
      </c>
      <c r="X333" s="174">
        <v>43747</v>
      </c>
      <c r="Y333" s="222">
        <f>SUM($Q333:$W333)</f>
        <v>1</v>
      </c>
      <c r="Z333" s="163"/>
      <c r="AA333" s="163"/>
      <c r="AB333" s="163"/>
      <c r="AC333" s="163"/>
      <c r="AD333" s="163"/>
      <c r="AE333" s="163"/>
      <c r="AF333" s="163"/>
      <c r="AG333" s="165"/>
      <c r="AH333" s="222">
        <f>SUM($Z333:$AF333)</f>
        <v>0</v>
      </c>
      <c r="AI333" s="214"/>
      <c r="AJ333" s="94" t="s">
        <v>1822</v>
      </c>
      <c r="AK333" s="94" t="s">
        <v>1823</v>
      </c>
      <c r="AL333" s="95"/>
      <c r="AM333" s="94"/>
      <c r="AN333" s="95"/>
      <c r="AO333" s="94"/>
      <c r="AP333" s="94"/>
      <c r="AQ333" s="94"/>
      <c r="AR333" s="94"/>
      <c r="AS333" s="95" t="s">
        <v>3338</v>
      </c>
    </row>
    <row r="334" spans="1:45" s="93" customFormat="1" x14ac:dyDescent="0.2">
      <c r="A334" s="94"/>
      <c r="B334" s="95" t="s">
        <v>1155</v>
      </c>
      <c r="C334" s="95" t="s">
        <v>1156</v>
      </c>
      <c r="D334" s="94"/>
      <c r="E334" s="173" t="s">
        <v>3339</v>
      </c>
      <c r="F334" s="94" t="s">
        <v>515</v>
      </c>
      <c r="G334" s="94" t="s">
        <v>348</v>
      </c>
      <c r="H334" s="163"/>
      <c r="I334" s="163"/>
      <c r="J334" s="163"/>
      <c r="K334" s="163"/>
      <c r="L334" s="163"/>
      <c r="M334" s="163"/>
      <c r="N334" s="163"/>
      <c r="O334" s="164"/>
      <c r="P334" s="238">
        <f>SUM($H334:$N334)</f>
        <v>0</v>
      </c>
      <c r="Q334" s="215"/>
      <c r="R334" s="215"/>
      <c r="S334" s="215"/>
      <c r="T334" s="215"/>
      <c r="U334" s="215"/>
      <c r="V334" s="215"/>
      <c r="W334" s="215">
        <v>1</v>
      </c>
      <c r="X334" s="174">
        <v>43747</v>
      </c>
      <c r="Y334" s="222">
        <f>SUM($Q334:$W334)</f>
        <v>1</v>
      </c>
      <c r="Z334" s="163"/>
      <c r="AA334" s="163"/>
      <c r="AB334" s="163"/>
      <c r="AC334" s="163"/>
      <c r="AD334" s="163"/>
      <c r="AE334" s="163"/>
      <c r="AF334" s="163"/>
      <c r="AG334" s="165"/>
      <c r="AH334" s="222">
        <f>SUM($Z334:$AF334)</f>
        <v>0</v>
      </c>
      <c r="AI334" s="214"/>
      <c r="AJ334" s="94" t="s">
        <v>1822</v>
      </c>
      <c r="AK334" s="94" t="s">
        <v>1823</v>
      </c>
      <c r="AL334" s="95"/>
      <c r="AM334" s="94"/>
      <c r="AN334" s="95"/>
      <c r="AO334" s="94"/>
      <c r="AP334" s="94"/>
      <c r="AQ334" s="94"/>
      <c r="AR334" s="94"/>
      <c r="AS334" s="95" t="s">
        <v>3340</v>
      </c>
    </row>
    <row r="335" spans="1:45" s="93" customFormat="1" x14ac:dyDescent="0.2">
      <c r="A335" s="94"/>
      <c r="B335" s="95" t="s">
        <v>1327</v>
      </c>
      <c r="C335" s="95" t="s">
        <v>3341</v>
      </c>
      <c r="D335" s="94"/>
      <c r="E335" s="173" t="s">
        <v>3342</v>
      </c>
      <c r="F335" s="94" t="s">
        <v>515</v>
      </c>
      <c r="G335" s="94" t="s">
        <v>348</v>
      </c>
      <c r="H335" s="163"/>
      <c r="I335" s="163"/>
      <c r="J335" s="163"/>
      <c r="K335" s="163"/>
      <c r="L335" s="163"/>
      <c r="M335" s="163"/>
      <c r="N335" s="163"/>
      <c r="O335" s="164"/>
      <c r="P335" s="238">
        <f>SUM($H335:$N335)</f>
        <v>0</v>
      </c>
      <c r="Q335" s="215"/>
      <c r="R335" s="215"/>
      <c r="S335" s="215"/>
      <c r="T335" s="215"/>
      <c r="U335" s="215"/>
      <c r="V335" s="215"/>
      <c r="W335" s="215">
        <v>1</v>
      </c>
      <c r="X335" s="174">
        <v>43748</v>
      </c>
      <c r="Y335" s="222">
        <f>SUM($Q335:$W335)</f>
        <v>1</v>
      </c>
      <c r="Z335" s="163"/>
      <c r="AA335" s="163"/>
      <c r="AB335" s="163"/>
      <c r="AC335" s="163"/>
      <c r="AD335" s="163"/>
      <c r="AE335" s="163"/>
      <c r="AF335" s="163"/>
      <c r="AG335" s="165"/>
      <c r="AH335" s="222">
        <f>SUM($Z335:$AF335)</f>
        <v>0</v>
      </c>
      <c r="AI335" s="214"/>
      <c r="AJ335" s="94" t="s">
        <v>1822</v>
      </c>
      <c r="AK335" s="94" t="s">
        <v>1823</v>
      </c>
      <c r="AL335" s="95"/>
      <c r="AM335" s="94"/>
      <c r="AN335" s="95"/>
      <c r="AO335" s="94"/>
      <c r="AP335" s="94"/>
      <c r="AQ335" s="94"/>
      <c r="AR335" s="94"/>
      <c r="AS335" s="95" t="s">
        <v>3343</v>
      </c>
    </row>
    <row r="336" spans="1:45" s="93" customFormat="1" x14ac:dyDescent="0.2">
      <c r="A336" s="94"/>
      <c r="B336" s="95" t="s">
        <v>1131</v>
      </c>
      <c r="C336" s="95" t="s">
        <v>3344</v>
      </c>
      <c r="D336" s="94"/>
      <c r="E336" s="173" t="s">
        <v>3345</v>
      </c>
      <c r="F336" s="94" t="s">
        <v>515</v>
      </c>
      <c r="G336" s="94" t="s">
        <v>348</v>
      </c>
      <c r="H336" s="163"/>
      <c r="I336" s="163"/>
      <c r="J336" s="163"/>
      <c r="K336" s="163"/>
      <c r="L336" s="163"/>
      <c r="M336" s="163"/>
      <c r="N336" s="163"/>
      <c r="O336" s="164"/>
      <c r="P336" s="238">
        <f>SUM($H336:$N336)</f>
        <v>0</v>
      </c>
      <c r="Q336" s="215"/>
      <c r="R336" s="215"/>
      <c r="S336" s="215"/>
      <c r="T336" s="215"/>
      <c r="U336" s="215"/>
      <c r="V336" s="215"/>
      <c r="W336" s="215">
        <v>1</v>
      </c>
      <c r="X336" s="174">
        <v>43748</v>
      </c>
      <c r="Y336" s="222">
        <f>SUM($Q336:$W336)</f>
        <v>1</v>
      </c>
      <c r="Z336" s="163"/>
      <c r="AA336" s="163"/>
      <c r="AB336" s="163"/>
      <c r="AC336" s="163"/>
      <c r="AD336" s="163"/>
      <c r="AE336" s="163"/>
      <c r="AF336" s="163"/>
      <c r="AG336" s="165"/>
      <c r="AH336" s="222">
        <f>SUM($Z336:$AF336)</f>
        <v>0</v>
      </c>
      <c r="AI336" s="214"/>
      <c r="AJ336" s="94" t="s">
        <v>1822</v>
      </c>
      <c r="AK336" s="94" t="s">
        <v>1823</v>
      </c>
      <c r="AL336" s="95"/>
      <c r="AM336" s="94"/>
      <c r="AN336" s="95"/>
      <c r="AO336" s="94"/>
      <c r="AP336" s="94"/>
      <c r="AQ336" s="94"/>
      <c r="AR336" s="94"/>
      <c r="AS336" s="95" t="s">
        <v>3346</v>
      </c>
    </row>
    <row r="337" spans="1:45" s="93" customFormat="1" x14ac:dyDescent="0.2">
      <c r="A337" s="94"/>
      <c r="B337" s="95" t="s">
        <v>3347</v>
      </c>
      <c r="C337" s="95" t="s">
        <v>3348</v>
      </c>
      <c r="D337" s="94"/>
      <c r="E337" s="173" t="s">
        <v>3349</v>
      </c>
      <c r="F337" s="94" t="s">
        <v>515</v>
      </c>
      <c r="G337" s="94" t="s">
        <v>348</v>
      </c>
      <c r="H337" s="163"/>
      <c r="I337" s="163"/>
      <c r="J337" s="163"/>
      <c r="K337" s="163"/>
      <c r="L337" s="163"/>
      <c r="M337" s="163"/>
      <c r="N337" s="163"/>
      <c r="O337" s="164"/>
      <c r="P337" s="238">
        <f>SUM($H337:$N337)</f>
        <v>0</v>
      </c>
      <c r="Q337" s="215"/>
      <c r="R337" s="215"/>
      <c r="S337" s="215"/>
      <c r="T337" s="215"/>
      <c r="U337" s="215"/>
      <c r="V337" s="215"/>
      <c r="W337" s="215">
        <v>1</v>
      </c>
      <c r="X337" s="174">
        <v>43748</v>
      </c>
      <c r="Y337" s="222">
        <f>SUM($Q337:$W337)</f>
        <v>1</v>
      </c>
      <c r="Z337" s="163"/>
      <c r="AA337" s="163"/>
      <c r="AB337" s="163"/>
      <c r="AC337" s="163"/>
      <c r="AD337" s="163"/>
      <c r="AE337" s="163"/>
      <c r="AF337" s="163"/>
      <c r="AG337" s="165"/>
      <c r="AH337" s="222">
        <f>SUM($Z337:$AF337)</f>
        <v>0</v>
      </c>
      <c r="AI337" s="214"/>
      <c r="AJ337" s="94" t="s">
        <v>1822</v>
      </c>
      <c r="AK337" s="94" t="s">
        <v>1823</v>
      </c>
      <c r="AL337" s="95"/>
      <c r="AM337" s="94"/>
      <c r="AN337" s="95"/>
      <c r="AO337" s="94"/>
      <c r="AP337" s="94"/>
      <c r="AQ337" s="94"/>
      <c r="AR337" s="94"/>
      <c r="AS337" s="95" t="s">
        <v>3350</v>
      </c>
    </row>
    <row r="338" spans="1:45" s="93" customFormat="1" x14ac:dyDescent="0.2">
      <c r="A338" s="94"/>
      <c r="B338" s="95" t="s">
        <v>1251</v>
      </c>
      <c r="C338" s="95" t="s">
        <v>3351</v>
      </c>
      <c r="D338" s="94"/>
      <c r="E338" s="173" t="s">
        <v>3352</v>
      </c>
      <c r="F338" s="94" t="s">
        <v>515</v>
      </c>
      <c r="G338" s="94" t="s">
        <v>348</v>
      </c>
      <c r="H338" s="163"/>
      <c r="I338" s="163"/>
      <c r="J338" s="163"/>
      <c r="K338" s="163"/>
      <c r="L338" s="163"/>
      <c r="M338" s="163"/>
      <c r="N338" s="163"/>
      <c r="O338" s="164"/>
      <c r="P338" s="238">
        <f>SUM($H338:$N338)</f>
        <v>0</v>
      </c>
      <c r="Q338" s="215"/>
      <c r="R338" s="215"/>
      <c r="S338" s="215"/>
      <c r="T338" s="215"/>
      <c r="U338" s="215"/>
      <c r="V338" s="215"/>
      <c r="W338" s="215">
        <v>1</v>
      </c>
      <c r="X338" s="174">
        <v>43749</v>
      </c>
      <c r="Y338" s="222">
        <f>SUM($Q338:$W338)</f>
        <v>1</v>
      </c>
      <c r="Z338" s="163"/>
      <c r="AA338" s="163"/>
      <c r="AB338" s="163"/>
      <c r="AC338" s="163"/>
      <c r="AD338" s="163"/>
      <c r="AE338" s="163"/>
      <c r="AF338" s="163"/>
      <c r="AG338" s="165"/>
      <c r="AH338" s="222">
        <f>SUM($Z338:$AF338)</f>
        <v>0</v>
      </c>
      <c r="AI338" s="214"/>
      <c r="AJ338" s="94" t="s">
        <v>1822</v>
      </c>
      <c r="AK338" s="94" t="s">
        <v>1823</v>
      </c>
      <c r="AL338" s="95"/>
      <c r="AM338" s="94"/>
      <c r="AN338" s="95"/>
      <c r="AO338" s="94"/>
      <c r="AP338" s="94"/>
      <c r="AQ338" s="94"/>
      <c r="AR338" s="94"/>
      <c r="AS338" s="95" t="s">
        <v>3353</v>
      </c>
    </row>
    <row r="339" spans="1:45" s="93" customFormat="1" x14ac:dyDescent="0.2">
      <c r="A339" s="94"/>
      <c r="B339" s="95" t="s">
        <v>3354</v>
      </c>
      <c r="C339" s="95" t="s">
        <v>3355</v>
      </c>
      <c r="D339" s="94"/>
      <c r="E339" s="173" t="s">
        <v>3356</v>
      </c>
      <c r="F339" s="94" t="s">
        <v>515</v>
      </c>
      <c r="G339" s="94" t="s">
        <v>348</v>
      </c>
      <c r="H339" s="163"/>
      <c r="I339" s="163"/>
      <c r="J339" s="163"/>
      <c r="K339" s="163"/>
      <c r="L339" s="163"/>
      <c r="M339" s="163"/>
      <c r="N339" s="163"/>
      <c r="O339" s="164"/>
      <c r="P339" s="238">
        <f>SUM($H339:$N339)</f>
        <v>0</v>
      </c>
      <c r="Q339" s="215"/>
      <c r="R339" s="215"/>
      <c r="S339" s="215"/>
      <c r="T339" s="215"/>
      <c r="U339" s="215"/>
      <c r="V339" s="215"/>
      <c r="W339" s="215">
        <v>1</v>
      </c>
      <c r="X339" s="174">
        <v>43749</v>
      </c>
      <c r="Y339" s="222">
        <f>SUM($Q339:$W339)</f>
        <v>1</v>
      </c>
      <c r="Z339" s="163"/>
      <c r="AA339" s="163"/>
      <c r="AB339" s="163"/>
      <c r="AC339" s="163"/>
      <c r="AD339" s="163"/>
      <c r="AE339" s="163"/>
      <c r="AF339" s="163"/>
      <c r="AG339" s="165"/>
      <c r="AH339" s="222">
        <f>SUM($Z339:$AF339)</f>
        <v>0</v>
      </c>
      <c r="AI339" s="214"/>
      <c r="AJ339" s="94" t="s">
        <v>1822</v>
      </c>
      <c r="AK339" s="94" t="s">
        <v>1823</v>
      </c>
      <c r="AL339" s="95"/>
      <c r="AM339" s="94"/>
      <c r="AN339" s="95"/>
      <c r="AO339" s="94"/>
      <c r="AP339" s="94"/>
      <c r="AQ339" s="94"/>
      <c r="AR339" s="94"/>
      <c r="AS339" s="95" t="s">
        <v>3357</v>
      </c>
    </row>
    <row r="340" spans="1:45" s="93" customFormat="1" x14ac:dyDescent="0.2">
      <c r="A340" s="94"/>
      <c r="B340" s="95" t="s">
        <v>1247</v>
      </c>
      <c r="C340" s="95" t="s">
        <v>3358</v>
      </c>
      <c r="D340" s="94"/>
      <c r="E340" s="173" t="s">
        <v>3359</v>
      </c>
      <c r="F340" s="94" t="s">
        <v>515</v>
      </c>
      <c r="G340" s="94" t="s">
        <v>348</v>
      </c>
      <c r="H340" s="163"/>
      <c r="I340" s="163"/>
      <c r="J340" s="163"/>
      <c r="K340" s="163"/>
      <c r="L340" s="163"/>
      <c r="M340" s="163"/>
      <c r="N340" s="163"/>
      <c r="O340" s="164"/>
      <c r="P340" s="238">
        <f>SUM($H340:$N340)</f>
        <v>0</v>
      </c>
      <c r="Q340" s="215"/>
      <c r="R340" s="215"/>
      <c r="S340" s="215"/>
      <c r="T340" s="215"/>
      <c r="U340" s="215"/>
      <c r="V340" s="215"/>
      <c r="W340" s="215">
        <v>1</v>
      </c>
      <c r="X340" s="174">
        <v>43752</v>
      </c>
      <c r="Y340" s="222">
        <f>SUM($Q340:$W340)</f>
        <v>1</v>
      </c>
      <c r="Z340" s="163"/>
      <c r="AA340" s="163"/>
      <c r="AB340" s="163"/>
      <c r="AC340" s="163"/>
      <c r="AD340" s="163"/>
      <c r="AE340" s="163"/>
      <c r="AF340" s="163"/>
      <c r="AG340" s="165"/>
      <c r="AH340" s="222">
        <f>SUM($Z340:$AF340)</f>
        <v>0</v>
      </c>
      <c r="AI340" s="214"/>
      <c r="AJ340" s="94" t="s">
        <v>1822</v>
      </c>
      <c r="AK340" s="94" t="s">
        <v>1823</v>
      </c>
      <c r="AL340" s="95"/>
      <c r="AM340" s="94"/>
      <c r="AN340" s="95"/>
      <c r="AO340" s="94"/>
      <c r="AP340" s="94"/>
      <c r="AQ340" s="94"/>
      <c r="AR340" s="94"/>
      <c r="AS340" s="95" t="s">
        <v>3360</v>
      </c>
    </row>
    <row r="341" spans="1:45" s="93" customFormat="1" x14ac:dyDescent="0.2">
      <c r="A341" s="94"/>
      <c r="B341" s="95" t="s">
        <v>1139</v>
      </c>
      <c r="C341" s="95" t="s">
        <v>1140</v>
      </c>
      <c r="D341" s="94"/>
      <c r="E341" s="173" t="s">
        <v>3361</v>
      </c>
      <c r="F341" s="94" t="s">
        <v>515</v>
      </c>
      <c r="G341" s="94" t="s">
        <v>348</v>
      </c>
      <c r="H341" s="163"/>
      <c r="I341" s="163"/>
      <c r="J341" s="163"/>
      <c r="K341" s="163"/>
      <c r="L341" s="163"/>
      <c r="M341" s="163"/>
      <c r="N341" s="163"/>
      <c r="O341" s="164"/>
      <c r="P341" s="238">
        <f>SUM($H341:$N341)</f>
        <v>0</v>
      </c>
      <c r="Q341" s="215"/>
      <c r="R341" s="215"/>
      <c r="S341" s="215"/>
      <c r="T341" s="215"/>
      <c r="U341" s="215"/>
      <c r="V341" s="215"/>
      <c r="W341" s="215">
        <v>1</v>
      </c>
      <c r="X341" s="174">
        <v>43752</v>
      </c>
      <c r="Y341" s="222">
        <f>SUM($Q341:$W341)</f>
        <v>1</v>
      </c>
      <c r="Z341" s="163"/>
      <c r="AA341" s="163"/>
      <c r="AB341" s="163"/>
      <c r="AC341" s="163"/>
      <c r="AD341" s="163"/>
      <c r="AE341" s="163"/>
      <c r="AF341" s="163"/>
      <c r="AG341" s="165"/>
      <c r="AH341" s="222">
        <f>SUM($Z341:$AF341)</f>
        <v>0</v>
      </c>
      <c r="AI341" s="214"/>
      <c r="AJ341" s="94" t="s">
        <v>1822</v>
      </c>
      <c r="AK341" s="94" t="s">
        <v>1823</v>
      </c>
      <c r="AL341" s="95"/>
      <c r="AM341" s="94"/>
      <c r="AN341" s="95"/>
      <c r="AO341" s="94"/>
      <c r="AP341" s="94"/>
      <c r="AQ341" s="94"/>
      <c r="AR341" s="94"/>
      <c r="AS341" s="95" t="s">
        <v>3362</v>
      </c>
    </row>
    <row r="342" spans="1:45" s="93" customFormat="1" x14ac:dyDescent="0.2">
      <c r="A342" s="94"/>
      <c r="B342" s="95" t="s">
        <v>3363</v>
      </c>
      <c r="C342" s="95" t="s">
        <v>3364</v>
      </c>
      <c r="D342" s="94"/>
      <c r="E342" s="173" t="s">
        <v>3365</v>
      </c>
      <c r="F342" s="94" t="s">
        <v>515</v>
      </c>
      <c r="G342" s="94" t="s">
        <v>348</v>
      </c>
      <c r="H342" s="163"/>
      <c r="I342" s="163"/>
      <c r="J342" s="163"/>
      <c r="K342" s="163"/>
      <c r="L342" s="163"/>
      <c r="M342" s="163"/>
      <c r="N342" s="163"/>
      <c r="O342" s="164"/>
      <c r="P342" s="238">
        <f>SUM($H342:$N342)</f>
        <v>0</v>
      </c>
      <c r="Q342" s="215"/>
      <c r="R342" s="215"/>
      <c r="S342" s="215"/>
      <c r="T342" s="215"/>
      <c r="U342" s="215"/>
      <c r="V342" s="215"/>
      <c r="W342" s="215">
        <v>1</v>
      </c>
      <c r="X342" s="174">
        <v>43754</v>
      </c>
      <c r="Y342" s="222">
        <f>SUM($Q342:$W342)</f>
        <v>1</v>
      </c>
      <c r="Z342" s="163"/>
      <c r="AA342" s="163"/>
      <c r="AB342" s="163"/>
      <c r="AC342" s="163"/>
      <c r="AD342" s="163"/>
      <c r="AE342" s="163"/>
      <c r="AF342" s="163"/>
      <c r="AG342" s="165"/>
      <c r="AH342" s="222">
        <f>SUM($Z342:$AF342)</f>
        <v>0</v>
      </c>
      <c r="AI342" s="214"/>
      <c r="AJ342" s="94" t="s">
        <v>1822</v>
      </c>
      <c r="AK342" s="94" t="s">
        <v>1823</v>
      </c>
      <c r="AL342" s="95"/>
      <c r="AM342" s="94"/>
      <c r="AN342" s="95"/>
      <c r="AO342" s="94"/>
      <c r="AP342" s="94"/>
      <c r="AQ342" s="94"/>
      <c r="AR342" s="94"/>
      <c r="AS342" s="95" t="s">
        <v>3366</v>
      </c>
    </row>
    <row r="343" spans="1:45" s="93" customFormat="1" x14ac:dyDescent="0.2">
      <c r="A343" s="94"/>
      <c r="B343" s="95" t="s">
        <v>685</v>
      </c>
      <c r="C343" s="95" t="s">
        <v>686</v>
      </c>
      <c r="D343" s="94"/>
      <c r="E343" s="173" t="s">
        <v>3367</v>
      </c>
      <c r="F343" s="94" t="s">
        <v>515</v>
      </c>
      <c r="G343" s="94" t="s">
        <v>348</v>
      </c>
      <c r="H343" s="163"/>
      <c r="I343" s="163"/>
      <c r="J343" s="163"/>
      <c r="K343" s="163"/>
      <c r="L343" s="163"/>
      <c r="M343" s="163"/>
      <c r="N343" s="163"/>
      <c r="O343" s="164"/>
      <c r="P343" s="238">
        <f>SUM($H343:$N343)</f>
        <v>0</v>
      </c>
      <c r="Q343" s="215"/>
      <c r="R343" s="215"/>
      <c r="S343" s="215"/>
      <c r="T343" s="215"/>
      <c r="U343" s="215"/>
      <c r="V343" s="215"/>
      <c r="W343" s="215">
        <v>1</v>
      </c>
      <c r="X343" s="174">
        <v>43754</v>
      </c>
      <c r="Y343" s="222">
        <f>SUM($Q343:$W343)</f>
        <v>1</v>
      </c>
      <c r="Z343" s="163"/>
      <c r="AA343" s="163"/>
      <c r="AB343" s="163"/>
      <c r="AC343" s="163"/>
      <c r="AD343" s="163"/>
      <c r="AE343" s="163"/>
      <c r="AF343" s="163"/>
      <c r="AG343" s="165"/>
      <c r="AH343" s="222">
        <f>SUM($Z343:$AF343)</f>
        <v>0</v>
      </c>
      <c r="AI343" s="214"/>
      <c r="AJ343" s="94" t="s">
        <v>1822</v>
      </c>
      <c r="AK343" s="94" t="s">
        <v>1823</v>
      </c>
      <c r="AL343" s="95"/>
      <c r="AM343" s="94"/>
      <c r="AN343" s="95"/>
      <c r="AO343" s="94"/>
      <c r="AP343" s="94"/>
      <c r="AQ343" s="94"/>
      <c r="AR343" s="94"/>
      <c r="AS343" s="95" t="s">
        <v>3368</v>
      </c>
    </row>
    <row r="344" spans="1:45" s="93" customFormat="1" x14ac:dyDescent="0.2">
      <c r="A344" s="94"/>
      <c r="B344" s="95" t="s">
        <v>1267</v>
      </c>
      <c r="C344" s="95" t="s">
        <v>1268</v>
      </c>
      <c r="D344" s="94"/>
      <c r="E344" s="173" t="s">
        <v>3369</v>
      </c>
      <c r="F344" s="94" t="s">
        <v>515</v>
      </c>
      <c r="G344" s="94" t="s">
        <v>348</v>
      </c>
      <c r="H344" s="163"/>
      <c r="I344" s="163"/>
      <c r="J344" s="163"/>
      <c r="K344" s="163"/>
      <c r="L344" s="163"/>
      <c r="M344" s="163"/>
      <c r="N344" s="163"/>
      <c r="O344" s="164"/>
      <c r="P344" s="238">
        <f>SUM($H344:$N344)</f>
        <v>0</v>
      </c>
      <c r="Q344" s="215"/>
      <c r="R344" s="215"/>
      <c r="S344" s="215"/>
      <c r="T344" s="215"/>
      <c r="U344" s="215"/>
      <c r="V344" s="215"/>
      <c r="W344" s="215">
        <v>1</v>
      </c>
      <c r="X344" s="174">
        <v>43755</v>
      </c>
      <c r="Y344" s="222">
        <f>SUM($Q344:$W344)</f>
        <v>1</v>
      </c>
      <c r="Z344" s="163"/>
      <c r="AA344" s="163"/>
      <c r="AB344" s="163"/>
      <c r="AC344" s="163"/>
      <c r="AD344" s="163"/>
      <c r="AE344" s="163"/>
      <c r="AF344" s="163"/>
      <c r="AG344" s="165"/>
      <c r="AH344" s="222">
        <f>SUM($Z344:$AF344)</f>
        <v>0</v>
      </c>
      <c r="AI344" s="214"/>
      <c r="AJ344" s="94" t="s">
        <v>1822</v>
      </c>
      <c r="AK344" s="94" t="s">
        <v>1823</v>
      </c>
      <c r="AL344" s="95"/>
      <c r="AM344" s="94"/>
      <c r="AN344" s="95"/>
      <c r="AO344" s="94"/>
      <c r="AP344" s="94"/>
      <c r="AQ344" s="94"/>
      <c r="AR344" s="94"/>
      <c r="AS344" s="95" t="s">
        <v>3370</v>
      </c>
    </row>
    <row r="345" spans="1:45" s="93" customFormat="1" x14ac:dyDescent="0.2">
      <c r="A345" s="94"/>
      <c r="B345" s="95" t="s">
        <v>3371</v>
      </c>
      <c r="C345" s="95" t="s">
        <v>3372</v>
      </c>
      <c r="D345" s="94"/>
      <c r="E345" s="173" t="s">
        <v>3373</v>
      </c>
      <c r="F345" s="94" t="s">
        <v>515</v>
      </c>
      <c r="G345" s="94" t="s">
        <v>348</v>
      </c>
      <c r="H345" s="163"/>
      <c r="I345" s="163"/>
      <c r="J345" s="163"/>
      <c r="K345" s="163"/>
      <c r="L345" s="163"/>
      <c r="M345" s="163"/>
      <c r="N345" s="163"/>
      <c r="O345" s="164"/>
      <c r="P345" s="238">
        <f>SUM($H345:$N345)</f>
        <v>0</v>
      </c>
      <c r="Q345" s="215"/>
      <c r="R345" s="215"/>
      <c r="S345" s="215"/>
      <c r="T345" s="215"/>
      <c r="U345" s="215"/>
      <c r="V345" s="215"/>
      <c r="W345" s="215">
        <v>1</v>
      </c>
      <c r="X345" s="174">
        <v>43756</v>
      </c>
      <c r="Y345" s="222">
        <f>SUM($Q345:$W345)</f>
        <v>1</v>
      </c>
      <c r="Z345" s="163"/>
      <c r="AA345" s="163"/>
      <c r="AB345" s="163"/>
      <c r="AC345" s="163"/>
      <c r="AD345" s="163"/>
      <c r="AE345" s="163"/>
      <c r="AF345" s="163"/>
      <c r="AG345" s="165"/>
      <c r="AH345" s="222">
        <f>SUM($Z345:$AF345)</f>
        <v>0</v>
      </c>
      <c r="AI345" s="214"/>
      <c r="AJ345" s="94" t="s">
        <v>1822</v>
      </c>
      <c r="AK345" s="94" t="s">
        <v>1823</v>
      </c>
      <c r="AL345" s="95"/>
      <c r="AM345" s="94"/>
      <c r="AN345" s="95"/>
      <c r="AO345" s="94"/>
      <c r="AP345" s="94"/>
      <c r="AQ345" s="94"/>
      <c r="AR345" s="94"/>
      <c r="AS345" s="95" t="s">
        <v>3374</v>
      </c>
    </row>
    <row r="346" spans="1:45" s="93" customFormat="1" x14ac:dyDescent="0.2">
      <c r="A346" s="94"/>
      <c r="B346" s="95" t="s">
        <v>3375</v>
      </c>
      <c r="C346" s="95" t="s">
        <v>3376</v>
      </c>
      <c r="D346" s="94"/>
      <c r="E346" s="176" t="s">
        <v>3377</v>
      </c>
      <c r="F346" s="94" t="s">
        <v>464</v>
      </c>
      <c r="G346" s="94" t="s">
        <v>358</v>
      </c>
      <c r="H346" s="163"/>
      <c r="I346" s="163"/>
      <c r="J346" s="163"/>
      <c r="K346" s="163"/>
      <c r="L346" s="163"/>
      <c r="M346" s="163"/>
      <c r="N346" s="163"/>
      <c r="O346" s="164"/>
      <c r="P346" s="238">
        <f>SUM($H346:$N346)</f>
        <v>0</v>
      </c>
      <c r="Q346" s="215"/>
      <c r="R346" s="215"/>
      <c r="S346" s="215"/>
      <c r="T346" s="215"/>
      <c r="U346" s="215"/>
      <c r="V346" s="215"/>
      <c r="W346" s="215">
        <v>1</v>
      </c>
      <c r="X346" s="174">
        <v>43759</v>
      </c>
      <c r="Y346" s="222">
        <f>SUM($Q346:$W346)</f>
        <v>1</v>
      </c>
      <c r="Z346" s="163"/>
      <c r="AA346" s="163"/>
      <c r="AB346" s="163"/>
      <c r="AC346" s="163"/>
      <c r="AD346" s="163"/>
      <c r="AE346" s="163"/>
      <c r="AF346" s="163"/>
      <c r="AG346" s="165"/>
      <c r="AH346" s="222">
        <f>SUM($Z346:$AF346)</f>
        <v>0</v>
      </c>
      <c r="AI346" s="214"/>
      <c r="AJ346" s="94" t="s">
        <v>1822</v>
      </c>
      <c r="AK346" s="94" t="s">
        <v>1823</v>
      </c>
      <c r="AL346" s="95"/>
      <c r="AM346" s="94"/>
      <c r="AN346" s="95"/>
      <c r="AO346" s="94"/>
      <c r="AP346" s="94"/>
      <c r="AQ346" s="94"/>
      <c r="AR346" s="94"/>
      <c r="AS346" s="95" t="s">
        <v>3378</v>
      </c>
    </row>
    <row r="347" spans="1:45" s="93" customFormat="1" x14ac:dyDescent="0.2">
      <c r="A347" s="94"/>
      <c r="B347" s="95" t="s">
        <v>1051</v>
      </c>
      <c r="C347" s="95" t="s">
        <v>3379</v>
      </c>
      <c r="D347" s="94"/>
      <c r="E347" s="173" t="s">
        <v>3380</v>
      </c>
      <c r="F347" s="94" t="s">
        <v>515</v>
      </c>
      <c r="G347" s="94" t="s">
        <v>348</v>
      </c>
      <c r="H347" s="163"/>
      <c r="I347" s="163"/>
      <c r="J347" s="163"/>
      <c r="K347" s="163"/>
      <c r="L347" s="163"/>
      <c r="M347" s="163"/>
      <c r="N347" s="163"/>
      <c r="O347" s="164"/>
      <c r="P347" s="238">
        <f>SUM($H347:$N347)</f>
        <v>0</v>
      </c>
      <c r="Q347" s="215"/>
      <c r="R347" s="215"/>
      <c r="S347" s="215"/>
      <c r="T347" s="215"/>
      <c r="U347" s="215"/>
      <c r="V347" s="215"/>
      <c r="W347" s="215">
        <v>1</v>
      </c>
      <c r="X347" s="174">
        <v>43759</v>
      </c>
      <c r="Y347" s="222">
        <f>SUM($Q347:$W347)</f>
        <v>1</v>
      </c>
      <c r="Z347" s="163"/>
      <c r="AA347" s="163"/>
      <c r="AB347" s="163"/>
      <c r="AC347" s="163"/>
      <c r="AD347" s="163"/>
      <c r="AE347" s="163"/>
      <c r="AF347" s="163"/>
      <c r="AG347" s="165"/>
      <c r="AH347" s="222">
        <f>SUM($Z347:$AF347)</f>
        <v>0</v>
      </c>
      <c r="AI347" s="214"/>
      <c r="AJ347" s="94" t="s">
        <v>1822</v>
      </c>
      <c r="AK347" s="94" t="s">
        <v>1823</v>
      </c>
      <c r="AL347" s="95"/>
      <c r="AM347" s="94"/>
      <c r="AN347" s="95"/>
      <c r="AO347" s="94"/>
      <c r="AP347" s="94"/>
      <c r="AQ347" s="94"/>
      <c r="AR347" s="94"/>
      <c r="AS347" s="95" t="s">
        <v>3381</v>
      </c>
    </row>
    <row r="348" spans="1:45" s="93" customFormat="1" x14ac:dyDescent="0.2">
      <c r="A348" s="94"/>
      <c r="B348" s="95" t="s">
        <v>3382</v>
      </c>
      <c r="C348" s="95" t="s">
        <v>3383</v>
      </c>
      <c r="D348" s="94"/>
      <c r="E348" s="173" t="s">
        <v>3384</v>
      </c>
      <c r="F348" s="94" t="s">
        <v>515</v>
      </c>
      <c r="G348" s="94" t="s">
        <v>348</v>
      </c>
      <c r="H348" s="163"/>
      <c r="I348" s="163"/>
      <c r="J348" s="163"/>
      <c r="K348" s="163"/>
      <c r="L348" s="163"/>
      <c r="M348" s="163"/>
      <c r="N348" s="163"/>
      <c r="O348" s="164"/>
      <c r="P348" s="238">
        <f>SUM($H348:$N348)</f>
        <v>0</v>
      </c>
      <c r="Q348" s="215"/>
      <c r="R348" s="215"/>
      <c r="S348" s="215"/>
      <c r="T348" s="215"/>
      <c r="U348" s="215"/>
      <c r="V348" s="215"/>
      <c r="W348" s="215">
        <v>1</v>
      </c>
      <c r="X348" s="174">
        <v>43761</v>
      </c>
      <c r="Y348" s="222">
        <f>SUM($Q348:$W348)</f>
        <v>1</v>
      </c>
      <c r="Z348" s="163"/>
      <c r="AA348" s="163"/>
      <c r="AB348" s="163"/>
      <c r="AC348" s="163"/>
      <c r="AD348" s="163"/>
      <c r="AE348" s="163"/>
      <c r="AF348" s="163"/>
      <c r="AG348" s="165"/>
      <c r="AH348" s="222">
        <f>SUM($Z348:$AF348)</f>
        <v>0</v>
      </c>
      <c r="AI348" s="214"/>
      <c r="AJ348" s="94" t="s">
        <v>1822</v>
      </c>
      <c r="AK348" s="94" t="s">
        <v>1823</v>
      </c>
      <c r="AL348" s="95"/>
      <c r="AM348" s="94"/>
      <c r="AN348" s="95"/>
      <c r="AO348" s="94"/>
      <c r="AP348" s="94"/>
      <c r="AQ348" s="94"/>
      <c r="AR348" s="94"/>
      <c r="AS348" s="95" t="s">
        <v>3385</v>
      </c>
    </row>
    <row r="349" spans="1:45" s="93" customFormat="1" x14ac:dyDescent="0.2">
      <c r="A349" s="94"/>
      <c r="B349" s="95" t="s">
        <v>3386</v>
      </c>
      <c r="C349" s="95" t="s">
        <v>3387</v>
      </c>
      <c r="D349" s="94"/>
      <c r="E349" s="173" t="s">
        <v>3388</v>
      </c>
      <c r="F349" s="94" t="s">
        <v>515</v>
      </c>
      <c r="G349" s="94" t="s">
        <v>348</v>
      </c>
      <c r="H349" s="163"/>
      <c r="I349" s="163"/>
      <c r="J349" s="163"/>
      <c r="K349" s="163"/>
      <c r="L349" s="163"/>
      <c r="M349" s="163"/>
      <c r="N349" s="163"/>
      <c r="O349" s="164"/>
      <c r="P349" s="238">
        <f>SUM($H349:$N349)</f>
        <v>0</v>
      </c>
      <c r="Q349" s="215"/>
      <c r="R349" s="215"/>
      <c r="S349" s="215"/>
      <c r="T349" s="215"/>
      <c r="U349" s="215"/>
      <c r="V349" s="215"/>
      <c r="W349" s="215">
        <v>1</v>
      </c>
      <c r="X349" s="174">
        <v>43762</v>
      </c>
      <c r="Y349" s="222">
        <f>SUM($Q349:$W349)</f>
        <v>1</v>
      </c>
      <c r="Z349" s="163"/>
      <c r="AA349" s="163"/>
      <c r="AB349" s="163"/>
      <c r="AC349" s="163"/>
      <c r="AD349" s="163"/>
      <c r="AE349" s="163"/>
      <c r="AF349" s="163"/>
      <c r="AG349" s="165"/>
      <c r="AH349" s="222">
        <f>SUM($Z349:$AF349)</f>
        <v>0</v>
      </c>
      <c r="AI349" s="214"/>
      <c r="AJ349" s="94" t="s">
        <v>1822</v>
      </c>
      <c r="AK349" s="94" t="s">
        <v>1823</v>
      </c>
      <c r="AL349" s="95"/>
      <c r="AM349" s="94"/>
      <c r="AN349" s="95"/>
      <c r="AO349" s="94"/>
      <c r="AP349" s="94"/>
      <c r="AQ349" s="94"/>
      <c r="AR349" s="94"/>
      <c r="AS349" s="95" t="s">
        <v>3389</v>
      </c>
    </row>
    <row r="350" spans="1:45" s="93" customFormat="1" x14ac:dyDescent="0.2">
      <c r="A350" s="94"/>
      <c r="B350" s="95" t="s">
        <v>1183</v>
      </c>
      <c r="C350" s="95" t="s">
        <v>3390</v>
      </c>
      <c r="D350" s="94"/>
      <c r="E350" s="173" t="s">
        <v>3391</v>
      </c>
      <c r="F350" s="94" t="s">
        <v>515</v>
      </c>
      <c r="G350" s="94" t="s">
        <v>348</v>
      </c>
      <c r="H350" s="163"/>
      <c r="I350" s="163"/>
      <c r="J350" s="163"/>
      <c r="K350" s="163"/>
      <c r="L350" s="163"/>
      <c r="M350" s="163"/>
      <c r="N350" s="163"/>
      <c r="O350" s="164"/>
      <c r="P350" s="238">
        <f>SUM($H350:$N350)</f>
        <v>0</v>
      </c>
      <c r="Q350" s="215"/>
      <c r="R350" s="215"/>
      <c r="S350" s="215"/>
      <c r="T350" s="215"/>
      <c r="U350" s="215"/>
      <c r="V350" s="215"/>
      <c r="W350" s="215">
        <v>1</v>
      </c>
      <c r="X350" s="174">
        <v>43762</v>
      </c>
      <c r="Y350" s="222">
        <f>SUM($Q350:$W350)</f>
        <v>1</v>
      </c>
      <c r="Z350" s="163"/>
      <c r="AA350" s="163"/>
      <c r="AB350" s="163"/>
      <c r="AC350" s="163"/>
      <c r="AD350" s="163"/>
      <c r="AE350" s="163"/>
      <c r="AF350" s="163"/>
      <c r="AG350" s="165"/>
      <c r="AH350" s="222">
        <f>SUM($Z350:$AF350)</f>
        <v>0</v>
      </c>
      <c r="AI350" s="214"/>
      <c r="AJ350" s="94" t="s">
        <v>1822</v>
      </c>
      <c r="AK350" s="94" t="s">
        <v>1823</v>
      </c>
      <c r="AL350" s="95"/>
      <c r="AM350" s="94"/>
      <c r="AN350" s="95"/>
      <c r="AO350" s="94"/>
      <c r="AP350" s="94"/>
      <c r="AQ350" s="94"/>
      <c r="AR350" s="94"/>
      <c r="AS350" s="95" t="s">
        <v>3392</v>
      </c>
    </row>
    <row r="351" spans="1:45" s="93" customFormat="1" x14ac:dyDescent="0.2">
      <c r="A351" s="94"/>
      <c r="B351" s="95" t="s">
        <v>1067</v>
      </c>
      <c r="C351" s="95" t="s">
        <v>3393</v>
      </c>
      <c r="D351" s="94"/>
      <c r="E351" s="173" t="s">
        <v>3394</v>
      </c>
      <c r="F351" s="94" t="s">
        <v>515</v>
      </c>
      <c r="G351" s="94" t="s">
        <v>348</v>
      </c>
      <c r="H351" s="163"/>
      <c r="I351" s="163"/>
      <c r="J351" s="163"/>
      <c r="K351" s="163"/>
      <c r="L351" s="163"/>
      <c r="M351" s="163"/>
      <c r="N351" s="163"/>
      <c r="O351" s="164"/>
      <c r="P351" s="238">
        <f>SUM($H351:$N351)</f>
        <v>0</v>
      </c>
      <c r="Q351" s="215"/>
      <c r="R351" s="215"/>
      <c r="S351" s="215"/>
      <c r="T351" s="215"/>
      <c r="U351" s="215"/>
      <c r="V351" s="215"/>
      <c r="W351" s="215">
        <v>1</v>
      </c>
      <c r="X351" s="174">
        <v>43763</v>
      </c>
      <c r="Y351" s="222">
        <f>SUM($Q351:$W351)</f>
        <v>1</v>
      </c>
      <c r="Z351" s="163"/>
      <c r="AA351" s="163"/>
      <c r="AB351" s="163"/>
      <c r="AC351" s="163"/>
      <c r="AD351" s="163"/>
      <c r="AE351" s="163"/>
      <c r="AF351" s="163"/>
      <c r="AG351" s="165"/>
      <c r="AH351" s="222">
        <f>SUM($Z351:$AF351)</f>
        <v>0</v>
      </c>
      <c r="AI351" s="214"/>
      <c r="AJ351" s="94" t="s">
        <v>1822</v>
      </c>
      <c r="AK351" s="94" t="s">
        <v>1823</v>
      </c>
      <c r="AL351" s="95"/>
      <c r="AM351" s="94"/>
      <c r="AN351" s="95"/>
      <c r="AO351" s="94"/>
      <c r="AP351" s="94"/>
      <c r="AQ351" s="94"/>
      <c r="AR351" s="94"/>
      <c r="AS351" s="95" t="s">
        <v>3395</v>
      </c>
    </row>
    <row r="352" spans="1:45" s="93" customFormat="1" x14ac:dyDescent="0.2">
      <c r="A352" s="94"/>
      <c r="B352" s="95" t="s">
        <v>777</v>
      </c>
      <c r="C352" s="95" t="s">
        <v>3396</v>
      </c>
      <c r="D352" s="94"/>
      <c r="E352" s="173" t="s">
        <v>3397</v>
      </c>
      <c r="F352" s="94" t="s">
        <v>515</v>
      </c>
      <c r="G352" s="94" t="s">
        <v>348</v>
      </c>
      <c r="H352" s="163"/>
      <c r="I352" s="163"/>
      <c r="J352" s="163"/>
      <c r="K352" s="163"/>
      <c r="L352" s="163"/>
      <c r="M352" s="163"/>
      <c r="N352" s="163"/>
      <c r="O352" s="164"/>
      <c r="P352" s="238">
        <f>SUM($H352:$N352)</f>
        <v>0</v>
      </c>
      <c r="Q352" s="215"/>
      <c r="R352" s="215"/>
      <c r="S352" s="215"/>
      <c r="T352" s="215"/>
      <c r="U352" s="215"/>
      <c r="V352" s="215"/>
      <c r="W352" s="215">
        <v>1</v>
      </c>
      <c r="X352" s="174">
        <v>43763</v>
      </c>
      <c r="Y352" s="222">
        <f>SUM($Q352:$W352)</f>
        <v>1</v>
      </c>
      <c r="Z352" s="163"/>
      <c r="AA352" s="163"/>
      <c r="AB352" s="163"/>
      <c r="AC352" s="163"/>
      <c r="AD352" s="163"/>
      <c r="AE352" s="163"/>
      <c r="AF352" s="163"/>
      <c r="AG352" s="165"/>
      <c r="AH352" s="222">
        <f>SUM($Z352:$AF352)</f>
        <v>0</v>
      </c>
      <c r="AI352" s="214"/>
      <c r="AJ352" s="94" t="s">
        <v>1822</v>
      </c>
      <c r="AK352" s="94" t="s">
        <v>1823</v>
      </c>
      <c r="AL352" s="95"/>
      <c r="AM352" s="94"/>
      <c r="AN352" s="95"/>
      <c r="AO352" s="94"/>
      <c r="AP352" s="94"/>
      <c r="AQ352" s="94"/>
      <c r="AR352" s="94"/>
      <c r="AS352" s="95" t="s">
        <v>3398</v>
      </c>
    </row>
    <row r="353" spans="1:45" s="93" customFormat="1" x14ac:dyDescent="0.2">
      <c r="A353" s="94"/>
      <c r="B353" s="95" t="s">
        <v>1405</v>
      </c>
      <c r="C353" s="95" t="s">
        <v>1406</v>
      </c>
      <c r="D353" s="94"/>
      <c r="E353" s="173" t="s">
        <v>3399</v>
      </c>
      <c r="F353" s="94" t="s">
        <v>515</v>
      </c>
      <c r="G353" s="94" t="s">
        <v>348</v>
      </c>
      <c r="H353" s="163"/>
      <c r="I353" s="163"/>
      <c r="J353" s="163"/>
      <c r="K353" s="163"/>
      <c r="L353" s="163"/>
      <c r="M353" s="163"/>
      <c r="N353" s="163"/>
      <c r="O353" s="164"/>
      <c r="P353" s="238">
        <f>SUM($H353:$N353)</f>
        <v>0</v>
      </c>
      <c r="Q353" s="215"/>
      <c r="R353" s="215"/>
      <c r="S353" s="215"/>
      <c r="T353" s="215"/>
      <c r="U353" s="215"/>
      <c r="V353" s="215"/>
      <c r="W353" s="215">
        <v>1</v>
      </c>
      <c r="X353" s="174">
        <v>43768</v>
      </c>
      <c r="Y353" s="222">
        <f>SUM($Q353:$W353)</f>
        <v>1</v>
      </c>
      <c r="Z353" s="163"/>
      <c r="AA353" s="163"/>
      <c r="AB353" s="163"/>
      <c r="AC353" s="163"/>
      <c r="AD353" s="163"/>
      <c r="AE353" s="163"/>
      <c r="AF353" s="163"/>
      <c r="AG353" s="165"/>
      <c r="AH353" s="222">
        <f>SUM($Z353:$AF353)</f>
        <v>0</v>
      </c>
      <c r="AI353" s="214"/>
      <c r="AJ353" s="94" t="s">
        <v>1822</v>
      </c>
      <c r="AK353" s="94" t="s">
        <v>1823</v>
      </c>
      <c r="AL353" s="95"/>
      <c r="AM353" s="94"/>
      <c r="AN353" s="95"/>
      <c r="AO353" s="94"/>
      <c r="AP353" s="94"/>
      <c r="AQ353" s="94"/>
      <c r="AR353" s="94"/>
      <c r="AS353" s="95" t="s">
        <v>3400</v>
      </c>
    </row>
    <row r="354" spans="1:45" s="93" customFormat="1" x14ac:dyDescent="0.2">
      <c r="A354" s="94"/>
      <c r="B354" s="95" t="s">
        <v>1367</v>
      </c>
      <c r="C354" s="95" t="s">
        <v>3401</v>
      </c>
      <c r="D354" s="94"/>
      <c r="E354" s="173" t="s">
        <v>3402</v>
      </c>
      <c r="F354" s="94" t="s">
        <v>515</v>
      </c>
      <c r="G354" s="94" t="s">
        <v>348</v>
      </c>
      <c r="H354" s="163"/>
      <c r="I354" s="163"/>
      <c r="J354" s="163"/>
      <c r="K354" s="163"/>
      <c r="L354" s="163"/>
      <c r="M354" s="163"/>
      <c r="N354" s="163"/>
      <c r="O354" s="164"/>
      <c r="P354" s="238">
        <f>SUM($H354:$N354)</f>
        <v>0</v>
      </c>
      <c r="Q354" s="215"/>
      <c r="R354" s="215"/>
      <c r="S354" s="215"/>
      <c r="T354" s="215"/>
      <c r="U354" s="215"/>
      <c r="V354" s="215"/>
      <c r="W354" s="215">
        <v>1</v>
      </c>
      <c r="X354" s="174">
        <v>43768</v>
      </c>
      <c r="Y354" s="222">
        <f>SUM($Q354:$W354)</f>
        <v>1</v>
      </c>
      <c r="Z354" s="163"/>
      <c r="AA354" s="163"/>
      <c r="AB354" s="163"/>
      <c r="AC354" s="163"/>
      <c r="AD354" s="163"/>
      <c r="AE354" s="163"/>
      <c r="AF354" s="163"/>
      <c r="AG354" s="165"/>
      <c r="AH354" s="222">
        <f>SUM($Z354:$AF354)</f>
        <v>0</v>
      </c>
      <c r="AI354" s="214"/>
      <c r="AJ354" s="94" t="s">
        <v>1822</v>
      </c>
      <c r="AK354" s="94" t="s">
        <v>1823</v>
      </c>
      <c r="AL354" s="95"/>
      <c r="AM354" s="94"/>
      <c r="AN354" s="95"/>
      <c r="AO354" s="94"/>
      <c r="AP354" s="94"/>
      <c r="AQ354" s="94"/>
      <c r="AR354" s="94"/>
      <c r="AS354" s="95" t="s">
        <v>3403</v>
      </c>
    </row>
    <row r="355" spans="1:45" s="93" customFormat="1" x14ac:dyDescent="0.2">
      <c r="A355" s="94"/>
      <c r="B355" s="95" t="s">
        <v>1311</v>
      </c>
      <c r="C355" s="95" t="s">
        <v>3404</v>
      </c>
      <c r="D355" s="94"/>
      <c r="E355" s="173" t="s">
        <v>3405</v>
      </c>
      <c r="F355" s="94" t="s">
        <v>515</v>
      </c>
      <c r="G355" s="94" t="s">
        <v>348</v>
      </c>
      <c r="H355" s="163"/>
      <c r="I355" s="163"/>
      <c r="J355" s="163"/>
      <c r="K355" s="163"/>
      <c r="L355" s="163"/>
      <c r="M355" s="163"/>
      <c r="N355" s="163"/>
      <c r="O355" s="164"/>
      <c r="P355" s="238">
        <f>SUM($H355:$N355)</f>
        <v>0</v>
      </c>
      <c r="Q355" s="215"/>
      <c r="R355" s="215"/>
      <c r="S355" s="215"/>
      <c r="T355" s="215"/>
      <c r="U355" s="215"/>
      <c r="V355" s="215"/>
      <c r="W355" s="215">
        <v>1</v>
      </c>
      <c r="X355" s="174">
        <v>43769</v>
      </c>
      <c r="Y355" s="222">
        <f>SUM($Q355:$W355)</f>
        <v>1</v>
      </c>
      <c r="Z355" s="163"/>
      <c r="AA355" s="163"/>
      <c r="AB355" s="163"/>
      <c r="AC355" s="163"/>
      <c r="AD355" s="163"/>
      <c r="AE355" s="163"/>
      <c r="AF355" s="163"/>
      <c r="AG355" s="165"/>
      <c r="AH355" s="222">
        <f>SUM($Z355:$AF355)</f>
        <v>0</v>
      </c>
      <c r="AI355" s="214"/>
      <c r="AJ355" s="94" t="s">
        <v>1822</v>
      </c>
      <c r="AK355" s="94" t="s">
        <v>1823</v>
      </c>
      <c r="AL355" s="95"/>
      <c r="AM355" s="94"/>
      <c r="AN355" s="95"/>
      <c r="AO355" s="94"/>
      <c r="AP355" s="94"/>
      <c r="AQ355" s="94"/>
      <c r="AR355" s="94"/>
      <c r="AS355" s="95" t="s">
        <v>3406</v>
      </c>
    </row>
    <row r="356" spans="1:45" s="93" customFormat="1" x14ac:dyDescent="0.2">
      <c r="A356" s="94"/>
      <c r="B356" s="95" t="s">
        <v>1351</v>
      </c>
      <c r="C356" s="95" t="s">
        <v>3407</v>
      </c>
      <c r="D356" s="94"/>
      <c r="E356" s="173" t="s">
        <v>3408</v>
      </c>
      <c r="F356" s="94" t="s">
        <v>515</v>
      </c>
      <c r="G356" s="94" t="s">
        <v>348</v>
      </c>
      <c r="H356" s="163"/>
      <c r="I356" s="163"/>
      <c r="J356" s="163"/>
      <c r="K356" s="163"/>
      <c r="L356" s="163"/>
      <c r="M356" s="163"/>
      <c r="N356" s="163"/>
      <c r="O356" s="164"/>
      <c r="P356" s="238">
        <f>SUM($H356:$N356)</f>
        <v>0</v>
      </c>
      <c r="Q356" s="215"/>
      <c r="R356" s="215"/>
      <c r="S356" s="215"/>
      <c r="T356" s="215"/>
      <c r="U356" s="215"/>
      <c r="V356" s="215"/>
      <c r="W356" s="215">
        <v>1</v>
      </c>
      <c r="X356" s="174">
        <v>43770</v>
      </c>
      <c r="Y356" s="222">
        <f>SUM($Q356:$W356)</f>
        <v>1</v>
      </c>
      <c r="Z356" s="163"/>
      <c r="AA356" s="163"/>
      <c r="AB356" s="163"/>
      <c r="AC356" s="163"/>
      <c r="AD356" s="163"/>
      <c r="AE356" s="163"/>
      <c r="AF356" s="163"/>
      <c r="AG356" s="165"/>
      <c r="AH356" s="222">
        <f>SUM($Z356:$AF356)</f>
        <v>0</v>
      </c>
      <c r="AI356" s="214"/>
      <c r="AJ356" s="94" t="s">
        <v>1822</v>
      </c>
      <c r="AK356" s="94" t="s">
        <v>1823</v>
      </c>
      <c r="AL356" s="95"/>
      <c r="AM356" s="94"/>
      <c r="AN356" s="95"/>
      <c r="AO356" s="94"/>
      <c r="AP356" s="94"/>
      <c r="AQ356" s="94"/>
      <c r="AR356" s="94"/>
      <c r="AS356" s="95" t="s">
        <v>3409</v>
      </c>
    </row>
    <row r="357" spans="1:45" s="93" customFormat="1" x14ac:dyDescent="0.2">
      <c r="A357" s="94"/>
      <c r="B357" s="95" t="s">
        <v>1215</v>
      </c>
      <c r="C357" s="95" t="s">
        <v>3410</v>
      </c>
      <c r="D357" s="94"/>
      <c r="E357" s="173" t="s">
        <v>3411</v>
      </c>
      <c r="F357" s="94" t="s">
        <v>515</v>
      </c>
      <c r="G357" s="94" t="s">
        <v>348</v>
      </c>
      <c r="H357" s="163"/>
      <c r="I357" s="163"/>
      <c r="J357" s="163"/>
      <c r="K357" s="163"/>
      <c r="L357" s="163"/>
      <c r="M357" s="163"/>
      <c r="N357" s="163"/>
      <c r="O357" s="164"/>
      <c r="P357" s="238">
        <f>SUM($H357:$N357)</f>
        <v>0</v>
      </c>
      <c r="Q357" s="215"/>
      <c r="R357" s="215"/>
      <c r="S357" s="215"/>
      <c r="T357" s="215"/>
      <c r="U357" s="215"/>
      <c r="V357" s="215"/>
      <c r="W357" s="215">
        <v>1</v>
      </c>
      <c r="X357" s="174">
        <v>43775</v>
      </c>
      <c r="Y357" s="222">
        <f>SUM($Q357:$W357)</f>
        <v>1</v>
      </c>
      <c r="Z357" s="163"/>
      <c r="AA357" s="163"/>
      <c r="AB357" s="163"/>
      <c r="AC357" s="163"/>
      <c r="AD357" s="163"/>
      <c r="AE357" s="163"/>
      <c r="AF357" s="163"/>
      <c r="AG357" s="165"/>
      <c r="AH357" s="222">
        <f>SUM($Z357:$AF357)</f>
        <v>0</v>
      </c>
      <c r="AI357" s="214"/>
      <c r="AJ357" s="94" t="s">
        <v>1822</v>
      </c>
      <c r="AK357" s="94" t="s">
        <v>1823</v>
      </c>
      <c r="AL357" s="95"/>
      <c r="AM357" s="94"/>
      <c r="AN357" s="95"/>
      <c r="AO357" s="94"/>
      <c r="AP357" s="94"/>
      <c r="AQ357" s="94"/>
      <c r="AR357" s="94"/>
      <c r="AS357" s="95" t="s">
        <v>3412</v>
      </c>
    </row>
    <row r="358" spans="1:45" s="93" customFormat="1" x14ac:dyDescent="0.2">
      <c r="A358" s="94"/>
      <c r="B358" s="95" t="s">
        <v>3413</v>
      </c>
      <c r="C358" s="95" t="s">
        <v>3414</v>
      </c>
      <c r="D358" s="94"/>
      <c r="E358" s="173" t="s">
        <v>3415</v>
      </c>
      <c r="F358" s="94" t="s">
        <v>515</v>
      </c>
      <c r="G358" s="94" t="s">
        <v>348</v>
      </c>
      <c r="H358" s="163"/>
      <c r="I358" s="163"/>
      <c r="J358" s="163"/>
      <c r="K358" s="163"/>
      <c r="L358" s="163"/>
      <c r="M358" s="163"/>
      <c r="N358" s="163"/>
      <c r="O358" s="164"/>
      <c r="P358" s="238">
        <f>SUM($H358:$N358)</f>
        <v>0</v>
      </c>
      <c r="Q358" s="215"/>
      <c r="R358" s="215"/>
      <c r="S358" s="215"/>
      <c r="T358" s="215"/>
      <c r="U358" s="215"/>
      <c r="V358" s="215"/>
      <c r="W358" s="215">
        <v>1</v>
      </c>
      <c r="X358" s="174">
        <v>43776</v>
      </c>
      <c r="Y358" s="222">
        <f>SUM($Q358:$W358)</f>
        <v>1</v>
      </c>
      <c r="Z358" s="163"/>
      <c r="AA358" s="163"/>
      <c r="AB358" s="163"/>
      <c r="AC358" s="163"/>
      <c r="AD358" s="163"/>
      <c r="AE358" s="163"/>
      <c r="AF358" s="163"/>
      <c r="AG358" s="165"/>
      <c r="AH358" s="222">
        <f>SUM($Z358:$AF358)</f>
        <v>0</v>
      </c>
      <c r="AI358" s="214"/>
      <c r="AJ358" s="94" t="s">
        <v>1822</v>
      </c>
      <c r="AK358" s="94" t="s">
        <v>1823</v>
      </c>
      <c r="AL358" s="95"/>
      <c r="AM358" s="94"/>
      <c r="AN358" s="95"/>
      <c r="AO358" s="94"/>
      <c r="AP358" s="94"/>
      <c r="AQ358" s="94"/>
      <c r="AR358" s="94"/>
      <c r="AS358" s="95" t="s">
        <v>3416</v>
      </c>
    </row>
    <row r="359" spans="1:45" s="93" customFormat="1" x14ac:dyDescent="0.2">
      <c r="A359" s="94"/>
      <c r="B359" s="95" t="s">
        <v>3417</v>
      </c>
      <c r="C359" s="95" t="s">
        <v>3418</v>
      </c>
      <c r="D359" s="94"/>
      <c r="E359" s="173" t="s">
        <v>3419</v>
      </c>
      <c r="F359" s="94" t="s">
        <v>464</v>
      </c>
      <c r="G359" s="94" t="s">
        <v>358</v>
      </c>
      <c r="H359" s="163"/>
      <c r="I359" s="163"/>
      <c r="J359" s="163"/>
      <c r="K359" s="163"/>
      <c r="L359" s="163"/>
      <c r="M359" s="163"/>
      <c r="N359" s="163"/>
      <c r="O359" s="164"/>
      <c r="P359" s="238">
        <f>SUM($H359:$N359)</f>
        <v>0</v>
      </c>
      <c r="Q359" s="215"/>
      <c r="R359" s="215"/>
      <c r="S359" s="215"/>
      <c r="T359" s="215"/>
      <c r="U359" s="215"/>
      <c r="V359" s="215"/>
      <c r="W359" s="215">
        <v>1</v>
      </c>
      <c r="X359" s="174">
        <v>43781</v>
      </c>
      <c r="Y359" s="222">
        <f>SUM($Q359:$W359)</f>
        <v>1</v>
      </c>
      <c r="Z359" s="163"/>
      <c r="AA359" s="163"/>
      <c r="AB359" s="163"/>
      <c r="AC359" s="163"/>
      <c r="AD359" s="163"/>
      <c r="AE359" s="163"/>
      <c r="AF359" s="163"/>
      <c r="AG359" s="165"/>
      <c r="AH359" s="222">
        <f>SUM($Z359:$AF359)</f>
        <v>0</v>
      </c>
      <c r="AI359" s="214"/>
      <c r="AJ359" s="94" t="s">
        <v>1822</v>
      </c>
      <c r="AK359" s="94" t="s">
        <v>1823</v>
      </c>
      <c r="AL359" s="95"/>
      <c r="AM359" s="94"/>
      <c r="AN359" s="95"/>
      <c r="AO359" s="94"/>
      <c r="AP359" s="94"/>
      <c r="AQ359" s="94"/>
      <c r="AR359" s="94"/>
      <c r="AS359" s="95" t="s">
        <v>3420</v>
      </c>
    </row>
    <row r="360" spans="1:45" s="93" customFormat="1" x14ac:dyDescent="0.2">
      <c r="A360" s="94"/>
      <c r="B360" s="95" t="s">
        <v>1307</v>
      </c>
      <c r="C360" s="95" t="s">
        <v>3421</v>
      </c>
      <c r="D360" s="94"/>
      <c r="E360" s="173" t="s">
        <v>3422</v>
      </c>
      <c r="F360" s="94" t="s">
        <v>515</v>
      </c>
      <c r="G360" s="94" t="s">
        <v>348</v>
      </c>
      <c r="H360" s="163"/>
      <c r="I360" s="163"/>
      <c r="J360" s="163"/>
      <c r="K360" s="163"/>
      <c r="L360" s="163"/>
      <c r="M360" s="163"/>
      <c r="N360" s="163"/>
      <c r="O360" s="164"/>
      <c r="P360" s="238">
        <f>SUM($H360:$N360)</f>
        <v>0</v>
      </c>
      <c r="Q360" s="215"/>
      <c r="R360" s="215"/>
      <c r="S360" s="215"/>
      <c r="T360" s="215"/>
      <c r="U360" s="215"/>
      <c r="V360" s="215"/>
      <c r="W360" s="215">
        <v>1</v>
      </c>
      <c r="X360" s="174">
        <v>43784</v>
      </c>
      <c r="Y360" s="222">
        <f>SUM($Q360:$W360)</f>
        <v>1</v>
      </c>
      <c r="Z360" s="163"/>
      <c r="AA360" s="163"/>
      <c r="AB360" s="163"/>
      <c r="AC360" s="163"/>
      <c r="AD360" s="163"/>
      <c r="AE360" s="163"/>
      <c r="AF360" s="163"/>
      <c r="AG360" s="165"/>
      <c r="AH360" s="222">
        <f>SUM($Z360:$AF360)</f>
        <v>0</v>
      </c>
      <c r="AI360" s="214"/>
      <c r="AJ360" s="94" t="s">
        <v>1822</v>
      </c>
      <c r="AK360" s="94" t="s">
        <v>1823</v>
      </c>
      <c r="AL360" s="95"/>
      <c r="AM360" s="94"/>
      <c r="AN360" s="95"/>
      <c r="AO360" s="94"/>
      <c r="AP360" s="94"/>
      <c r="AQ360" s="94"/>
      <c r="AR360" s="94"/>
      <c r="AS360" s="95" t="s">
        <v>3423</v>
      </c>
    </row>
    <row r="361" spans="1:45" s="93" customFormat="1" x14ac:dyDescent="0.2">
      <c r="A361" s="94"/>
      <c r="B361" s="95" t="s">
        <v>901</v>
      </c>
      <c r="C361" s="95" t="s">
        <v>902</v>
      </c>
      <c r="D361" s="94"/>
      <c r="E361" s="173" t="s">
        <v>3424</v>
      </c>
      <c r="F361" s="94" t="s">
        <v>515</v>
      </c>
      <c r="G361" s="94" t="s">
        <v>348</v>
      </c>
      <c r="H361" s="163"/>
      <c r="I361" s="163"/>
      <c r="J361" s="163"/>
      <c r="K361" s="163"/>
      <c r="L361" s="163"/>
      <c r="M361" s="163"/>
      <c r="N361" s="163"/>
      <c r="O361" s="164"/>
      <c r="P361" s="238">
        <f>SUM($H361:$N361)</f>
        <v>0</v>
      </c>
      <c r="Q361" s="215"/>
      <c r="R361" s="215"/>
      <c r="S361" s="215"/>
      <c r="T361" s="215"/>
      <c r="U361" s="215"/>
      <c r="V361" s="215"/>
      <c r="W361" s="215">
        <v>1</v>
      </c>
      <c r="X361" s="174">
        <v>43791</v>
      </c>
      <c r="Y361" s="222">
        <f>SUM($Q361:$W361)</f>
        <v>1</v>
      </c>
      <c r="Z361" s="163"/>
      <c r="AA361" s="163"/>
      <c r="AB361" s="163"/>
      <c r="AC361" s="163"/>
      <c r="AD361" s="163"/>
      <c r="AE361" s="163"/>
      <c r="AF361" s="163"/>
      <c r="AG361" s="165"/>
      <c r="AH361" s="222">
        <f>SUM($Z361:$AF361)</f>
        <v>0</v>
      </c>
      <c r="AI361" s="214"/>
      <c r="AJ361" s="94" t="s">
        <v>1822</v>
      </c>
      <c r="AK361" s="94" t="s">
        <v>1823</v>
      </c>
      <c r="AL361" s="95"/>
      <c r="AM361" s="94"/>
      <c r="AN361" s="95"/>
      <c r="AO361" s="94"/>
      <c r="AP361" s="94"/>
      <c r="AQ361" s="94"/>
      <c r="AR361" s="94"/>
      <c r="AS361" s="95" t="s">
        <v>3425</v>
      </c>
    </row>
    <row r="362" spans="1:45" s="93" customFormat="1" x14ac:dyDescent="0.2">
      <c r="A362" s="94"/>
      <c r="B362" s="95" t="s">
        <v>1509</v>
      </c>
      <c r="C362" s="95" t="s">
        <v>3426</v>
      </c>
      <c r="D362" s="94"/>
      <c r="E362" s="173" t="s">
        <v>3427</v>
      </c>
      <c r="F362" s="94" t="s">
        <v>515</v>
      </c>
      <c r="G362" s="94" t="s">
        <v>348</v>
      </c>
      <c r="H362" s="163"/>
      <c r="I362" s="163"/>
      <c r="J362" s="163"/>
      <c r="K362" s="163"/>
      <c r="L362" s="163"/>
      <c r="M362" s="163"/>
      <c r="N362" s="163"/>
      <c r="O362" s="164"/>
      <c r="P362" s="238">
        <f>SUM($H362:$N362)</f>
        <v>0</v>
      </c>
      <c r="Q362" s="215"/>
      <c r="R362" s="215"/>
      <c r="S362" s="215"/>
      <c r="T362" s="215"/>
      <c r="U362" s="215"/>
      <c r="V362" s="215"/>
      <c r="W362" s="215">
        <v>1</v>
      </c>
      <c r="X362" s="174">
        <v>43794</v>
      </c>
      <c r="Y362" s="222">
        <f>SUM($Q362:$W362)</f>
        <v>1</v>
      </c>
      <c r="Z362" s="163"/>
      <c r="AA362" s="163"/>
      <c r="AB362" s="163"/>
      <c r="AC362" s="163"/>
      <c r="AD362" s="163"/>
      <c r="AE362" s="163"/>
      <c r="AF362" s="163"/>
      <c r="AG362" s="165"/>
      <c r="AH362" s="222">
        <f>SUM($Z362:$AF362)</f>
        <v>0</v>
      </c>
      <c r="AI362" s="214"/>
      <c r="AJ362" s="94" t="s">
        <v>1822</v>
      </c>
      <c r="AK362" s="94" t="s">
        <v>1823</v>
      </c>
      <c r="AL362" s="95"/>
      <c r="AM362" s="94"/>
      <c r="AN362" s="95"/>
      <c r="AO362" s="94"/>
      <c r="AP362" s="94"/>
      <c r="AQ362" s="94"/>
      <c r="AR362" s="94"/>
      <c r="AS362" s="95" t="s">
        <v>3428</v>
      </c>
    </row>
    <row r="363" spans="1:45" s="93" customFormat="1" x14ac:dyDescent="0.2">
      <c r="A363" s="94"/>
      <c r="B363" s="95" t="s">
        <v>1517</v>
      </c>
      <c r="C363" s="95" t="s">
        <v>3429</v>
      </c>
      <c r="D363" s="94"/>
      <c r="E363" s="173" t="s">
        <v>3430</v>
      </c>
      <c r="F363" s="94" t="s">
        <v>515</v>
      </c>
      <c r="G363" s="94" t="s">
        <v>348</v>
      </c>
      <c r="H363" s="163"/>
      <c r="I363" s="163"/>
      <c r="J363" s="163"/>
      <c r="K363" s="163"/>
      <c r="L363" s="163"/>
      <c r="M363" s="163"/>
      <c r="N363" s="163"/>
      <c r="O363" s="164"/>
      <c r="P363" s="238">
        <f>SUM($H363:$N363)</f>
        <v>0</v>
      </c>
      <c r="Q363" s="215"/>
      <c r="R363" s="215"/>
      <c r="S363" s="215"/>
      <c r="T363" s="215"/>
      <c r="U363" s="215"/>
      <c r="V363" s="215"/>
      <c r="W363" s="215">
        <v>1</v>
      </c>
      <c r="X363" s="174">
        <v>43796</v>
      </c>
      <c r="Y363" s="222">
        <f>SUM($Q363:$W363)</f>
        <v>1</v>
      </c>
      <c r="Z363" s="163"/>
      <c r="AA363" s="163"/>
      <c r="AB363" s="163"/>
      <c r="AC363" s="163"/>
      <c r="AD363" s="163"/>
      <c r="AE363" s="163"/>
      <c r="AF363" s="163"/>
      <c r="AG363" s="165"/>
      <c r="AH363" s="222">
        <f>SUM($Z363:$AF363)</f>
        <v>0</v>
      </c>
      <c r="AI363" s="214"/>
      <c r="AJ363" s="94" t="s">
        <v>1822</v>
      </c>
      <c r="AK363" s="94" t="s">
        <v>1823</v>
      </c>
      <c r="AL363" s="95"/>
      <c r="AM363" s="94"/>
      <c r="AN363" s="95"/>
      <c r="AO363" s="94"/>
      <c r="AP363" s="94"/>
      <c r="AQ363" s="94"/>
      <c r="AR363" s="94"/>
      <c r="AS363" s="95" t="s">
        <v>3431</v>
      </c>
    </row>
    <row r="364" spans="1:45" s="93" customFormat="1" x14ac:dyDescent="0.2">
      <c r="A364" s="94"/>
      <c r="B364" s="95" t="s">
        <v>1375</v>
      </c>
      <c r="C364" s="95" t="s">
        <v>3432</v>
      </c>
      <c r="D364" s="94"/>
      <c r="E364" s="173" t="s">
        <v>3433</v>
      </c>
      <c r="F364" s="94" t="s">
        <v>515</v>
      </c>
      <c r="G364" s="94" t="s">
        <v>348</v>
      </c>
      <c r="H364" s="163"/>
      <c r="I364" s="163"/>
      <c r="J364" s="163"/>
      <c r="K364" s="163"/>
      <c r="L364" s="163"/>
      <c r="M364" s="163"/>
      <c r="N364" s="163"/>
      <c r="O364" s="164"/>
      <c r="P364" s="238">
        <f>SUM($H364:$N364)</f>
        <v>0</v>
      </c>
      <c r="Q364" s="215"/>
      <c r="R364" s="215"/>
      <c r="S364" s="215"/>
      <c r="T364" s="215"/>
      <c r="U364" s="215"/>
      <c r="V364" s="215"/>
      <c r="W364" s="215">
        <v>1</v>
      </c>
      <c r="X364" s="174">
        <v>43796</v>
      </c>
      <c r="Y364" s="222">
        <f>SUM($Q364:$W364)</f>
        <v>1</v>
      </c>
      <c r="Z364" s="163"/>
      <c r="AA364" s="163"/>
      <c r="AB364" s="163"/>
      <c r="AC364" s="163"/>
      <c r="AD364" s="163"/>
      <c r="AE364" s="163"/>
      <c r="AF364" s="163"/>
      <c r="AG364" s="165"/>
      <c r="AH364" s="222">
        <f>SUM($Z364:$AF364)</f>
        <v>0</v>
      </c>
      <c r="AI364" s="214"/>
      <c r="AJ364" s="94" t="s">
        <v>1822</v>
      </c>
      <c r="AK364" s="94" t="s">
        <v>1823</v>
      </c>
      <c r="AL364" s="95"/>
      <c r="AM364" s="94"/>
      <c r="AN364" s="95"/>
      <c r="AO364" s="94"/>
      <c r="AP364" s="94"/>
      <c r="AQ364" s="94"/>
      <c r="AR364" s="94"/>
      <c r="AS364" s="95" t="s">
        <v>3434</v>
      </c>
    </row>
    <row r="365" spans="1:45" s="93" customFormat="1" x14ac:dyDescent="0.2">
      <c r="A365" s="94"/>
      <c r="B365" s="95" t="s">
        <v>1449</v>
      </c>
      <c r="C365" s="95" t="s">
        <v>3435</v>
      </c>
      <c r="D365" s="94"/>
      <c r="E365" s="173" t="s">
        <v>3436</v>
      </c>
      <c r="F365" s="94" t="s">
        <v>515</v>
      </c>
      <c r="G365" s="94" t="s">
        <v>348</v>
      </c>
      <c r="H365" s="163"/>
      <c r="I365" s="163"/>
      <c r="J365" s="163"/>
      <c r="K365" s="163"/>
      <c r="L365" s="163"/>
      <c r="M365" s="163"/>
      <c r="N365" s="163"/>
      <c r="O365" s="164"/>
      <c r="P365" s="238">
        <f>SUM($H365:$N365)</f>
        <v>0</v>
      </c>
      <c r="Q365" s="215"/>
      <c r="R365" s="215"/>
      <c r="S365" s="215"/>
      <c r="T365" s="215"/>
      <c r="U365" s="215"/>
      <c r="V365" s="215"/>
      <c r="W365" s="215">
        <v>1</v>
      </c>
      <c r="X365" s="174">
        <v>43802</v>
      </c>
      <c r="Y365" s="222">
        <f>SUM($Q365:$W365)</f>
        <v>1</v>
      </c>
      <c r="Z365" s="163"/>
      <c r="AA365" s="163"/>
      <c r="AB365" s="163"/>
      <c r="AC365" s="163"/>
      <c r="AD365" s="163"/>
      <c r="AE365" s="163"/>
      <c r="AF365" s="163"/>
      <c r="AG365" s="165"/>
      <c r="AH365" s="222">
        <f>SUM($Z365:$AF365)</f>
        <v>0</v>
      </c>
      <c r="AI365" s="214"/>
      <c r="AJ365" s="94" t="s">
        <v>1822</v>
      </c>
      <c r="AK365" s="94" t="s">
        <v>1823</v>
      </c>
      <c r="AL365" s="95"/>
      <c r="AM365" s="94"/>
      <c r="AN365" s="95"/>
      <c r="AO365" s="94"/>
      <c r="AP365" s="94"/>
      <c r="AQ365" s="94"/>
      <c r="AR365" s="94"/>
      <c r="AS365" s="95" t="s">
        <v>3437</v>
      </c>
    </row>
    <row r="366" spans="1:45" s="93" customFormat="1" x14ac:dyDescent="0.2">
      <c r="A366" s="94"/>
      <c r="B366" s="95" t="s">
        <v>1359</v>
      </c>
      <c r="C366" s="95" t="s">
        <v>1360</v>
      </c>
      <c r="D366" s="94"/>
      <c r="E366" s="173" t="s">
        <v>3438</v>
      </c>
      <c r="F366" s="94" t="s">
        <v>515</v>
      </c>
      <c r="G366" s="94" t="s">
        <v>348</v>
      </c>
      <c r="H366" s="163"/>
      <c r="I366" s="163"/>
      <c r="J366" s="163"/>
      <c r="K366" s="163"/>
      <c r="L366" s="163"/>
      <c r="M366" s="163"/>
      <c r="N366" s="163"/>
      <c r="O366" s="164"/>
      <c r="P366" s="238">
        <f>SUM($H366:$N366)</f>
        <v>0</v>
      </c>
      <c r="Q366" s="215"/>
      <c r="R366" s="215"/>
      <c r="S366" s="215"/>
      <c r="T366" s="215"/>
      <c r="U366" s="215"/>
      <c r="V366" s="215"/>
      <c r="W366" s="215">
        <v>1</v>
      </c>
      <c r="X366" s="174">
        <v>43803</v>
      </c>
      <c r="Y366" s="222">
        <f>SUM($Q366:$W366)</f>
        <v>1</v>
      </c>
      <c r="Z366" s="163"/>
      <c r="AA366" s="163"/>
      <c r="AB366" s="163"/>
      <c r="AC366" s="163"/>
      <c r="AD366" s="163"/>
      <c r="AE366" s="163"/>
      <c r="AF366" s="163"/>
      <c r="AG366" s="165"/>
      <c r="AH366" s="222">
        <f>SUM($Z366:$AF366)</f>
        <v>0</v>
      </c>
      <c r="AI366" s="214"/>
      <c r="AJ366" s="94" t="s">
        <v>1822</v>
      </c>
      <c r="AK366" s="94" t="s">
        <v>1823</v>
      </c>
      <c r="AL366" s="95"/>
      <c r="AM366" s="94"/>
      <c r="AN366" s="95"/>
      <c r="AO366" s="94"/>
      <c r="AP366" s="94"/>
      <c r="AQ366" s="94"/>
      <c r="AR366" s="94"/>
      <c r="AS366" s="95" t="s">
        <v>3439</v>
      </c>
    </row>
    <row r="367" spans="1:45" s="93" customFormat="1" x14ac:dyDescent="0.2">
      <c r="A367" s="94"/>
      <c r="B367" s="95" t="s">
        <v>1413</v>
      </c>
      <c r="C367" s="95" t="s">
        <v>1414</v>
      </c>
      <c r="D367" s="94"/>
      <c r="E367" s="173" t="s">
        <v>3440</v>
      </c>
      <c r="F367" s="94" t="s">
        <v>515</v>
      </c>
      <c r="G367" s="94" t="s">
        <v>348</v>
      </c>
      <c r="H367" s="163"/>
      <c r="I367" s="163"/>
      <c r="J367" s="163"/>
      <c r="K367" s="163"/>
      <c r="L367" s="163"/>
      <c r="M367" s="163"/>
      <c r="N367" s="163"/>
      <c r="O367" s="164"/>
      <c r="P367" s="238">
        <f>SUM($H367:$N367)</f>
        <v>0</v>
      </c>
      <c r="Q367" s="215"/>
      <c r="R367" s="215"/>
      <c r="S367" s="215"/>
      <c r="T367" s="215"/>
      <c r="U367" s="215"/>
      <c r="V367" s="215"/>
      <c r="W367" s="215">
        <v>1</v>
      </c>
      <c r="X367" s="174">
        <v>43804</v>
      </c>
      <c r="Y367" s="222">
        <f>SUM($Q367:$W367)</f>
        <v>1</v>
      </c>
      <c r="Z367" s="163"/>
      <c r="AA367" s="163"/>
      <c r="AB367" s="163"/>
      <c r="AC367" s="163"/>
      <c r="AD367" s="163"/>
      <c r="AE367" s="163"/>
      <c r="AF367" s="163"/>
      <c r="AG367" s="165"/>
      <c r="AH367" s="222">
        <f>SUM($Z367:$AF367)</f>
        <v>0</v>
      </c>
      <c r="AI367" s="214"/>
      <c r="AJ367" s="94" t="s">
        <v>1822</v>
      </c>
      <c r="AK367" s="94" t="s">
        <v>1823</v>
      </c>
      <c r="AL367" s="95"/>
      <c r="AM367" s="94"/>
      <c r="AN367" s="95"/>
      <c r="AO367" s="94"/>
      <c r="AP367" s="94"/>
      <c r="AQ367" s="94"/>
      <c r="AR367" s="94"/>
      <c r="AS367" s="95" t="s">
        <v>3441</v>
      </c>
    </row>
    <row r="368" spans="1:45" s="93" customFormat="1" x14ac:dyDescent="0.2">
      <c r="A368" s="94"/>
      <c r="B368" s="95" t="s">
        <v>3442</v>
      </c>
      <c r="C368" s="95" t="s">
        <v>3443</v>
      </c>
      <c r="D368" s="94"/>
      <c r="E368" s="173" t="s">
        <v>3444</v>
      </c>
      <c r="F368" s="94" t="s">
        <v>515</v>
      </c>
      <c r="G368" s="94" t="s">
        <v>348</v>
      </c>
      <c r="H368" s="163"/>
      <c r="I368" s="163"/>
      <c r="J368" s="163"/>
      <c r="K368" s="163"/>
      <c r="L368" s="163"/>
      <c r="M368" s="163"/>
      <c r="N368" s="163"/>
      <c r="O368" s="164"/>
      <c r="P368" s="238">
        <f>SUM($H368:$N368)</f>
        <v>0</v>
      </c>
      <c r="Q368" s="215"/>
      <c r="R368" s="215"/>
      <c r="S368" s="215"/>
      <c r="T368" s="215"/>
      <c r="U368" s="215"/>
      <c r="V368" s="215"/>
      <c r="W368" s="215">
        <v>1</v>
      </c>
      <c r="X368" s="174">
        <v>43804</v>
      </c>
      <c r="Y368" s="222">
        <f>SUM($Q368:$W368)</f>
        <v>1</v>
      </c>
      <c r="Z368" s="163"/>
      <c r="AA368" s="163"/>
      <c r="AB368" s="163"/>
      <c r="AC368" s="163"/>
      <c r="AD368" s="163"/>
      <c r="AE368" s="163"/>
      <c r="AF368" s="163"/>
      <c r="AG368" s="165"/>
      <c r="AH368" s="222">
        <f>SUM($Z368:$AF368)</f>
        <v>0</v>
      </c>
      <c r="AI368" s="214"/>
      <c r="AJ368" s="94" t="s">
        <v>1822</v>
      </c>
      <c r="AK368" s="94" t="s">
        <v>1823</v>
      </c>
      <c r="AL368" s="95"/>
      <c r="AM368" s="94"/>
      <c r="AN368" s="95"/>
      <c r="AO368" s="94"/>
      <c r="AP368" s="94"/>
      <c r="AQ368" s="94"/>
      <c r="AR368" s="94"/>
      <c r="AS368" s="95" t="s">
        <v>3445</v>
      </c>
    </row>
    <row r="369" spans="1:45" s="93" customFormat="1" x14ac:dyDescent="0.2">
      <c r="A369" s="94"/>
      <c r="B369" s="95" t="s">
        <v>1195</v>
      </c>
      <c r="C369" s="95" t="s">
        <v>3446</v>
      </c>
      <c r="D369" s="94"/>
      <c r="E369" s="173" t="s">
        <v>3447</v>
      </c>
      <c r="F369" s="94" t="s">
        <v>515</v>
      </c>
      <c r="G369" s="94" t="s">
        <v>348</v>
      </c>
      <c r="H369" s="163"/>
      <c r="I369" s="163"/>
      <c r="J369" s="163"/>
      <c r="K369" s="163"/>
      <c r="L369" s="163"/>
      <c r="M369" s="163"/>
      <c r="N369" s="163"/>
      <c r="O369" s="164"/>
      <c r="P369" s="238">
        <f>SUM($H369:$N369)</f>
        <v>0</v>
      </c>
      <c r="Q369" s="215"/>
      <c r="R369" s="215"/>
      <c r="S369" s="215"/>
      <c r="T369" s="215"/>
      <c r="U369" s="215"/>
      <c r="V369" s="215"/>
      <c r="W369" s="215">
        <v>1</v>
      </c>
      <c r="X369" s="174">
        <v>43804</v>
      </c>
      <c r="Y369" s="222">
        <f>SUM($Q369:$W369)</f>
        <v>1</v>
      </c>
      <c r="Z369" s="163"/>
      <c r="AA369" s="163"/>
      <c r="AB369" s="163"/>
      <c r="AC369" s="163"/>
      <c r="AD369" s="163"/>
      <c r="AE369" s="163"/>
      <c r="AF369" s="163"/>
      <c r="AG369" s="165"/>
      <c r="AH369" s="222">
        <f>SUM($Z369:$AF369)</f>
        <v>0</v>
      </c>
      <c r="AI369" s="214"/>
      <c r="AJ369" s="94" t="s">
        <v>1822</v>
      </c>
      <c r="AK369" s="94" t="s">
        <v>1823</v>
      </c>
      <c r="AL369" s="95"/>
      <c r="AM369" s="94"/>
      <c r="AN369" s="95"/>
      <c r="AO369" s="94"/>
      <c r="AP369" s="94"/>
      <c r="AQ369" s="94"/>
      <c r="AR369" s="94"/>
      <c r="AS369" s="95" t="s">
        <v>3448</v>
      </c>
    </row>
    <row r="370" spans="1:45" s="93" customFormat="1" x14ac:dyDescent="0.2">
      <c r="A370" s="94"/>
      <c r="B370" s="95" t="s">
        <v>3449</v>
      </c>
      <c r="C370" s="95" t="s">
        <v>3450</v>
      </c>
      <c r="D370" s="94"/>
      <c r="E370" s="173" t="s">
        <v>3451</v>
      </c>
      <c r="F370" s="94" t="s">
        <v>515</v>
      </c>
      <c r="G370" s="94" t="s">
        <v>348</v>
      </c>
      <c r="H370" s="163"/>
      <c r="I370" s="163"/>
      <c r="J370" s="163"/>
      <c r="K370" s="163"/>
      <c r="L370" s="163"/>
      <c r="M370" s="163"/>
      <c r="N370" s="163"/>
      <c r="O370" s="164"/>
      <c r="P370" s="238">
        <f>SUM($H370:$N370)</f>
        <v>0</v>
      </c>
      <c r="Q370" s="215"/>
      <c r="R370" s="215"/>
      <c r="S370" s="215"/>
      <c r="T370" s="215"/>
      <c r="U370" s="215"/>
      <c r="V370" s="215"/>
      <c r="W370" s="215">
        <v>1</v>
      </c>
      <c r="X370" s="174">
        <v>43808</v>
      </c>
      <c r="Y370" s="222">
        <f>SUM($Q370:$W370)</f>
        <v>1</v>
      </c>
      <c r="Z370" s="163"/>
      <c r="AA370" s="163"/>
      <c r="AB370" s="163"/>
      <c r="AC370" s="163"/>
      <c r="AD370" s="163"/>
      <c r="AE370" s="163"/>
      <c r="AF370" s="163"/>
      <c r="AG370" s="165"/>
      <c r="AH370" s="222">
        <f>SUM($Z370:$AF370)</f>
        <v>0</v>
      </c>
      <c r="AI370" s="214"/>
      <c r="AJ370" s="94" t="s">
        <v>1822</v>
      </c>
      <c r="AK370" s="94" t="s">
        <v>1823</v>
      </c>
      <c r="AL370" s="95"/>
      <c r="AM370" s="94"/>
      <c r="AN370" s="95"/>
      <c r="AO370" s="94"/>
      <c r="AP370" s="94"/>
      <c r="AQ370" s="94"/>
      <c r="AR370" s="94"/>
      <c r="AS370" s="95" t="s">
        <v>3452</v>
      </c>
    </row>
    <row r="371" spans="1:45" s="93" customFormat="1" x14ac:dyDescent="0.2">
      <c r="A371" s="94"/>
      <c r="B371" s="95" t="s">
        <v>1239</v>
      </c>
      <c r="C371" s="95" t="s">
        <v>1240</v>
      </c>
      <c r="D371" s="94"/>
      <c r="E371" s="173" t="s">
        <v>3453</v>
      </c>
      <c r="F371" s="94" t="s">
        <v>515</v>
      </c>
      <c r="G371" s="94" t="s">
        <v>348</v>
      </c>
      <c r="H371" s="163"/>
      <c r="I371" s="163"/>
      <c r="J371" s="163"/>
      <c r="K371" s="163"/>
      <c r="L371" s="163"/>
      <c r="M371" s="163"/>
      <c r="N371" s="163"/>
      <c r="O371" s="164"/>
      <c r="P371" s="238">
        <f>SUM($H371:$N371)</f>
        <v>0</v>
      </c>
      <c r="Q371" s="215"/>
      <c r="R371" s="215"/>
      <c r="S371" s="215"/>
      <c r="T371" s="215"/>
      <c r="U371" s="215"/>
      <c r="V371" s="215"/>
      <c r="W371" s="215">
        <v>1</v>
      </c>
      <c r="X371" s="174">
        <v>43808</v>
      </c>
      <c r="Y371" s="222">
        <f>SUM($Q371:$W371)</f>
        <v>1</v>
      </c>
      <c r="Z371" s="163"/>
      <c r="AA371" s="163"/>
      <c r="AB371" s="163"/>
      <c r="AC371" s="163"/>
      <c r="AD371" s="163"/>
      <c r="AE371" s="163"/>
      <c r="AF371" s="163"/>
      <c r="AG371" s="165"/>
      <c r="AH371" s="222">
        <f>SUM($Z371:$AF371)</f>
        <v>0</v>
      </c>
      <c r="AI371" s="214"/>
      <c r="AJ371" s="94" t="s">
        <v>1822</v>
      </c>
      <c r="AK371" s="94" t="s">
        <v>1823</v>
      </c>
      <c r="AL371" s="95"/>
      <c r="AM371" s="94"/>
      <c r="AN371" s="95"/>
      <c r="AO371" s="94"/>
      <c r="AP371" s="94"/>
      <c r="AQ371" s="94"/>
      <c r="AR371" s="94"/>
      <c r="AS371" s="95" t="s">
        <v>3454</v>
      </c>
    </row>
    <row r="372" spans="1:45" s="93" customFormat="1" x14ac:dyDescent="0.2">
      <c r="A372" s="94"/>
      <c r="B372" s="95" t="s">
        <v>1461</v>
      </c>
      <c r="C372" s="95" t="s">
        <v>1462</v>
      </c>
      <c r="D372" s="94"/>
      <c r="E372" s="173" t="s">
        <v>3455</v>
      </c>
      <c r="F372" s="94" t="s">
        <v>515</v>
      </c>
      <c r="G372" s="94" t="s">
        <v>348</v>
      </c>
      <c r="H372" s="163"/>
      <c r="I372" s="163"/>
      <c r="J372" s="163"/>
      <c r="K372" s="163"/>
      <c r="L372" s="163"/>
      <c r="M372" s="163"/>
      <c r="N372" s="163"/>
      <c r="O372" s="164"/>
      <c r="P372" s="238">
        <f>SUM($H372:$N372)</f>
        <v>0</v>
      </c>
      <c r="Q372" s="215"/>
      <c r="R372" s="215"/>
      <c r="S372" s="215"/>
      <c r="T372" s="215"/>
      <c r="U372" s="215"/>
      <c r="V372" s="215"/>
      <c r="W372" s="215">
        <v>1</v>
      </c>
      <c r="X372" s="174">
        <v>43808</v>
      </c>
      <c r="Y372" s="222">
        <f>SUM($Q372:$W372)</f>
        <v>1</v>
      </c>
      <c r="Z372" s="163"/>
      <c r="AA372" s="163"/>
      <c r="AB372" s="163"/>
      <c r="AC372" s="163"/>
      <c r="AD372" s="163"/>
      <c r="AE372" s="163"/>
      <c r="AF372" s="163"/>
      <c r="AG372" s="165"/>
      <c r="AH372" s="222">
        <f>SUM($Z372:$AF372)</f>
        <v>0</v>
      </c>
      <c r="AI372" s="214"/>
      <c r="AJ372" s="94" t="s">
        <v>1822</v>
      </c>
      <c r="AK372" s="94" t="s">
        <v>1823</v>
      </c>
      <c r="AL372" s="95"/>
      <c r="AM372" s="94"/>
      <c r="AN372" s="95"/>
      <c r="AO372" s="94"/>
      <c r="AP372" s="94"/>
      <c r="AQ372" s="94"/>
      <c r="AR372" s="94"/>
      <c r="AS372" s="95" t="s">
        <v>3456</v>
      </c>
    </row>
    <row r="373" spans="1:45" s="93" customFormat="1" x14ac:dyDescent="0.2">
      <c r="A373" s="94"/>
      <c r="B373" s="95" t="s">
        <v>1533</v>
      </c>
      <c r="C373" s="95" t="s">
        <v>1534</v>
      </c>
      <c r="D373" s="94"/>
      <c r="E373" s="173" t="s">
        <v>3457</v>
      </c>
      <c r="F373" s="94" t="s">
        <v>515</v>
      </c>
      <c r="G373" s="94" t="s">
        <v>348</v>
      </c>
      <c r="H373" s="163"/>
      <c r="I373" s="163"/>
      <c r="J373" s="163"/>
      <c r="K373" s="163"/>
      <c r="L373" s="163"/>
      <c r="M373" s="163"/>
      <c r="N373" s="163"/>
      <c r="O373" s="164"/>
      <c r="P373" s="238">
        <f>SUM($H373:$N373)</f>
        <v>0</v>
      </c>
      <c r="Q373" s="215"/>
      <c r="R373" s="215"/>
      <c r="S373" s="215"/>
      <c r="T373" s="215"/>
      <c r="U373" s="215"/>
      <c r="V373" s="215"/>
      <c r="W373" s="215">
        <v>1</v>
      </c>
      <c r="X373" s="174">
        <v>43810</v>
      </c>
      <c r="Y373" s="222">
        <f>SUM($Q373:$W373)</f>
        <v>1</v>
      </c>
      <c r="Z373" s="163"/>
      <c r="AA373" s="163"/>
      <c r="AB373" s="163"/>
      <c r="AC373" s="163"/>
      <c r="AD373" s="163"/>
      <c r="AE373" s="163"/>
      <c r="AF373" s="163"/>
      <c r="AG373" s="165"/>
      <c r="AH373" s="222">
        <f>SUM($Z373:$AF373)</f>
        <v>0</v>
      </c>
      <c r="AI373" s="214"/>
      <c r="AJ373" s="94" t="s">
        <v>1822</v>
      </c>
      <c r="AK373" s="94" t="s">
        <v>1823</v>
      </c>
      <c r="AL373" s="95"/>
      <c r="AM373" s="94"/>
      <c r="AN373" s="95"/>
      <c r="AO373" s="94"/>
      <c r="AP373" s="94"/>
      <c r="AQ373" s="94"/>
      <c r="AR373" s="94"/>
      <c r="AS373" s="95" t="s">
        <v>3458</v>
      </c>
    </row>
    <row r="374" spans="1:45" s="93" customFormat="1" x14ac:dyDescent="0.2">
      <c r="A374" s="94"/>
      <c r="B374" s="95" t="s">
        <v>1469</v>
      </c>
      <c r="C374" s="95" t="s">
        <v>1470</v>
      </c>
      <c r="D374" s="94"/>
      <c r="E374" s="173" t="s">
        <v>3459</v>
      </c>
      <c r="F374" s="94" t="s">
        <v>515</v>
      </c>
      <c r="G374" s="94" t="s">
        <v>348</v>
      </c>
      <c r="H374" s="163"/>
      <c r="I374" s="163"/>
      <c r="J374" s="163"/>
      <c r="K374" s="163"/>
      <c r="L374" s="163"/>
      <c r="M374" s="163"/>
      <c r="N374" s="163"/>
      <c r="O374" s="164"/>
      <c r="P374" s="238">
        <f>SUM($H374:$N374)</f>
        <v>0</v>
      </c>
      <c r="Q374" s="215"/>
      <c r="R374" s="215"/>
      <c r="S374" s="215"/>
      <c r="T374" s="215"/>
      <c r="U374" s="215"/>
      <c r="V374" s="215"/>
      <c r="W374" s="215">
        <v>1</v>
      </c>
      <c r="X374" s="174">
        <v>43811</v>
      </c>
      <c r="Y374" s="222">
        <f>SUM($Q374:$W374)</f>
        <v>1</v>
      </c>
      <c r="Z374" s="163"/>
      <c r="AA374" s="163"/>
      <c r="AB374" s="163"/>
      <c r="AC374" s="163"/>
      <c r="AD374" s="163"/>
      <c r="AE374" s="163"/>
      <c r="AF374" s="163"/>
      <c r="AG374" s="165"/>
      <c r="AH374" s="222">
        <f>SUM($Z374:$AF374)</f>
        <v>0</v>
      </c>
      <c r="AI374" s="214"/>
      <c r="AJ374" s="94" t="s">
        <v>1822</v>
      </c>
      <c r="AK374" s="94" t="s">
        <v>1823</v>
      </c>
      <c r="AL374" s="95"/>
      <c r="AM374" s="94"/>
      <c r="AN374" s="95"/>
      <c r="AO374" s="94"/>
      <c r="AP374" s="94"/>
      <c r="AQ374" s="94"/>
      <c r="AR374" s="94"/>
      <c r="AS374" s="95" t="s">
        <v>3460</v>
      </c>
    </row>
    <row r="375" spans="1:45" s="93" customFormat="1" x14ac:dyDescent="0.2">
      <c r="A375" s="94"/>
      <c r="B375" s="95" t="s">
        <v>1573</v>
      </c>
      <c r="C375" s="95" t="s">
        <v>3461</v>
      </c>
      <c r="D375" s="94"/>
      <c r="E375" s="173" t="s">
        <v>3462</v>
      </c>
      <c r="F375" s="94" t="s">
        <v>515</v>
      </c>
      <c r="G375" s="94" t="s">
        <v>348</v>
      </c>
      <c r="H375" s="163"/>
      <c r="I375" s="163"/>
      <c r="J375" s="163"/>
      <c r="K375" s="163"/>
      <c r="L375" s="163"/>
      <c r="M375" s="163"/>
      <c r="N375" s="163"/>
      <c r="O375" s="164"/>
      <c r="P375" s="238">
        <f>SUM($H375:$N375)</f>
        <v>0</v>
      </c>
      <c r="Q375" s="215"/>
      <c r="R375" s="215"/>
      <c r="S375" s="215"/>
      <c r="T375" s="215"/>
      <c r="U375" s="215"/>
      <c r="V375" s="215"/>
      <c r="W375" s="215">
        <v>1</v>
      </c>
      <c r="X375" s="174">
        <v>43815</v>
      </c>
      <c r="Y375" s="222">
        <f>SUM($Q375:$W375)</f>
        <v>1</v>
      </c>
      <c r="Z375" s="163"/>
      <c r="AA375" s="163"/>
      <c r="AB375" s="163"/>
      <c r="AC375" s="163"/>
      <c r="AD375" s="163"/>
      <c r="AE375" s="163"/>
      <c r="AF375" s="163"/>
      <c r="AG375" s="165"/>
      <c r="AH375" s="222">
        <f>SUM($Z375:$AF375)</f>
        <v>0</v>
      </c>
      <c r="AI375" s="214"/>
      <c r="AJ375" s="94" t="s">
        <v>1822</v>
      </c>
      <c r="AK375" s="94" t="s">
        <v>1823</v>
      </c>
      <c r="AL375" s="95"/>
      <c r="AM375" s="94"/>
      <c r="AN375" s="95"/>
      <c r="AO375" s="94"/>
      <c r="AP375" s="94"/>
      <c r="AQ375" s="94"/>
      <c r="AR375" s="94"/>
      <c r="AS375" s="95" t="s">
        <v>3463</v>
      </c>
    </row>
    <row r="376" spans="1:45" s="93" customFormat="1" x14ac:dyDescent="0.2">
      <c r="A376" s="94"/>
      <c r="B376" s="95" t="s">
        <v>1331</v>
      </c>
      <c r="C376" s="95" t="s">
        <v>1332</v>
      </c>
      <c r="D376" s="94"/>
      <c r="E376" s="173" t="s">
        <v>3464</v>
      </c>
      <c r="F376" s="94" t="s">
        <v>515</v>
      </c>
      <c r="G376" s="94" t="s">
        <v>348</v>
      </c>
      <c r="H376" s="163"/>
      <c r="I376" s="163"/>
      <c r="J376" s="163"/>
      <c r="K376" s="163"/>
      <c r="L376" s="163"/>
      <c r="M376" s="163"/>
      <c r="N376" s="163"/>
      <c r="O376" s="164"/>
      <c r="P376" s="238">
        <f>SUM($H376:$N376)</f>
        <v>0</v>
      </c>
      <c r="Q376" s="215"/>
      <c r="R376" s="215"/>
      <c r="S376" s="215"/>
      <c r="T376" s="215"/>
      <c r="U376" s="215"/>
      <c r="V376" s="215"/>
      <c r="W376" s="215">
        <v>1</v>
      </c>
      <c r="X376" s="174">
        <v>43815</v>
      </c>
      <c r="Y376" s="222">
        <f>SUM($Q376:$W376)</f>
        <v>1</v>
      </c>
      <c r="Z376" s="163"/>
      <c r="AA376" s="163"/>
      <c r="AB376" s="163"/>
      <c r="AC376" s="163"/>
      <c r="AD376" s="163"/>
      <c r="AE376" s="163"/>
      <c r="AF376" s="163"/>
      <c r="AG376" s="165"/>
      <c r="AH376" s="222">
        <f>SUM($Z376:$AF376)</f>
        <v>0</v>
      </c>
      <c r="AI376" s="214"/>
      <c r="AJ376" s="94" t="s">
        <v>1822</v>
      </c>
      <c r="AK376" s="94" t="s">
        <v>1823</v>
      </c>
      <c r="AL376" s="95"/>
      <c r="AM376" s="94"/>
      <c r="AN376" s="95"/>
      <c r="AO376" s="94"/>
      <c r="AP376" s="94"/>
      <c r="AQ376" s="94"/>
      <c r="AR376" s="94"/>
      <c r="AS376" s="95" t="s">
        <v>3465</v>
      </c>
    </row>
    <row r="377" spans="1:45" s="93" customFormat="1" x14ac:dyDescent="0.2">
      <c r="A377" s="94"/>
      <c r="B377" s="95" t="s">
        <v>1315</v>
      </c>
      <c r="C377" s="95" t="s">
        <v>1316</v>
      </c>
      <c r="D377" s="94"/>
      <c r="E377" s="173" t="s">
        <v>3466</v>
      </c>
      <c r="F377" s="94" t="s">
        <v>515</v>
      </c>
      <c r="G377" s="94" t="s">
        <v>348</v>
      </c>
      <c r="H377" s="163"/>
      <c r="I377" s="163"/>
      <c r="J377" s="163"/>
      <c r="K377" s="163"/>
      <c r="L377" s="163"/>
      <c r="M377" s="163"/>
      <c r="N377" s="163"/>
      <c r="O377" s="164"/>
      <c r="P377" s="238">
        <f>SUM($H377:$N377)</f>
        <v>0</v>
      </c>
      <c r="Q377" s="215"/>
      <c r="R377" s="215"/>
      <c r="S377" s="215"/>
      <c r="T377" s="215"/>
      <c r="U377" s="215"/>
      <c r="V377" s="215"/>
      <c r="W377" s="215">
        <v>1</v>
      </c>
      <c r="X377" s="174">
        <v>43815</v>
      </c>
      <c r="Y377" s="222">
        <f>SUM($Q377:$W377)</f>
        <v>1</v>
      </c>
      <c r="Z377" s="163"/>
      <c r="AA377" s="163"/>
      <c r="AB377" s="163"/>
      <c r="AC377" s="163"/>
      <c r="AD377" s="163"/>
      <c r="AE377" s="163"/>
      <c r="AF377" s="163"/>
      <c r="AG377" s="165"/>
      <c r="AH377" s="222">
        <f>SUM($Z377:$AF377)</f>
        <v>0</v>
      </c>
      <c r="AI377" s="214"/>
      <c r="AJ377" s="94" t="s">
        <v>1822</v>
      </c>
      <c r="AK377" s="94" t="s">
        <v>1823</v>
      </c>
      <c r="AL377" s="95"/>
      <c r="AM377" s="94"/>
      <c r="AN377" s="95"/>
      <c r="AO377" s="94"/>
      <c r="AP377" s="94"/>
      <c r="AQ377" s="94"/>
      <c r="AR377" s="94"/>
      <c r="AS377" s="95" t="s">
        <v>3467</v>
      </c>
    </row>
    <row r="378" spans="1:45" s="93" customFormat="1" x14ac:dyDescent="0.2">
      <c r="A378" s="94"/>
      <c r="B378" s="95" t="s">
        <v>1179</v>
      </c>
      <c r="C378" s="95" t="s">
        <v>1180</v>
      </c>
      <c r="D378" s="94"/>
      <c r="E378" s="173" t="s">
        <v>3468</v>
      </c>
      <c r="F378" s="94" t="s">
        <v>515</v>
      </c>
      <c r="G378" s="94" t="s">
        <v>348</v>
      </c>
      <c r="H378" s="163"/>
      <c r="I378" s="163"/>
      <c r="J378" s="163"/>
      <c r="K378" s="163"/>
      <c r="L378" s="163"/>
      <c r="M378" s="163"/>
      <c r="N378" s="163"/>
      <c r="O378" s="164"/>
      <c r="P378" s="238">
        <f>SUM($H378:$N378)</f>
        <v>0</v>
      </c>
      <c r="Q378" s="215"/>
      <c r="R378" s="215"/>
      <c r="S378" s="215"/>
      <c r="T378" s="215"/>
      <c r="U378" s="215"/>
      <c r="V378" s="215"/>
      <c r="W378" s="215">
        <v>1</v>
      </c>
      <c r="X378" s="174">
        <v>43817</v>
      </c>
      <c r="Y378" s="222">
        <f>SUM($Q378:$W378)</f>
        <v>1</v>
      </c>
      <c r="Z378" s="163"/>
      <c r="AA378" s="163"/>
      <c r="AB378" s="163"/>
      <c r="AC378" s="163"/>
      <c r="AD378" s="163"/>
      <c r="AE378" s="163"/>
      <c r="AF378" s="163"/>
      <c r="AG378" s="165"/>
      <c r="AH378" s="222">
        <f>SUM($Z378:$AF378)</f>
        <v>0</v>
      </c>
      <c r="AI378" s="214"/>
      <c r="AJ378" s="94" t="s">
        <v>1822</v>
      </c>
      <c r="AK378" s="94" t="s">
        <v>1823</v>
      </c>
      <c r="AL378" s="95"/>
      <c r="AM378" s="94"/>
      <c r="AN378" s="95"/>
      <c r="AO378" s="94"/>
      <c r="AP378" s="94"/>
      <c r="AQ378" s="94"/>
      <c r="AR378" s="94"/>
      <c r="AS378" s="95" t="s">
        <v>3469</v>
      </c>
    </row>
    <row r="379" spans="1:45" s="93" customFormat="1" x14ac:dyDescent="0.2">
      <c r="A379" s="94"/>
      <c r="B379" s="95" t="s">
        <v>941</v>
      </c>
      <c r="C379" s="95" t="s">
        <v>942</v>
      </c>
      <c r="D379" s="94"/>
      <c r="E379" s="173" t="s">
        <v>3470</v>
      </c>
      <c r="F379" s="94" t="s">
        <v>515</v>
      </c>
      <c r="G379" s="94" t="s">
        <v>348</v>
      </c>
      <c r="H379" s="163"/>
      <c r="I379" s="163"/>
      <c r="J379" s="163"/>
      <c r="K379" s="163"/>
      <c r="L379" s="163"/>
      <c r="M379" s="163"/>
      <c r="N379" s="163"/>
      <c r="O379" s="164"/>
      <c r="P379" s="238">
        <f>SUM($H379:$N379)</f>
        <v>0</v>
      </c>
      <c r="Q379" s="215"/>
      <c r="R379" s="215"/>
      <c r="S379" s="215"/>
      <c r="T379" s="215"/>
      <c r="U379" s="215"/>
      <c r="V379" s="215"/>
      <c r="W379" s="215">
        <v>1</v>
      </c>
      <c r="X379" s="174">
        <v>43818</v>
      </c>
      <c r="Y379" s="222">
        <f>SUM($Q379:$W379)</f>
        <v>1</v>
      </c>
      <c r="Z379" s="163"/>
      <c r="AA379" s="163"/>
      <c r="AB379" s="163"/>
      <c r="AC379" s="163"/>
      <c r="AD379" s="163"/>
      <c r="AE379" s="163"/>
      <c r="AF379" s="163"/>
      <c r="AG379" s="165"/>
      <c r="AH379" s="222">
        <f>SUM($Z379:$AF379)</f>
        <v>0</v>
      </c>
      <c r="AI379" s="214"/>
      <c r="AJ379" s="94" t="s">
        <v>1822</v>
      </c>
      <c r="AK379" s="94" t="s">
        <v>1823</v>
      </c>
      <c r="AL379" s="95"/>
      <c r="AM379" s="94"/>
      <c r="AN379" s="95"/>
      <c r="AO379" s="94"/>
      <c r="AP379" s="94"/>
      <c r="AQ379" s="94"/>
      <c r="AR379" s="94"/>
      <c r="AS379" s="95" t="s">
        <v>3471</v>
      </c>
    </row>
    <row r="380" spans="1:45" s="93" customFormat="1" x14ac:dyDescent="0.2">
      <c r="A380" s="94"/>
      <c r="B380" s="95" t="s">
        <v>1457</v>
      </c>
      <c r="C380" s="95" t="s">
        <v>1458</v>
      </c>
      <c r="D380" s="94"/>
      <c r="E380" s="173" t="s">
        <v>3472</v>
      </c>
      <c r="F380" s="94" t="s">
        <v>515</v>
      </c>
      <c r="G380" s="94" t="s">
        <v>348</v>
      </c>
      <c r="H380" s="163"/>
      <c r="I380" s="163"/>
      <c r="J380" s="163"/>
      <c r="K380" s="163"/>
      <c r="L380" s="163"/>
      <c r="M380" s="163"/>
      <c r="N380" s="163"/>
      <c r="O380" s="164"/>
      <c r="P380" s="238">
        <f>SUM($H380:$N380)</f>
        <v>0</v>
      </c>
      <c r="Q380" s="215"/>
      <c r="R380" s="215"/>
      <c r="S380" s="215"/>
      <c r="T380" s="215"/>
      <c r="U380" s="215"/>
      <c r="V380" s="215"/>
      <c r="W380" s="215">
        <v>1</v>
      </c>
      <c r="X380" s="174">
        <v>43822</v>
      </c>
      <c r="Y380" s="222">
        <f>SUM($Q380:$W380)</f>
        <v>1</v>
      </c>
      <c r="Z380" s="163"/>
      <c r="AA380" s="163"/>
      <c r="AB380" s="163"/>
      <c r="AC380" s="163"/>
      <c r="AD380" s="163"/>
      <c r="AE380" s="163"/>
      <c r="AF380" s="163"/>
      <c r="AG380" s="165"/>
      <c r="AH380" s="222">
        <f>SUM($Z380:$AF380)</f>
        <v>0</v>
      </c>
      <c r="AI380" s="214"/>
      <c r="AJ380" s="94" t="s">
        <v>1822</v>
      </c>
      <c r="AK380" s="94" t="s">
        <v>1823</v>
      </c>
      <c r="AL380" s="95"/>
      <c r="AM380" s="94"/>
      <c r="AN380" s="95"/>
      <c r="AO380" s="94"/>
      <c r="AP380" s="94"/>
      <c r="AQ380" s="94"/>
      <c r="AR380" s="94"/>
      <c r="AS380" s="95" t="s">
        <v>3473</v>
      </c>
    </row>
    <row r="381" spans="1:45" s="93" customFormat="1" x14ac:dyDescent="0.2">
      <c r="A381" s="94"/>
      <c r="B381" s="95" t="s">
        <v>1513</v>
      </c>
      <c r="C381" s="95" t="s">
        <v>1514</v>
      </c>
      <c r="D381" s="94"/>
      <c r="E381" s="173" t="s">
        <v>3474</v>
      </c>
      <c r="F381" s="94" t="s">
        <v>515</v>
      </c>
      <c r="G381" s="94" t="s">
        <v>348</v>
      </c>
      <c r="H381" s="163"/>
      <c r="I381" s="163"/>
      <c r="J381" s="163"/>
      <c r="K381" s="163"/>
      <c r="L381" s="163"/>
      <c r="M381" s="163"/>
      <c r="N381" s="163"/>
      <c r="O381" s="164"/>
      <c r="P381" s="238">
        <f>SUM($H381:$N381)</f>
        <v>0</v>
      </c>
      <c r="Q381" s="215"/>
      <c r="R381" s="215"/>
      <c r="S381" s="215"/>
      <c r="T381" s="215"/>
      <c r="U381" s="215"/>
      <c r="V381" s="215"/>
      <c r="W381" s="215">
        <v>1</v>
      </c>
      <c r="X381" s="174">
        <v>43822</v>
      </c>
      <c r="Y381" s="222">
        <f>SUM($Q381:$W381)</f>
        <v>1</v>
      </c>
      <c r="Z381" s="163"/>
      <c r="AA381" s="163"/>
      <c r="AB381" s="163"/>
      <c r="AC381" s="163"/>
      <c r="AD381" s="163"/>
      <c r="AE381" s="163"/>
      <c r="AF381" s="163"/>
      <c r="AG381" s="165"/>
      <c r="AH381" s="222">
        <f>SUM($Z381:$AF381)</f>
        <v>0</v>
      </c>
      <c r="AI381" s="214"/>
      <c r="AJ381" s="94" t="s">
        <v>1822</v>
      </c>
      <c r="AK381" s="94" t="s">
        <v>1823</v>
      </c>
      <c r="AL381" s="95"/>
      <c r="AM381" s="94"/>
      <c r="AN381" s="95"/>
      <c r="AO381" s="94"/>
      <c r="AP381" s="94"/>
      <c r="AQ381" s="94"/>
      <c r="AR381" s="94"/>
      <c r="AS381" s="95" t="s">
        <v>3475</v>
      </c>
    </row>
    <row r="382" spans="1:45" s="93" customFormat="1" x14ac:dyDescent="0.2">
      <c r="A382" s="94"/>
      <c r="B382" s="95" t="s">
        <v>1417</v>
      </c>
      <c r="C382" s="95" t="s">
        <v>3476</v>
      </c>
      <c r="D382" s="94"/>
      <c r="E382" s="173" t="s">
        <v>3477</v>
      </c>
      <c r="F382" s="94" t="s">
        <v>515</v>
      </c>
      <c r="G382" s="94" t="s">
        <v>348</v>
      </c>
      <c r="H382" s="163"/>
      <c r="I382" s="163"/>
      <c r="J382" s="163"/>
      <c r="K382" s="163"/>
      <c r="L382" s="163"/>
      <c r="M382" s="163"/>
      <c r="N382" s="163"/>
      <c r="O382" s="164"/>
      <c r="P382" s="238">
        <f>SUM($H382:$N382)</f>
        <v>0</v>
      </c>
      <c r="Q382" s="215"/>
      <c r="R382" s="215"/>
      <c r="S382" s="215"/>
      <c r="T382" s="215"/>
      <c r="U382" s="215"/>
      <c r="V382" s="215"/>
      <c r="W382" s="215">
        <v>1</v>
      </c>
      <c r="X382" s="174">
        <v>43822</v>
      </c>
      <c r="Y382" s="222">
        <f>SUM($Q382:$W382)</f>
        <v>1</v>
      </c>
      <c r="Z382" s="163"/>
      <c r="AA382" s="163"/>
      <c r="AB382" s="163"/>
      <c r="AC382" s="163"/>
      <c r="AD382" s="163"/>
      <c r="AE382" s="163"/>
      <c r="AF382" s="163"/>
      <c r="AG382" s="165"/>
      <c r="AH382" s="222">
        <f>SUM($Z382:$AF382)</f>
        <v>0</v>
      </c>
      <c r="AI382" s="214"/>
      <c r="AJ382" s="94" t="s">
        <v>1822</v>
      </c>
      <c r="AK382" s="94" t="s">
        <v>1823</v>
      </c>
      <c r="AL382" s="95"/>
      <c r="AM382" s="94"/>
      <c r="AN382" s="95"/>
      <c r="AO382" s="94"/>
      <c r="AP382" s="94"/>
      <c r="AQ382" s="94"/>
      <c r="AR382" s="94"/>
      <c r="AS382" s="95" t="s">
        <v>3478</v>
      </c>
    </row>
    <row r="383" spans="1:45" s="93" customFormat="1" x14ac:dyDescent="0.2">
      <c r="A383" s="94"/>
      <c r="B383" s="95" t="s">
        <v>937</v>
      </c>
      <c r="C383" s="95" t="s">
        <v>3479</v>
      </c>
      <c r="D383" s="94"/>
      <c r="E383" s="173" t="s">
        <v>3480</v>
      </c>
      <c r="F383" s="94" t="s">
        <v>515</v>
      </c>
      <c r="G383" s="94" t="s">
        <v>348</v>
      </c>
      <c r="H383" s="163"/>
      <c r="I383" s="163"/>
      <c r="J383" s="163"/>
      <c r="K383" s="163"/>
      <c r="L383" s="163"/>
      <c r="M383" s="163"/>
      <c r="N383" s="163"/>
      <c r="O383" s="164"/>
      <c r="P383" s="238">
        <f>SUM($H383:$N383)</f>
        <v>0</v>
      </c>
      <c r="Q383" s="215"/>
      <c r="R383" s="215"/>
      <c r="S383" s="215"/>
      <c r="T383" s="215"/>
      <c r="U383" s="215"/>
      <c r="V383" s="215"/>
      <c r="W383" s="215">
        <v>1</v>
      </c>
      <c r="X383" s="174">
        <v>43822</v>
      </c>
      <c r="Y383" s="222">
        <f>SUM($Q383:$W383)</f>
        <v>1</v>
      </c>
      <c r="Z383" s="163"/>
      <c r="AA383" s="163"/>
      <c r="AB383" s="163"/>
      <c r="AC383" s="163"/>
      <c r="AD383" s="163"/>
      <c r="AE383" s="163"/>
      <c r="AF383" s="163"/>
      <c r="AG383" s="165"/>
      <c r="AH383" s="222">
        <f>SUM($Z383:$AF383)</f>
        <v>0</v>
      </c>
      <c r="AI383" s="214"/>
      <c r="AJ383" s="94" t="s">
        <v>1822</v>
      </c>
      <c r="AK383" s="94" t="s">
        <v>1823</v>
      </c>
      <c r="AL383" s="95"/>
      <c r="AM383" s="94"/>
      <c r="AN383" s="95"/>
      <c r="AO383" s="94"/>
      <c r="AP383" s="94"/>
      <c r="AQ383" s="94"/>
      <c r="AR383" s="94"/>
      <c r="AS383" s="95" t="s">
        <v>3481</v>
      </c>
    </row>
    <row r="384" spans="1:45" s="93" customFormat="1" x14ac:dyDescent="0.2">
      <c r="A384" s="94"/>
      <c r="B384" s="95" t="s">
        <v>1601</v>
      </c>
      <c r="C384" s="95" t="s">
        <v>1602</v>
      </c>
      <c r="D384" s="94"/>
      <c r="E384" s="173" t="s">
        <v>3482</v>
      </c>
      <c r="F384" s="94" t="s">
        <v>515</v>
      </c>
      <c r="G384" s="94" t="s">
        <v>348</v>
      </c>
      <c r="H384" s="163"/>
      <c r="I384" s="163"/>
      <c r="J384" s="163"/>
      <c r="K384" s="163"/>
      <c r="L384" s="163"/>
      <c r="M384" s="163"/>
      <c r="N384" s="163"/>
      <c r="O384" s="164"/>
      <c r="P384" s="238">
        <f>SUM($H384:$N384)</f>
        <v>0</v>
      </c>
      <c r="Q384" s="215"/>
      <c r="R384" s="215"/>
      <c r="S384" s="215"/>
      <c r="T384" s="215"/>
      <c r="U384" s="215"/>
      <c r="V384" s="215"/>
      <c r="W384" s="215">
        <v>1</v>
      </c>
      <c r="X384" s="174">
        <v>43823</v>
      </c>
      <c r="Y384" s="222">
        <f>SUM($Q384:$W384)</f>
        <v>1</v>
      </c>
      <c r="Z384" s="163"/>
      <c r="AA384" s="163"/>
      <c r="AB384" s="163"/>
      <c r="AC384" s="163"/>
      <c r="AD384" s="163"/>
      <c r="AE384" s="163"/>
      <c r="AF384" s="163"/>
      <c r="AG384" s="165"/>
      <c r="AH384" s="222">
        <f>SUM($Z384:$AF384)</f>
        <v>0</v>
      </c>
      <c r="AI384" s="214"/>
      <c r="AJ384" s="94" t="s">
        <v>1822</v>
      </c>
      <c r="AK384" s="94" t="s">
        <v>1823</v>
      </c>
      <c r="AL384" s="95"/>
      <c r="AM384" s="94"/>
      <c r="AN384" s="95"/>
      <c r="AO384" s="94"/>
      <c r="AP384" s="94"/>
      <c r="AQ384" s="94"/>
      <c r="AR384" s="94"/>
      <c r="AS384" s="95" t="s">
        <v>3483</v>
      </c>
    </row>
    <row r="385" spans="1:132" s="93" customFormat="1" x14ac:dyDescent="0.2">
      <c r="A385" s="94"/>
      <c r="B385" s="95" t="s">
        <v>1541</v>
      </c>
      <c r="C385" s="95" t="s">
        <v>1542</v>
      </c>
      <c r="D385" s="94"/>
      <c r="E385" s="173" t="s">
        <v>3484</v>
      </c>
      <c r="F385" s="94" t="s">
        <v>515</v>
      </c>
      <c r="G385" s="94" t="s">
        <v>348</v>
      </c>
      <c r="H385" s="163"/>
      <c r="I385" s="163"/>
      <c r="J385" s="163"/>
      <c r="K385" s="163"/>
      <c r="L385" s="163"/>
      <c r="M385" s="163"/>
      <c r="N385" s="163"/>
      <c r="O385" s="164"/>
      <c r="P385" s="238">
        <f>SUM($H385:$N385)</f>
        <v>0</v>
      </c>
      <c r="Q385" s="215"/>
      <c r="R385" s="215"/>
      <c r="S385" s="215"/>
      <c r="T385" s="215"/>
      <c r="U385" s="215"/>
      <c r="V385" s="215"/>
      <c r="W385" s="215">
        <v>1</v>
      </c>
      <c r="X385" s="174">
        <v>43825</v>
      </c>
      <c r="Y385" s="222">
        <f>SUM($Q385:$W385)</f>
        <v>1</v>
      </c>
      <c r="Z385" s="163"/>
      <c r="AA385" s="163"/>
      <c r="AB385" s="163"/>
      <c r="AC385" s="163"/>
      <c r="AD385" s="163"/>
      <c r="AE385" s="163"/>
      <c r="AF385" s="163"/>
      <c r="AG385" s="165"/>
      <c r="AH385" s="222">
        <f>SUM($Z385:$AF385)</f>
        <v>0</v>
      </c>
      <c r="AI385" s="214"/>
      <c r="AJ385" s="94" t="s">
        <v>1822</v>
      </c>
      <c r="AK385" s="94" t="s">
        <v>1823</v>
      </c>
      <c r="AL385" s="95"/>
      <c r="AM385" s="94"/>
      <c r="AN385" s="95"/>
      <c r="AO385" s="94"/>
      <c r="AP385" s="94"/>
      <c r="AQ385" s="94"/>
      <c r="AR385" s="94"/>
      <c r="AS385" s="95" t="s">
        <v>3485</v>
      </c>
    </row>
    <row r="386" spans="1:132" s="93" customFormat="1" ht="13.9" customHeight="1" x14ac:dyDescent="0.2">
      <c r="A386" s="94"/>
      <c r="B386" s="95" t="s">
        <v>1465</v>
      </c>
      <c r="C386" s="95" t="s">
        <v>3486</v>
      </c>
      <c r="D386" s="94"/>
      <c r="E386" s="173" t="s">
        <v>3487</v>
      </c>
      <c r="F386" s="94" t="s">
        <v>515</v>
      </c>
      <c r="G386" s="94" t="s">
        <v>348</v>
      </c>
      <c r="H386" s="163"/>
      <c r="I386" s="163"/>
      <c r="J386" s="163"/>
      <c r="K386" s="163"/>
      <c r="L386" s="163"/>
      <c r="M386" s="163"/>
      <c r="N386" s="163"/>
      <c r="O386" s="164"/>
      <c r="P386" s="238">
        <f>SUM($H386:$N386)</f>
        <v>0</v>
      </c>
      <c r="Q386" s="215"/>
      <c r="R386" s="215"/>
      <c r="S386" s="215"/>
      <c r="T386" s="215"/>
      <c r="U386" s="215"/>
      <c r="V386" s="215"/>
      <c r="W386" s="215">
        <v>1</v>
      </c>
      <c r="X386" s="174">
        <v>43825</v>
      </c>
      <c r="Y386" s="222">
        <f>SUM($Q386:$W386)</f>
        <v>1</v>
      </c>
      <c r="Z386" s="163"/>
      <c r="AA386" s="163"/>
      <c r="AB386" s="163"/>
      <c r="AC386" s="163"/>
      <c r="AD386" s="163"/>
      <c r="AE386" s="163"/>
      <c r="AF386" s="163"/>
      <c r="AG386" s="165"/>
      <c r="AH386" s="222">
        <f>SUM($Z386:$AF386)</f>
        <v>0</v>
      </c>
      <c r="AI386" s="214"/>
      <c r="AJ386" s="94" t="s">
        <v>1822</v>
      </c>
      <c r="AK386" s="94" t="s">
        <v>1823</v>
      </c>
      <c r="AL386" s="95"/>
      <c r="AM386" s="94"/>
      <c r="AN386" s="95"/>
      <c r="AO386" s="94"/>
      <c r="AP386" s="94"/>
      <c r="AQ386" s="94"/>
      <c r="AR386" s="94"/>
      <c r="AS386" s="95" t="s">
        <v>3488</v>
      </c>
    </row>
    <row r="387" spans="1:132" s="93" customFormat="1" ht="13.9" customHeight="1" x14ac:dyDescent="0.2">
      <c r="A387" s="94"/>
      <c r="B387" s="95" t="s">
        <v>1589</v>
      </c>
      <c r="C387" s="95" t="s">
        <v>3489</v>
      </c>
      <c r="D387" s="94"/>
      <c r="E387" s="173" t="s">
        <v>3490</v>
      </c>
      <c r="F387" s="94" t="s">
        <v>515</v>
      </c>
      <c r="G387" s="94" t="s">
        <v>348</v>
      </c>
      <c r="H387" s="163"/>
      <c r="I387" s="163"/>
      <c r="J387" s="163"/>
      <c r="K387" s="163"/>
      <c r="L387" s="163"/>
      <c r="M387" s="163"/>
      <c r="N387" s="163"/>
      <c r="O387" s="164"/>
      <c r="P387" s="238">
        <f>SUM($H387:$N387)</f>
        <v>0</v>
      </c>
      <c r="Q387" s="215"/>
      <c r="R387" s="215"/>
      <c r="S387" s="215"/>
      <c r="T387" s="215"/>
      <c r="U387" s="215"/>
      <c r="V387" s="215"/>
      <c r="W387" s="215">
        <v>1</v>
      </c>
      <c r="X387" s="174">
        <v>43826</v>
      </c>
      <c r="Y387" s="222">
        <f>SUM($Q387:$W387)</f>
        <v>1</v>
      </c>
      <c r="Z387" s="163"/>
      <c r="AA387" s="163"/>
      <c r="AB387" s="163"/>
      <c r="AC387" s="163"/>
      <c r="AD387" s="163"/>
      <c r="AE387" s="163"/>
      <c r="AF387" s="163"/>
      <c r="AG387" s="165"/>
      <c r="AH387" s="222">
        <f>SUM($Z387:$AF387)</f>
        <v>0</v>
      </c>
      <c r="AI387" s="214"/>
      <c r="AJ387" s="94" t="s">
        <v>1822</v>
      </c>
      <c r="AK387" s="94" t="s">
        <v>1823</v>
      </c>
      <c r="AL387" s="95"/>
      <c r="AM387" s="94"/>
      <c r="AN387" s="95"/>
      <c r="AO387" s="94"/>
      <c r="AP387" s="94"/>
      <c r="AQ387" s="94"/>
      <c r="AR387" s="94"/>
      <c r="AS387" s="95" t="s">
        <v>3491</v>
      </c>
    </row>
    <row r="388" spans="1:132" s="93" customFormat="1" ht="13.9" customHeight="1" x14ac:dyDescent="0.2">
      <c r="A388" s="94"/>
      <c r="B388" s="95" t="s">
        <v>1557</v>
      </c>
      <c r="C388" s="95" t="s">
        <v>3492</v>
      </c>
      <c r="D388" s="94"/>
      <c r="E388" s="173" t="s">
        <v>3493</v>
      </c>
      <c r="F388" s="94" t="s">
        <v>515</v>
      </c>
      <c r="G388" s="94" t="s">
        <v>348</v>
      </c>
      <c r="H388" s="163"/>
      <c r="I388" s="163"/>
      <c r="J388" s="163"/>
      <c r="K388" s="163"/>
      <c r="L388" s="163"/>
      <c r="M388" s="163"/>
      <c r="N388" s="163"/>
      <c r="O388" s="164"/>
      <c r="P388" s="238">
        <f>SUM($H388:$N388)</f>
        <v>0</v>
      </c>
      <c r="Q388" s="215"/>
      <c r="R388" s="215"/>
      <c r="S388" s="215"/>
      <c r="T388" s="215"/>
      <c r="U388" s="215"/>
      <c r="V388" s="215"/>
      <c r="W388" s="215">
        <v>1</v>
      </c>
      <c r="X388" s="174">
        <v>43826</v>
      </c>
      <c r="Y388" s="222">
        <f>SUM($Q388:$W388)</f>
        <v>1</v>
      </c>
      <c r="Z388" s="163"/>
      <c r="AA388" s="163"/>
      <c r="AB388" s="163"/>
      <c r="AC388" s="163"/>
      <c r="AD388" s="163"/>
      <c r="AE388" s="163"/>
      <c r="AF388" s="163"/>
      <c r="AG388" s="165"/>
      <c r="AH388" s="222">
        <f>SUM($Z388:$AF388)</f>
        <v>0</v>
      </c>
      <c r="AI388" s="214"/>
      <c r="AJ388" s="94" t="s">
        <v>1822</v>
      </c>
      <c r="AK388" s="94" t="s">
        <v>1823</v>
      </c>
      <c r="AL388" s="95"/>
      <c r="AM388" s="94"/>
      <c r="AN388" s="95"/>
      <c r="AO388" s="94"/>
      <c r="AP388" s="94"/>
      <c r="AQ388" s="94"/>
      <c r="AR388" s="94"/>
      <c r="AS388" s="95" t="s">
        <v>3494</v>
      </c>
    </row>
    <row r="389" spans="1:132" s="93" customFormat="1" ht="13.9" customHeight="1" x14ac:dyDescent="0.2">
      <c r="A389" s="94"/>
      <c r="B389" s="95" t="s">
        <v>1529</v>
      </c>
      <c r="C389" s="95" t="s">
        <v>3495</v>
      </c>
      <c r="D389" s="94"/>
      <c r="E389" s="173" t="s">
        <v>3496</v>
      </c>
      <c r="F389" s="94" t="s">
        <v>515</v>
      </c>
      <c r="G389" s="94" t="s">
        <v>348</v>
      </c>
      <c r="H389" s="163"/>
      <c r="I389" s="163"/>
      <c r="J389" s="163"/>
      <c r="K389" s="163"/>
      <c r="L389" s="163"/>
      <c r="M389" s="163"/>
      <c r="N389" s="163"/>
      <c r="O389" s="164"/>
      <c r="P389" s="238">
        <f>SUM($H389:$N389)</f>
        <v>0</v>
      </c>
      <c r="Q389" s="215"/>
      <c r="R389" s="215"/>
      <c r="S389" s="215"/>
      <c r="T389" s="215"/>
      <c r="U389" s="215"/>
      <c r="V389" s="215"/>
      <c r="W389" s="215">
        <v>1</v>
      </c>
      <c r="X389" s="174">
        <v>43829</v>
      </c>
      <c r="Y389" s="222">
        <f>SUM($Q389:$W389)</f>
        <v>1</v>
      </c>
      <c r="Z389" s="163"/>
      <c r="AA389" s="163"/>
      <c r="AB389" s="163"/>
      <c r="AC389" s="163"/>
      <c r="AD389" s="163"/>
      <c r="AE389" s="163"/>
      <c r="AF389" s="163"/>
      <c r="AG389" s="165"/>
      <c r="AH389" s="222">
        <f>SUM($Z389:$AF389)</f>
        <v>0</v>
      </c>
      <c r="AI389" s="214"/>
      <c r="AJ389" s="94" t="s">
        <v>1822</v>
      </c>
      <c r="AK389" s="94" t="s">
        <v>1823</v>
      </c>
      <c r="AL389" s="95"/>
      <c r="AM389" s="94"/>
      <c r="AN389" s="95"/>
      <c r="AO389" s="94"/>
      <c r="AP389" s="94"/>
      <c r="AQ389" s="94"/>
      <c r="AR389" s="94"/>
      <c r="AS389" s="95" t="s">
        <v>3497</v>
      </c>
    </row>
    <row r="390" spans="1:132" s="93" customFormat="1" ht="13.9" customHeight="1" x14ac:dyDescent="0.2">
      <c r="A390" s="94"/>
      <c r="B390" s="95" t="s">
        <v>1505</v>
      </c>
      <c r="C390" s="95" t="s">
        <v>1506</v>
      </c>
      <c r="D390" s="94"/>
      <c r="E390" s="173" t="s">
        <v>3498</v>
      </c>
      <c r="F390" s="94" t="s">
        <v>515</v>
      </c>
      <c r="G390" s="94" t="s">
        <v>348</v>
      </c>
      <c r="H390" s="163"/>
      <c r="I390" s="163"/>
      <c r="J390" s="163"/>
      <c r="K390" s="163"/>
      <c r="L390" s="163"/>
      <c r="M390" s="163"/>
      <c r="N390" s="163"/>
      <c r="O390" s="164"/>
      <c r="P390" s="238">
        <f>SUM($H390:$N390)</f>
        <v>0</v>
      </c>
      <c r="Q390" s="215"/>
      <c r="R390" s="215"/>
      <c r="S390" s="215"/>
      <c r="T390" s="215"/>
      <c r="U390" s="215"/>
      <c r="V390" s="215"/>
      <c r="W390" s="215">
        <v>1</v>
      </c>
      <c r="X390" s="174">
        <v>43829</v>
      </c>
      <c r="Y390" s="222">
        <f>SUM($Q390:$W390)</f>
        <v>1</v>
      </c>
      <c r="Z390" s="163"/>
      <c r="AA390" s="163"/>
      <c r="AB390" s="163"/>
      <c r="AC390" s="163"/>
      <c r="AD390" s="163"/>
      <c r="AE390" s="163"/>
      <c r="AF390" s="163"/>
      <c r="AG390" s="165"/>
      <c r="AH390" s="222">
        <f>SUM($Z390:$AF390)</f>
        <v>0</v>
      </c>
      <c r="AI390" s="214"/>
      <c r="AJ390" s="94" t="s">
        <v>1822</v>
      </c>
      <c r="AK390" s="94" t="s">
        <v>1823</v>
      </c>
      <c r="AL390" s="95"/>
      <c r="AM390" s="94"/>
      <c r="AN390" s="95"/>
      <c r="AO390" s="94"/>
      <c r="AP390" s="94"/>
      <c r="AQ390" s="94"/>
      <c r="AR390" s="94"/>
      <c r="AS390" s="95" t="s">
        <v>3499</v>
      </c>
    </row>
    <row r="391" spans="1:132" s="93" customFormat="1" ht="13.9" customHeight="1" x14ac:dyDescent="0.2">
      <c r="A391" s="94"/>
      <c r="B391" s="95" t="s">
        <v>1303</v>
      </c>
      <c r="C391" s="95" t="s">
        <v>3500</v>
      </c>
      <c r="D391" s="94"/>
      <c r="E391" s="173" t="s">
        <v>3501</v>
      </c>
      <c r="F391" s="94" t="s">
        <v>515</v>
      </c>
      <c r="G391" s="94" t="s">
        <v>348</v>
      </c>
      <c r="H391" s="163"/>
      <c r="I391" s="163"/>
      <c r="J391" s="163"/>
      <c r="K391" s="163"/>
      <c r="L391" s="163"/>
      <c r="M391" s="163"/>
      <c r="N391" s="163"/>
      <c r="O391" s="164"/>
      <c r="P391" s="238">
        <f>SUM($H391:$N391)</f>
        <v>0</v>
      </c>
      <c r="Q391" s="215"/>
      <c r="R391" s="215"/>
      <c r="S391" s="215"/>
      <c r="T391" s="215"/>
      <c r="U391" s="215"/>
      <c r="V391" s="215"/>
      <c r="W391" s="215">
        <v>1</v>
      </c>
      <c r="X391" s="174">
        <v>43829</v>
      </c>
      <c r="Y391" s="222">
        <f>SUM($Q391:$W391)</f>
        <v>1</v>
      </c>
      <c r="Z391" s="163"/>
      <c r="AA391" s="163"/>
      <c r="AB391" s="163"/>
      <c r="AC391" s="163"/>
      <c r="AD391" s="163"/>
      <c r="AE391" s="163"/>
      <c r="AF391" s="163"/>
      <c r="AG391" s="165"/>
      <c r="AH391" s="222">
        <f>SUM($Z391:$AF391)</f>
        <v>0</v>
      </c>
      <c r="AI391" s="214"/>
      <c r="AJ391" s="94" t="s">
        <v>1822</v>
      </c>
      <c r="AK391" s="94" t="s">
        <v>1823</v>
      </c>
      <c r="AL391" s="95"/>
      <c r="AM391" s="94"/>
      <c r="AN391" s="95"/>
      <c r="AO391" s="94"/>
      <c r="AP391" s="94"/>
      <c r="AQ391" s="94"/>
      <c r="AR391" s="94"/>
      <c r="AS391" s="95" t="s">
        <v>3502</v>
      </c>
    </row>
    <row r="392" spans="1:132" s="93" customFormat="1" ht="13.9" customHeight="1" x14ac:dyDescent="0.2">
      <c r="A392" s="94"/>
      <c r="B392" s="95" t="s">
        <v>1473</v>
      </c>
      <c r="C392" s="95" t="s">
        <v>3503</v>
      </c>
      <c r="D392" s="94"/>
      <c r="E392" s="173" t="s">
        <v>3504</v>
      </c>
      <c r="F392" s="94" t="s">
        <v>515</v>
      </c>
      <c r="G392" s="94" t="s">
        <v>348</v>
      </c>
      <c r="H392" s="163"/>
      <c r="I392" s="163"/>
      <c r="J392" s="163"/>
      <c r="K392" s="163"/>
      <c r="L392" s="163"/>
      <c r="M392" s="163"/>
      <c r="N392" s="163"/>
      <c r="O392" s="164"/>
      <c r="P392" s="238">
        <f>SUM($H392:$N392)</f>
        <v>0</v>
      </c>
      <c r="Q392" s="215"/>
      <c r="R392" s="215"/>
      <c r="S392" s="215"/>
      <c r="T392" s="215"/>
      <c r="U392" s="215"/>
      <c r="V392" s="215"/>
      <c r="W392" s="215">
        <v>1</v>
      </c>
      <c r="X392" s="174">
        <v>43830</v>
      </c>
      <c r="Y392" s="222">
        <f>SUM($Q392:$W392)</f>
        <v>1</v>
      </c>
      <c r="Z392" s="163"/>
      <c r="AA392" s="163"/>
      <c r="AB392" s="163"/>
      <c r="AC392" s="163"/>
      <c r="AD392" s="163"/>
      <c r="AE392" s="163"/>
      <c r="AF392" s="163"/>
      <c r="AG392" s="165"/>
      <c r="AH392" s="222">
        <f>SUM($Z392:$AF392)</f>
        <v>0</v>
      </c>
      <c r="AI392" s="214"/>
      <c r="AJ392" s="94" t="s">
        <v>1822</v>
      </c>
      <c r="AK392" s="94" t="s">
        <v>1823</v>
      </c>
      <c r="AL392" s="95"/>
      <c r="AM392" s="94"/>
      <c r="AN392" s="95"/>
      <c r="AO392" s="94"/>
      <c r="AP392" s="94"/>
      <c r="AQ392" s="94"/>
      <c r="AR392" s="94"/>
      <c r="AS392" s="95" t="s">
        <v>3505</v>
      </c>
    </row>
    <row r="393" spans="1:132" s="93" customFormat="1" ht="13.9" customHeight="1" x14ac:dyDescent="0.2">
      <c r="A393" s="94"/>
      <c r="B393" s="95" t="s">
        <v>1123</v>
      </c>
      <c r="C393" s="95" t="s">
        <v>3506</v>
      </c>
      <c r="D393" s="94"/>
      <c r="E393" s="173" t="s">
        <v>3507</v>
      </c>
      <c r="F393" s="94" t="s">
        <v>515</v>
      </c>
      <c r="G393" s="94" t="s">
        <v>348</v>
      </c>
      <c r="H393" s="163"/>
      <c r="I393" s="163"/>
      <c r="J393" s="163"/>
      <c r="K393" s="163"/>
      <c r="L393" s="163"/>
      <c r="M393" s="163"/>
      <c r="N393" s="163"/>
      <c r="O393" s="164"/>
      <c r="P393" s="238">
        <f>SUM($H393:$N393)</f>
        <v>0</v>
      </c>
      <c r="Q393" s="215"/>
      <c r="R393" s="215"/>
      <c r="S393" s="215"/>
      <c r="T393" s="215"/>
      <c r="U393" s="215"/>
      <c r="V393" s="215"/>
      <c r="W393" s="215">
        <v>1</v>
      </c>
      <c r="X393" s="174">
        <v>43830</v>
      </c>
      <c r="Y393" s="222">
        <f>SUM($Q393:$W393)</f>
        <v>1</v>
      </c>
      <c r="Z393" s="163"/>
      <c r="AA393" s="163"/>
      <c r="AB393" s="163"/>
      <c r="AC393" s="163"/>
      <c r="AD393" s="163"/>
      <c r="AE393" s="163"/>
      <c r="AF393" s="163"/>
      <c r="AG393" s="165"/>
      <c r="AH393" s="222">
        <f>SUM($Z393:$AF393)</f>
        <v>0</v>
      </c>
      <c r="AI393" s="214"/>
      <c r="AJ393" s="94" t="s">
        <v>1822</v>
      </c>
      <c r="AK393" s="94" t="s">
        <v>1823</v>
      </c>
      <c r="AL393" s="95"/>
      <c r="AM393" s="94"/>
      <c r="AN393" s="95"/>
      <c r="AO393" s="94"/>
      <c r="AP393" s="94"/>
      <c r="AQ393" s="94"/>
      <c r="AR393" s="94"/>
      <c r="AS393" s="95" t="s">
        <v>3508</v>
      </c>
    </row>
    <row r="394" spans="1:132" s="93" customFormat="1" ht="13.9" customHeight="1" x14ac:dyDescent="0.2">
      <c r="A394" s="177"/>
      <c r="B394" s="178" t="s">
        <v>3509</v>
      </c>
      <c r="C394" s="95" t="s">
        <v>3510</v>
      </c>
      <c r="D394" s="177"/>
      <c r="E394" s="95" t="s">
        <v>3511</v>
      </c>
      <c r="F394" s="179" t="s">
        <v>464</v>
      </c>
      <c r="G394" s="179" t="s">
        <v>358</v>
      </c>
      <c r="H394" s="180"/>
      <c r="I394" s="180"/>
      <c r="J394" s="180"/>
      <c r="K394" s="180"/>
      <c r="L394" s="180"/>
      <c r="M394" s="180"/>
      <c r="N394" s="180"/>
      <c r="O394" s="181"/>
      <c r="P394" s="238">
        <f>SUM($H394:$N394)</f>
        <v>0</v>
      </c>
      <c r="Q394" s="216"/>
      <c r="R394" s="216"/>
      <c r="S394" s="216"/>
      <c r="T394" s="216"/>
      <c r="U394" s="216"/>
      <c r="V394" s="216"/>
      <c r="W394" s="216">
        <v>1</v>
      </c>
      <c r="X394" s="182">
        <v>43605</v>
      </c>
      <c r="Y394" s="222">
        <f>SUM($Q394:$W394)</f>
        <v>1</v>
      </c>
      <c r="Z394" s="180"/>
      <c r="AA394" s="180"/>
      <c r="AB394" s="180"/>
      <c r="AC394" s="180"/>
      <c r="AD394" s="180"/>
      <c r="AE394" s="180"/>
      <c r="AF394" s="180"/>
      <c r="AG394" s="183"/>
      <c r="AH394" s="222"/>
      <c r="AI394" s="231"/>
      <c r="AJ394" s="179" t="s">
        <v>1822</v>
      </c>
      <c r="AK394" s="179" t="s">
        <v>1823</v>
      </c>
      <c r="AL394" s="178"/>
      <c r="AM394" s="177"/>
      <c r="AN394" s="178"/>
      <c r="AO394" s="177"/>
      <c r="AP394" s="177"/>
      <c r="AQ394" s="177"/>
      <c r="AR394" s="179"/>
      <c r="AS394" s="95" t="s">
        <v>3512</v>
      </c>
      <c r="AT394" s="417"/>
      <c r="AU394" s="417"/>
      <c r="AV394" s="417"/>
      <c r="AW394" s="417"/>
      <c r="AX394" s="417"/>
      <c r="AY394" s="417"/>
      <c r="AZ394" s="417"/>
      <c r="BA394" s="417"/>
      <c r="BB394" s="417"/>
      <c r="BC394" s="417"/>
      <c r="BD394" s="417"/>
      <c r="BE394" s="417"/>
      <c r="BF394" s="417"/>
      <c r="BG394" s="417"/>
      <c r="BH394" s="417"/>
      <c r="BI394" s="417"/>
      <c r="BJ394" s="417"/>
      <c r="BK394" s="417"/>
      <c r="BL394" s="417"/>
      <c r="BM394" s="417"/>
      <c r="BN394" s="417"/>
      <c r="BO394" s="417"/>
      <c r="BP394" s="417"/>
      <c r="BQ394" s="417"/>
      <c r="BR394" s="417"/>
      <c r="BS394" s="417"/>
      <c r="BT394" s="417"/>
      <c r="BU394" s="417"/>
      <c r="BV394" s="417"/>
      <c r="BW394" s="417"/>
      <c r="BX394" s="417"/>
      <c r="BY394" s="417"/>
      <c r="BZ394" s="417"/>
      <c r="CA394" s="417"/>
      <c r="CB394" s="417"/>
      <c r="CC394" s="417"/>
      <c r="CD394" s="417"/>
      <c r="CE394" s="417"/>
      <c r="CF394" s="417"/>
      <c r="CG394" s="417"/>
      <c r="CH394" s="417"/>
      <c r="CI394" s="417"/>
      <c r="CJ394" s="417"/>
      <c r="CK394" s="417"/>
      <c r="CL394" s="417"/>
      <c r="CM394" s="417"/>
      <c r="CN394" s="417"/>
      <c r="CO394" s="417"/>
      <c r="CP394" s="417"/>
      <c r="CQ394" s="417"/>
      <c r="CR394" s="417"/>
      <c r="CS394" s="417"/>
      <c r="CT394" s="417"/>
      <c r="CU394" s="417"/>
      <c r="CV394" s="417"/>
      <c r="CW394" s="417"/>
      <c r="CX394" s="417"/>
      <c r="CY394" s="417"/>
      <c r="CZ394" s="417"/>
      <c r="DA394" s="417"/>
      <c r="DB394" s="417"/>
      <c r="DC394" s="417"/>
      <c r="DD394" s="417"/>
      <c r="DE394" s="417"/>
      <c r="DF394" s="417"/>
      <c r="DG394" s="417"/>
      <c r="DH394" s="417"/>
      <c r="DI394" s="417"/>
      <c r="DJ394" s="417"/>
      <c r="DK394" s="417"/>
      <c r="DL394" s="417"/>
      <c r="DM394" s="417"/>
      <c r="DN394" s="417"/>
      <c r="DO394" s="417"/>
      <c r="DP394" s="417"/>
      <c r="DQ394" s="417"/>
      <c r="DR394" s="417"/>
      <c r="DS394" s="417"/>
      <c r="DT394" s="417"/>
      <c r="DU394" s="417"/>
      <c r="DV394" s="417"/>
      <c r="DW394" s="417"/>
      <c r="DX394" s="417"/>
      <c r="DY394" s="417"/>
      <c r="DZ394" s="417"/>
      <c r="EA394" s="417"/>
      <c r="EB394" s="417"/>
    </row>
    <row r="395" spans="1:132" s="93" customFormat="1" ht="13.9" customHeight="1" x14ac:dyDescent="0.25">
      <c r="A395" s="189"/>
      <c r="B395" s="233" t="s">
        <v>4195</v>
      </c>
      <c r="C395" s="233" t="s">
        <v>4212</v>
      </c>
      <c r="D395" s="189"/>
      <c r="E395" s="177" t="s">
        <v>4131</v>
      </c>
      <c r="F395" s="240" t="s">
        <v>464</v>
      </c>
      <c r="G395" s="234" t="s">
        <v>358</v>
      </c>
      <c r="H395" s="192"/>
      <c r="I395" s="192"/>
      <c r="J395" s="192"/>
      <c r="K395" s="192"/>
      <c r="L395" s="192"/>
      <c r="M395" s="192"/>
      <c r="N395" s="192"/>
      <c r="O395" s="193"/>
      <c r="P395" s="238"/>
      <c r="Q395" s="235"/>
      <c r="R395" s="235"/>
      <c r="S395" s="235"/>
      <c r="T395" s="235"/>
      <c r="U395" s="235"/>
      <c r="V395" s="235"/>
      <c r="W395" s="235">
        <v>1</v>
      </c>
      <c r="X395" s="236">
        <v>43682</v>
      </c>
      <c r="Y395" s="222">
        <v>1</v>
      </c>
      <c r="Z395" s="192"/>
      <c r="AA395" s="192"/>
      <c r="AB395" s="192"/>
      <c r="AC395" s="192"/>
      <c r="AD395" s="192"/>
      <c r="AE395" s="192"/>
      <c r="AF395" s="192"/>
      <c r="AG395" s="194"/>
      <c r="AH395" s="222">
        <f>SUM($Z395:$AF395)</f>
        <v>0</v>
      </c>
      <c r="AI395" s="214"/>
      <c r="AJ395" s="94" t="s">
        <v>1822</v>
      </c>
      <c r="AK395" s="94" t="s">
        <v>1823</v>
      </c>
      <c r="AL395" s="190"/>
      <c r="AM395" s="189"/>
      <c r="AN395" s="190"/>
      <c r="AO395" s="189"/>
      <c r="AP395" s="189"/>
      <c r="AQ395" s="189"/>
      <c r="AR395" s="191"/>
      <c r="AS395" s="236" t="s">
        <v>4132</v>
      </c>
      <c r="AT395" s="242"/>
      <c r="AU395" s="242"/>
      <c r="AV395" s="242"/>
      <c r="AW395" s="242"/>
      <c r="AX395" s="242"/>
      <c r="AY395" s="242"/>
      <c r="AZ395" s="242"/>
      <c r="BA395" s="242"/>
      <c r="BB395" s="242"/>
      <c r="BC395" s="242"/>
      <c r="BD395" s="242"/>
      <c r="BE395" s="242"/>
      <c r="BF395" s="242"/>
      <c r="BG395" s="242"/>
      <c r="BH395" s="242"/>
      <c r="BI395" s="242"/>
      <c r="BJ395" s="242"/>
      <c r="BK395" s="242"/>
      <c r="BL395" s="242"/>
      <c r="BM395" s="242"/>
      <c r="BN395" s="242"/>
      <c r="BO395" s="242"/>
      <c r="BP395" s="242"/>
      <c r="BQ395" s="242"/>
      <c r="BR395" s="242"/>
      <c r="BS395" s="242"/>
      <c r="BT395" s="242"/>
      <c r="BU395" s="242"/>
      <c r="BV395" s="242"/>
      <c r="BW395" s="242"/>
      <c r="BX395" s="242"/>
      <c r="BY395" s="242"/>
      <c r="BZ395" s="242"/>
      <c r="CA395" s="242"/>
      <c r="CB395" s="242"/>
      <c r="CC395" s="242"/>
      <c r="CD395" s="242"/>
      <c r="CE395" s="242"/>
      <c r="CF395" s="242"/>
      <c r="CG395" s="242"/>
      <c r="CH395" s="242"/>
      <c r="CI395" s="242"/>
      <c r="CJ395" s="242"/>
      <c r="CK395" s="242"/>
      <c r="CL395" s="242"/>
      <c r="CM395" s="242"/>
      <c r="CN395" s="242"/>
      <c r="CO395" s="242"/>
      <c r="CP395" s="242"/>
      <c r="CQ395" s="242"/>
      <c r="CR395" s="242"/>
      <c r="CS395" s="242"/>
      <c r="CT395" s="242"/>
      <c r="CU395" s="242"/>
      <c r="CV395" s="242"/>
      <c r="CW395" s="242"/>
      <c r="CX395" s="242"/>
      <c r="CY395" s="242"/>
      <c r="CZ395" s="242"/>
      <c r="DA395" s="242"/>
      <c r="DB395" s="242"/>
      <c r="DC395" s="242"/>
      <c r="DD395" s="242"/>
      <c r="DE395" s="242"/>
      <c r="DF395" s="242"/>
      <c r="DG395" s="242"/>
      <c r="DH395" s="242"/>
      <c r="DI395" s="242"/>
      <c r="DJ395" s="242"/>
      <c r="DK395" s="242"/>
      <c r="DL395" s="242"/>
      <c r="DM395" s="242"/>
      <c r="DN395" s="242"/>
      <c r="DO395" s="242"/>
      <c r="DP395" s="242"/>
      <c r="DQ395" s="242"/>
      <c r="DR395" s="242"/>
      <c r="DS395" s="242"/>
      <c r="DT395" s="242"/>
      <c r="DU395" s="242"/>
      <c r="DV395" s="242"/>
      <c r="DW395" s="242"/>
      <c r="DX395" s="242"/>
      <c r="DY395" s="242"/>
      <c r="DZ395" s="242"/>
      <c r="EA395" s="242"/>
      <c r="EB395" s="242"/>
    </row>
    <row r="396" spans="1:132" s="93" customFormat="1" ht="13.9" customHeight="1" x14ac:dyDescent="0.25">
      <c r="A396" s="189"/>
      <c r="B396" s="233" t="s">
        <v>4198</v>
      </c>
      <c r="C396" s="233" t="s">
        <v>4209</v>
      </c>
      <c r="D396" s="189"/>
      <c r="E396" s="177" t="s">
        <v>4133</v>
      </c>
      <c r="F396" s="240" t="s">
        <v>464</v>
      </c>
      <c r="G396" s="234" t="s">
        <v>358</v>
      </c>
      <c r="H396" s="192"/>
      <c r="I396" s="192"/>
      <c r="J396" s="192"/>
      <c r="K396" s="192"/>
      <c r="L396" s="192"/>
      <c r="M396" s="192"/>
      <c r="N396" s="192"/>
      <c r="O396" s="193"/>
      <c r="P396" s="238"/>
      <c r="Q396" s="235"/>
      <c r="R396" s="235"/>
      <c r="S396" s="235"/>
      <c r="T396" s="235"/>
      <c r="U396" s="235"/>
      <c r="V396" s="235"/>
      <c r="W396" s="235">
        <v>1</v>
      </c>
      <c r="X396" s="236">
        <v>43768</v>
      </c>
      <c r="Y396" s="222">
        <v>1</v>
      </c>
      <c r="Z396" s="192"/>
      <c r="AA396" s="192"/>
      <c r="AB396" s="192"/>
      <c r="AC396" s="192"/>
      <c r="AD396" s="192"/>
      <c r="AE396" s="192"/>
      <c r="AF396" s="192"/>
      <c r="AG396" s="194"/>
      <c r="AH396" s="222">
        <f>SUM($Z396:$AF396)</f>
        <v>0</v>
      </c>
      <c r="AI396" s="214"/>
      <c r="AJ396" s="94" t="s">
        <v>1822</v>
      </c>
      <c r="AK396" s="94" t="s">
        <v>1823</v>
      </c>
      <c r="AL396" s="190"/>
      <c r="AM396" s="189"/>
      <c r="AN396" s="190"/>
      <c r="AO396" s="189"/>
      <c r="AP396" s="189"/>
      <c r="AQ396" s="189"/>
      <c r="AR396" s="191"/>
      <c r="AS396" s="236" t="s">
        <v>4135</v>
      </c>
      <c r="AT396" s="242"/>
      <c r="AU396" s="242"/>
      <c r="AV396" s="242"/>
      <c r="AW396" s="242"/>
      <c r="AX396" s="242"/>
      <c r="AY396" s="242"/>
      <c r="AZ396" s="242"/>
      <c r="BA396" s="242"/>
      <c r="BB396" s="242"/>
      <c r="BC396" s="242"/>
      <c r="BD396" s="242"/>
      <c r="BE396" s="242"/>
      <c r="BF396" s="242"/>
      <c r="BG396" s="242"/>
      <c r="BH396" s="242"/>
      <c r="BI396" s="242"/>
      <c r="BJ396" s="242"/>
      <c r="BK396" s="242"/>
      <c r="BL396" s="242"/>
      <c r="BM396" s="242"/>
      <c r="BN396" s="242"/>
      <c r="BO396" s="242"/>
      <c r="BP396" s="242"/>
      <c r="BQ396" s="242"/>
      <c r="BR396" s="242"/>
      <c r="BS396" s="242"/>
      <c r="BT396" s="242"/>
      <c r="BU396" s="242"/>
      <c r="BV396" s="242"/>
      <c r="BW396" s="242"/>
      <c r="BX396" s="242"/>
      <c r="BY396" s="242"/>
      <c r="BZ396" s="242"/>
      <c r="CA396" s="242"/>
      <c r="CB396" s="242"/>
      <c r="CC396" s="242"/>
      <c r="CD396" s="242"/>
      <c r="CE396" s="242"/>
      <c r="CF396" s="242"/>
      <c r="CG396" s="242"/>
      <c r="CH396" s="242"/>
      <c r="CI396" s="242"/>
      <c r="CJ396" s="242"/>
      <c r="CK396" s="242"/>
      <c r="CL396" s="242"/>
      <c r="CM396" s="242"/>
      <c r="CN396" s="242"/>
      <c r="CO396" s="242"/>
      <c r="CP396" s="242"/>
      <c r="CQ396" s="242"/>
      <c r="CR396" s="242"/>
      <c r="CS396" s="242"/>
      <c r="CT396" s="242"/>
      <c r="CU396" s="242"/>
      <c r="CV396" s="242"/>
      <c r="CW396" s="242"/>
      <c r="CX396" s="242"/>
      <c r="CY396" s="242"/>
      <c r="CZ396" s="242"/>
      <c r="DA396" s="242"/>
      <c r="DB396" s="242"/>
      <c r="DC396" s="242"/>
      <c r="DD396" s="242"/>
      <c r="DE396" s="242"/>
      <c r="DF396" s="242"/>
      <c r="DG396" s="242"/>
      <c r="DH396" s="242"/>
      <c r="DI396" s="242"/>
      <c r="DJ396" s="242"/>
      <c r="DK396" s="242"/>
      <c r="DL396" s="242"/>
      <c r="DM396" s="242"/>
      <c r="DN396" s="242"/>
      <c r="DO396" s="242"/>
      <c r="DP396" s="242"/>
      <c r="DQ396" s="242"/>
      <c r="DR396" s="242"/>
      <c r="DS396" s="242"/>
      <c r="DT396" s="242"/>
      <c r="DU396" s="242"/>
      <c r="DV396" s="242"/>
      <c r="DW396" s="242"/>
      <c r="DX396" s="242"/>
      <c r="DY396" s="242"/>
      <c r="DZ396" s="242"/>
      <c r="EA396" s="242"/>
      <c r="EB396" s="242"/>
    </row>
    <row r="397" spans="1:132" s="93" customFormat="1" ht="13.9" customHeight="1" x14ac:dyDescent="0.25">
      <c r="A397" s="189"/>
      <c r="B397" s="233" t="s">
        <v>4199</v>
      </c>
      <c r="C397" s="233" t="s">
        <v>4210</v>
      </c>
      <c r="D397" s="189"/>
      <c r="E397" s="177" t="s">
        <v>4134</v>
      </c>
      <c r="F397" s="240" t="s">
        <v>464</v>
      </c>
      <c r="G397" s="234" t="s">
        <v>358</v>
      </c>
      <c r="H397" s="192"/>
      <c r="I397" s="192"/>
      <c r="J397" s="192"/>
      <c r="K397" s="192"/>
      <c r="L397" s="192"/>
      <c r="M397" s="192"/>
      <c r="N397" s="192"/>
      <c r="O397" s="193"/>
      <c r="P397" s="238"/>
      <c r="Q397" s="235"/>
      <c r="R397" s="235"/>
      <c r="S397" s="235"/>
      <c r="T397" s="235"/>
      <c r="U397" s="235"/>
      <c r="V397" s="235"/>
      <c r="W397" s="235">
        <v>1</v>
      </c>
      <c r="X397" s="236">
        <v>43669</v>
      </c>
      <c r="Y397" s="222">
        <v>1</v>
      </c>
      <c r="Z397" s="192"/>
      <c r="AA397" s="192"/>
      <c r="AB397" s="192"/>
      <c r="AC397" s="192"/>
      <c r="AD397" s="192"/>
      <c r="AE397" s="192"/>
      <c r="AF397" s="192"/>
      <c r="AG397" s="194"/>
      <c r="AH397" s="222">
        <f>SUM($Z397:$AF397)</f>
        <v>0</v>
      </c>
      <c r="AI397" s="214"/>
      <c r="AJ397" s="94" t="s">
        <v>1822</v>
      </c>
      <c r="AK397" s="94" t="s">
        <v>1823</v>
      </c>
      <c r="AL397" s="190"/>
      <c r="AM397" s="189"/>
      <c r="AN397" s="190"/>
      <c r="AO397" s="189"/>
      <c r="AP397" s="189"/>
      <c r="AQ397" s="189"/>
      <c r="AR397" s="191"/>
      <c r="AS397" s="236" t="s">
        <v>4136</v>
      </c>
      <c r="AT397" s="242"/>
      <c r="AU397" s="242"/>
      <c r="AV397" s="242"/>
      <c r="AW397" s="242"/>
      <c r="AX397" s="242"/>
      <c r="AY397" s="242"/>
      <c r="AZ397" s="242"/>
      <c r="BA397" s="242"/>
      <c r="BB397" s="242"/>
      <c r="BC397" s="242"/>
      <c r="BD397" s="242"/>
      <c r="BE397" s="242"/>
      <c r="BF397" s="242"/>
      <c r="BG397" s="242"/>
      <c r="BH397" s="242"/>
      <c r="BI397" s="242"/>
      <c r="BJ397" s="242"/>
      <c r="BK397" s="242"/>
      <c r="BL397" s="242"/>
      <c r="BM397" s="242"/>
      <c r="BN397" s="242"/>
      <c r="BO397" s="242"/>
      <c r="BP397" s="242"/>
      <c r="BQ397" s="242"/>
      <c r="BR397" s="242"/>
      <c r="BS397" s="242"/>
      <c r="BT397" s="242"/>
      <c r="BU397" s="242"/>
      <c r="BV397" s="242"/>
      <c r="BW397" s="242"/>
      <c r="BX397" s="242"/>
      <c r="BY397" s="242"/>
      <c r="BZ397" s="242"/>
      <c r="CA397" s="242"/>
      <c r="CB397" s="242"/>
      <c r="CC397" s="242"/>
      <c r="CD397" s="242"/>
      <c r="CE397" s="242"/>
      <c r="CF397" s="242"/>
      <c r="CG397" s="242"/>
      <c r="CH397" s="242"/>
      <c r="CI397" s="242"/>
      <c r="CJ397" s="242"/>
      <c r="CK397" s="242"/>
      <c r="CL397" s="242"/>
      <c r="CM397" s="242"/>
      <c r="CN397" s="242"/>
      <c r="CO397" s="242"/>
      <c r="CP397" s="242"/>
      <c r="CQ397" s="242"/>
      <c r="CR397" s="242"/>
      <c r="CS397" s="242"/>
      <c r="CT397" s="242"/>
      <c r="CU397" s="242"/>
      <c r="CV397" s="242"/>
      <c r="CW397" s="242"/>
      <c r="CX397" s="242"/>
      <c r="CY397" s="242"/>
      <c r="CZ397" s="242"/>
      <c r="DA397" s="242"/>
      <c r="DB397" s="242"/>
      <c r="DC397" s="242"/>
      <c r="DD397" s="242"/>
      <c r="DE397" s="242"/>
      <c r="DF397" s="242"/>
      <c r="DG397" s="242"/>
      <c r="DH397" s="242"/>
      <c r="DI397" s="242"/>
      <c r="DJ397" s="242"/>
      <c r="DK397" s="242"/>
      <c r="DL397" s="242"/>
      <c r="DM397" s="242"/>
      <c r="DN397" s="242"/>
      <c r="DO397" s="242"/>
      <c r="DP397" s="242"/>
      <c r="DQ397" s="242"/>
      <c r="DR397" s="242"/>
      <c r="DS397" s="242"/>
      <c r="DT397" s="242"/>
      <c r="DU397" s="242"/>
      <c r="DV397" s="242"/>
      <c r="DW397" s="242"/>
      <c r="DX397" s="242"/>
      <c r="DY397" s="242"/>
      <c r="DZ397" s="242"/>
      <c r="EA397" s="242"/>
      <c r="EB397" s="242"/>
    </row>
    <row r="398" spans="1:132" s="93" customFormat="1" ht="13.9" customHeight="1" x14ac:dyDescent="0.25">
      <c r="A398" s="189"/>
      <c r="B398" s="233" t="s">
        <v>2293</v>
      </c>
      <c r="C398" s="233" t="s">
        <v>4211</v>
      </c>
      <c r="D398" s="189"/>
      <c r="E398" s="177" t="s">
        <v>4137</v>
      </c>
      <c r="F398" s="240" t="s">
        <v>464</v>
      </c>
      <c r="G398" s="234" t="s">
        <v>358</v>
      </c>
      <c r="H398" s="192"/>
      <c r="I398" s="192"/>
      <c r="J398" s="192"/>
      <c r="K398" s="192"/>
      <c r="L398" s="192"/>
      <c r="M398" s="192"/>
      <c r="N398" s="192"/>
      <c r="O398" s="193"/>
      <c r="P398" s="238"/>
      <c r="Q398" s="235"/>
      <c r="R398" s="235"/>
      <c r="S398" s="235"/>
      <c r="T398" s="235"/>
      <c r="U398" s="235"/>
      <c r="V398" s="235"/>
      <c r="W398" s="235">
        <v>1</v>
      </c>
      <c r="X398" s="236">
        <v>43668</v>
      </c>
      <c r="Y398" s="222">
        <v>1</v>
      </c>
      <c r="Z398" s="192"/>
      <c r="AA398" s="192"/>
      <c r="AB398" s="192"/>
      <c r="AC398" s="192"/>
      <c r="AD398" s="192"/>
      <c r="AE398" s="192"/>
      <c r="AF398" s="192"/>
      <c r="AG398" s="194"/>
      <c r="AH398" s="222">
        <f>SUM($Z398:$AF398)</f>
        <v>0</v>
      </c>
      <c r="AI398" s="214"/>
      <c r="AJ398" s="94" t="s">
        <v>1822</v>
      </c>
      <c r="AK398" s="94" t="s">
        <v>1823</v>
      </c>
      <c r="AL398" s="190"/>
      <c r="AM398" s="189"/>
      <c r="AN398" s="190"/>
      <c r="AO398" s="189"/>
      <c r="AP398" s="189"/>
      <c r="AQ398" s="189"/>
      <c r="AR398" s="191"/>
      <c r="AS398" s="236" t="s">
        <v>4138</v>
      </c>
      <c r="AT398" s="242"/>
      <c r="AU398" s="242"/>
      <c r="AV398" s="242"/>
      <c r="AW398" s="242"/>
      <c r="AX398" s="242"/>
      <c r="AY398" s="242"/>
      <c r="AZ398" s="242"/>
      <c r="BA398" s="242"/>
      <c r="BB398" s="242"/>
      <c r="BC398" s="242"/>
      <c r="BD398" s="242"/>
      <c r="BE398" s="242"/>
      <c r="BF398" s="242"/>
      <c r="BG398" s="242"/>
      <c r="BH398" s="242"/>
      <c r="BI398" s="242"/>
      <c r="BJ398" s="242"/>
      <c r="BK398" s="242"/>
      <c r="BL398" s="242"/>
      <c r="BM398" s="242"/>
      <c r="BN398" s="242"/>
      <c r="BO398" s="242"/>
      <c r="BP398" s="242"/>
      <c r="BQ398" s="242"/>
      <c r="BR398" s="242"/>
      <c r="BS398" s="242"/>
      <c r="BT398" s="242"/>
      <c r="BU398" s="242"/>
      <c r="BV398" s="242"/>
      <c r="BW398" s="242"/>
      <c r="BX398" s="242"/>
      <c r="BY398" s="242"/>
      <c r="BZ398" s="242"/>
      <c r="CA398" s="242"/>
      <c r="CB398" s="242"/>
      <c r="CC398" s="242"/>
      <c r="CD398" s="242"/>
      <c r="CE398" s="242"/>
      <c r="CF398" s="242"/>
      <c r="CG398" s="242"/>
      <c r="CH398" s="242"/>
      <c r="CI398" s="242"/>
      <c r="CJ398" s="242"/>
      <c r="CK398" s="242"/>
      <c r="CL398" s="242"/>
      <c r="CM398" s="242"/>
      <c r="CN398" s="242"/>
      <c r="CO398" s="242"/>
      <c r="CP398" s="242"/>
      <c r="CQ398" s="242"/>
      <c r="CR398" s="242"/>
      <c r="CS398" s="242"/>
      <c r="CT398" s="242"/>
      <c r="CU398" s="242"/>
      <c r="CV398" s="242"/>
      <c r="CW398" s="242"/>
      <c r="CX398" s="242"/>
      <c r="CY398" s="242"/>
      <c r="CZ398" s="242"/>
      <c r="DA398" s="242"/>
      <c r="DB398" s="242"/>
      <c r="DC398" s="242"/>
      <c r="DD398" s="242"/>
      <c r="DE398" s="242"/>
      <c r="DF398" s="242"/>
      <c r="DG398" s="242"/>
      <c r="DH398" s="242"/>
      <c r="DI398" s="242"/>
      <c r="DJ398" s="242"/>
      <c r="DK398" s="242"/>
      <c r="DL398" s="242"/>
      <c r="DM398" s="242"/>
      <c r="DN398" s="242"/>
      <c r="DO398" s="242"/>
      <c r="DP398" s="242"/>
      <c r="DQ398" s="242"/>
      <c r="DR398" s="242"/>
      <c r="DS398" s="242"/>
      <c r="DT398" s="242"/>
      <c r="DU398" s="242"/>
      <c r="DV398" s="242"/>
      <c r="DW398" s="242"/>
      <c r="DX398" s="242"/>
      <c r="DY398" s="242"/>
      <c r="DZ398" s="242"/>
      <c r="EA398" s="242"/>
      <c r="EB398" s="242"/>
    </row>
    <row r="399" spans="1:132" s="93" customFormat="1" ht="13.9" customHeight="1" x14ac:dyDescent="0.25">
      <c r="A399" s="189"/>
      <c r="B399" s="233" t="s">
        <v>4196</v>
      </c>
      <c r="C399" s="233" t="s">
        <v>4213</v>
      </c>
      <c r="D399" s="189"/>
      <c r="E399" s="177" t="s">
        <v>4139</v>
      </c>
      <c r="F399" s="240" t="s">
        <v>464</v>
      </c>
      <c r="G399" s="234" t="s">
        <v>358</v>
      </c>
      <c r="H399" s="192"/>
      <c r="I399" s="192"/>
      <c r="J399" s="192"/>
      <c r="K399" s="192"/>
      <c r="L399" s="192"/>
      <c r="M399" s="192"/>
      <c r="N399" s="192"/>
      <c r="O399" s="193"/>
      <c r="P399" s="238"/>
      <c r="Q399" s="235"/>
      <c r="R399" s="235"/>
      <c r="S399" s="235"/>
      <c r="T399" s="235"/>
      <c r="U399" s="235"/>
      <c r="V399" s="235"/>
      <c r="W399" s="235">
        <v>1</v>
      </c>
      <c r="X399" s="236">
        <v>43664</v>
      </c>
      <c r="Y399" s="222">
        <v>1</v>
      </c>
      <c r="Z399" s="192"/>
      <c r="AA399" s="192"/>
      <c r="AB399" s="192"/>
      <c r="AC399" s="192"/>
      <c r="AD399" s="192"/>
      <c r="AE399" s="192"/>
      <c r="AF399" s="192"/>
      <c r="AG399" s="194"/>
      <c r="AH399" s="222">
        <f>SUM($Z399:$AF399)</f>
        <v>0</v>
      </c>
      <c r="AI399" s="214"/>
      <c r="AJ399" s="94" t="s">
        <v>1822</v>
      </c>
      <c r="AK399" s="94" t="s">
        <v>1823</v>
      </c>
      <c r="AL399" s="190"/>
      <c r="AM399" s="189"/>
      <c r="AN399" s="190"/>
      <c r="AO399" s="189"/>
      <c r="AP399" s="189"/>
      <c r="AQ399" s="189"/>
      <c r="AR399" s="191"/>
      <c r="AS399" s="236" t="s">
        <v>4140</v>
      </c>
      <c r="AT399" s="242"/>
      <c r="AU399" s="242"/>
      <c r="AV399" s="242"/>
      <c r="AW399" s="242"/>
      <c r="AX399" s="242"/>
      <c r="AY399" s="242"/>
      <c r="AZ399" s="242"/>
      <c r="BA399" s="242"/>
      <c r="BB399" s="242"/>
      <c r="BC399" s="242"/>
      <c r="BD399" s="242"/>
      <c r="BE399" s="242"/>
      <c r="BF399" s="242"/>
      <c r="BG399" s="242"/>
      <c r="BH399" s="242"/>
      <c r="BI399" s="242"/>
      <c r="BJ399" s="242"/>
      <c r="BK399" s="242"/>
      <c r="BL399" s="242"/>
      <c r="BM399" s="242"/>
      <c r="BN399" s="242"/>
      <c r="BO399" s="242"/>
      <c r="BP399" s="242"/>
      <c r="BQ399" s="242"/>
      <c r="BR399" s="242"/>
      <c r="BS399" s="242"/>
      <c r="BT399" s="242"/>
      <c r="BU399" s="242"/>
      <c r="BV399" s="242"/>
      <c r="BW399" s="242"/>
      <c r="BX399" s="242"/>
      <c r="BY399" s="242"/>
      <c r="BZ399" s="242"/>
      <c r="CA399" s="242"/>
      <c r="CB399" s="242"/>
      <c r="CC399" s="242"/>
      <c r="CD399" s="242"/>
      <c r="CE399" s="242"/>
      <c r="CF399" s="242"/>
      <c r="CG399" s="242"/>
      <c r="CH399" s="242"/>
      <c r="CI399" s="242"/>
      <c r="CJ399" s="242"/>
      <c r="CK399" s="242"/>
      <c r="CL399" s="242"/>
      <c r="CM399" s="242"/>
      <c r="CN399" s="242"/>
      <c r="CO399" s="242"/>
      <c r="CP399" s="242"/>
      <c r="CQ399" s="242"/>
      <c r="CR399" s="242"/>
      <c r="CS399" s="242"/>
      <c r="CT399" s="242"/>
      <c r="CU399" s="242"/>
      <c r="CV399" s="242"/>
      <c r="CW399" s="242"/>
      <c r="CX399" s="242"/>
      <c r="CY399" s="242"/>
      <c r="CZ399" s="242"/>
      <c r="DA399" s="242"/>
      <c r="DB399" s="242"/>
      <c r="DC399" s="242"/>
      <c r="DD399" s="242"/>
      <c r="DE399" s="242"/>
      <c r="DF399" s="242"/>
      <c r="DG399" s="242"/>
      <c r="DH399" s="242"/>
      <c r="DI399" s="242"/>
      <c r="DJ399" s="242"/>
      <c r="DK399" s="242"/>
      <c r="DL399" s="242"/>
      <c r="DM399" s="242"/>
      <c r="DN399" s="242"/>
      <c r="DO399" s="242"/>
      <c r="DP399" s="242"/>
      <c r="DQ399" s="242"/>
      <c r="DR399" s="242"/>
      <c r="DS399" s="242"/>
      <c r="DT399" s="242"/>
      <c r="DU399" s="242"/>
      <c r="DV399" s="242"/>
      <c r="DW399" s="242"/>
      <c r="DX399" s="242"/>
      <c r="DY399" s="242"/>
      <c r="DZ399" s="242"/>
      <c r="EA399" s="242"/>
      <c r="EB399" s="242"/>
    </row>
    <row r="400" spans="1:132" s="93" customFormat="1" ht="13.9" customHeight="1" x14ac:dyDescent="0.25">
      <c r="A400" s="189"/>
      <c r="B400" s="233" t="s">
        <v>2285</v>
      </c>
      <c r="C400" s="233" t="s">
        <v>4214</v>
      </c>
      <c r="D400" s="189"/>
      <c r="E400" s="177" t="s">
        <v>4141</v>
      </c>
      <c r="F400" s="240" t="s">
        <v>464</v>
      </c>
      <c r="G400" s="234" t="s">
        <v>358</v>
      </c>
      <c r="H400" s="192"/>
      <c r="I400" s="192"/>
      <c r="J400" s="192"/>
      <c r="K400" s="192"/>
      <c r="L400" s="192"/>
      <c r="M400" s="192"/>
      <c r="N400" s="192"/>
      <c r="O400" s="193"/>
      <c r="P400" s="238"/>
      <c r="Q400" s="235"/>
      <c r="R400" s="235"/>
      <c r="S400" s="235"/>
      <c r="T400" s="235"/>
      <c r="U400" s="235"/>
      <c r="V400" s="235"/>
      <c r="W400" s="235">
        <v>1</v>
      </c>
      <c r="X400" s="236">
        <v>43724</v>
      </c>
      <c r="Y400" s="222">
        <v>1</v>
      </c>
      <c r="Z400" s="192"/>
      <c r="AA400" s="192"/>
      <c r="AB400" s="192"/>
      <c r="AC400" s="192"/>
      <c r="AD400" s="192"/>
      <c r="AE400" s="192"/>
      <c r="AF400" s="192"/>
      <c r="AG400" s="194"/>
      <c r="AH400" s="222">
        <f>SUM($Z400:$AF400)</f>
        <v>0</v>
      </c>
      <c r="AI400" s="214"/>
      <c r="AJ400" s="94" t="s">
        <v>1822</v>
      </c>
      <c r="AK400" s="94" t="s">
        <v>1823</v>
      </c>
      <c r="AL400" s="190"/>
      <c r="AM400" s="189"/>
      <c r="AN400" s="190"/>
      <c r="AO400" s="189"/>
      <c r="AP400" s="189"/>
      <c r="AQ400" s="189"/>
      <c r="AR400" s="191"/>
      <c r="AS400" s="236" t="s">
        <v>4143</v>
      </c>
      <c r="AT400" s="242"/>
      <c r="AU400" s="242"/>
      <c r="AV400" s="242"/>
      <c r="AW400" s="242"/>
      <c r="AX400" s="242"/>
      <c r="AY400" s="242"/>
      <c r="AZ400" s="242"/>
      <c r="BA400" s="242"/>
      <c r="BB400" s="242"/>
      <c r="BC400" s="242"/>
      <c r="BD400" s="242"/>
      <c r="BE400" s="242"/>
      <c r="BF400" s="242"/>
      <c r="BG400" s="242"/>
      <c r="BH400" s="242"/>
      <c r="BI400" s="242"/>
      <c r="BJ400" s="242"/>
      <c r="BK400" s="242"/>
      <c r="BL400" s="242"/>
      <c r="BM400" s="242"/>
      <c r="BN400" s="242"/>
      <c r="BO400" s="242"/>
      <c r="BP400" s="242"/>
      <c r="BQ400" s="242"/>
      <c r="BR400" s="242"/>
      <c r="BS400" s="242"/>
      <c r="BT400" s="242"/>
      <c r="BU400" s="242"/>
      <c r="BV400" s="242"/>
      <c r="BW400" s="242"/>
      <c r="BX400" s="242"/>
      <c r="BY400" s="242"/>
      <c r="BZ400" s="242"/>
      <c r="CA400" s="242"/>
      <c r="CB400" s="242"/>
      <c r="CC400" s="242"/>
      <c r="CD400" s="242"/>
      <c r="CE400" s="242"/>
      <c r="CF400" s="242"/>
      <c r="CG400" s="242"/>
      <c r="CH400" s="242"/>
      <c r="CI400" s="242"/>
      <c r="CJ400" s="242"/>
      <c r="CK400" s="242"/>
      <c r="CL400" s="242"/>
      <c r="CM400" s="242"/>
      <c r="CN400" s="242"/>
      <c r="CO400" s="242"/>
      <c r="CP400" s="242"/>
      <c r="CQ400" s="242"/>
      <c r="CR400" s="242"/>
      <c r="CS400" s="242"/>
      <c r="CT400" s="242"/>
      <c r="CU400" s="242"/>
      <c r="CV400" s="242"/>
      <c r="CW400" s="242"/>
      <c r="CX400" s="242"/>
      <c r="CY400" s="242"/>
      <c r="CZ400" s="242"/>
      <c r="DA400" s="242"/>
      <c r="DB400" s="242"/>
      <c r="DC400" s="242"/>
      <c r="DD400" s="242"/>
      <c r="DE400" s="242"/>
      <c r="DF400" s="242"/>
      <c r="DG400" s="242"/>
      <c r="DH400" s="242"/>
      <c r="DI400" s="242"/>
      <c r="DJ400" s="242"/>
      <c r="DK400" s="242"/>
      <c r="DL400" s="242"/>
      <c r="DM400" s="242"/>
      <c r="DN400" s="242"/>
      <c r="DO400" s="242"/>
      <c r="DP400" s="242"/>
      <c r="DQ400" s="242"/>
      <c r="DR400" s="242"/>
      <c r="DS400" s="242"/>
      <c r="DT400" s="242"/>
      <c r="DU400" s="242"/>
      <c r="DV400" s="242"/>
      <c r="DW400" s="242"/>
      <c r="DX400" s="242"/>
      <c r="DY400" s="242"/>
      <c r="DZ400" s="242"/>
      <c r="EA400" s="242"/>
      <c r="EB400" s="242"/>
    </row>
    <row r="401" spans="1:132" s="93" customFormat="1" ht="13.9" customHeight="1" x14ac:dyDescent="0.25">
      <c r="A401" s="189"/>
      <c r="B401" s="233" t="s">
        <v>2273</v>
      </c>
      <c r="C401" s="233" t="s">
        <v>4215</v>
      </c>
      <c r="D401" s="189"/>
      <c r="E401" s="177" t="s">
        <v>4142</v>
      </c>
      <c r="F401" s="240" t="s">
        <v>464</v>
      </c>
      <c r="G401" s="234" t="s">
        <v>358</v>
      </c>
      <c r="H401" s="192"/>
      <c r="I401" s="192"/>
      <c r="J401" s="192"/>
      <c r="K401" s="192"/>
      <c r="L401" s="192"/>
      <c r="M401" s="192"/>
      <c r="N401" s="192"/>
      <c r="O401" s="193"/>
      <c r="P401" s="238"/>
      <c r="Q401" s="235"/>
      <c r="R401" s="235"/>
      <c r="S401" s="235"/>
      <c r="T401" s="235"/>
      <c r="U401" s="235"/>
      <c r="V401" s="235"/>
      <c r="W401" s="235">
        <v>1</v>
      </c>
      <c r="X401" s="236">
        <v>43724</v>
      </c>
      <c r="Y401" s="222">
        <v>1</v>
      </c>
      <c r="Z401" s="192"/>
      <c r="AA401" s="192"/>
      <c r="AB401" s="192"/>
      <c r="AC401" s="192"/>
      <c r="AD401" s="192"/>
      <c r="AE401" s="192"/>
      <c r="AF401" s="192"/>
      <c r="AG401" s="194"/>
      <c r="AH401" s="222">
        <f>SUM($Z401:$AF401)</f>
        <v>0</v>
      </c>
      <c r="AI401" s="214"/>
      <c r="AJ401" s="94" t="s">
        <v>1822</v>
      </c>
      <c r="AK401" s="94" t="s">
        <v>1823</v>
      </c>
      <c r="AL401" s="190"/>
      <c r="AM401" s="189"/>
      <c r="AN401" s="190"/>
      <c r="AO401" s="189"/>
      <c r="AP401" s="189"/>
      <c r="AQ401" s="189"/>
      <c r="AR401" s="191"/>
      <c r="AS401" s="236" t="s">
        <v>4144</v>
      </c>
      <c r="AT401" s="242"/>
      <c r="AU401" s="242"/>
      <c r="AV401" s="242"/>
      <c r="AW401" s="242"/>
      <c r="AX401" s="242"/>
      <c r="AY401" s="242"/>
      <c r="AZ401" s="242"/>
      <c r="BA401" s="242"/>
      <c r="BB401" s="242"/>
      <c r="BC401" s="242"/>
      <c r="BD401" s="242"/>
      <c r="BE401" s="242"/>
      <c r="BF401" s="242"/>
      <c r="BG401" s="242"/>
      <c r="BH401" s="242"/>
      <c r="BI401" s="242"/>
      <c r="BJ401" s="242"/>
      <c r="BK401" s="242"/>
      <c r="BL401" s="242"/>
      <c r="BM401" s="242"/>
      <c r="BN401" s="242"/>
      <c r="BO401" s="242"/>
      <c r="BP401" s="242"/>
      <c r="BQ401" s="242"/>
      <c r="BR401" s="242"/>
      <c r="BS401" s="242"/>
      <c r="BT401" s="242"/>
      <c r="BU401" s="242"/>
      <c r="BV401" s="242"/>
      <c r="BW401" s="242"/>
      <c r="BX401" s="242"/>
      <c r="BY401" s="242"/>
      <c r="BZ401" s="242"/>
      <c r="CA401" s="242"/>
      <c r="CB401" s="242"/>
      <c r="CC401" s="242"/>
      <c r="CD401" s="242"/>
      <c r="CE401" s="242"/>
      <c r="CF401" s="242"/>
      <c r="CG401" s="242"/>
      <c r="CH401" s="242"/>
      <c r="CI401" s="242"/>
      <c r="CJ401" s="242"/>
      <c r="CK401" s="242"/>
      <c r="CL401" s="242"/>
      <c r="CM401" s="242"/>
      <c r="CN401" s="242"/>
      <c r="CO401" s="242"/>
      <c r="CP401" s="242"/>
      <c r="CQ401" s="242"/>
      <c r="CR401" s="242"/>
      <c r="CS401" s="242"/>
      <c r="CT401" s="242"/>
      <c r="CU401" s="242"/>
      <c r="CV401" s="242"/>
      <c r="CW401" s="242"/>
      <c r="CX401" s="242"/>
      <c r="CY401" s="242"/>
      <c r="CZ401" s="242"/>
      <c r="DA401" s="242"/>
      <c r="DB401" s="242"/>
      <c r="DC401" s="242"/>
      <c r="DD401" s="242"/>
      <c r="DE401" s="242"/>
      <c r="DF401" s="242"/>
      <c r="DG401" s="242"/>
      <c r="DH401" s="242"/>
      <c r="DI401" s="242"/>
      <c r="DJ401" s="242"/>
      <c r="DK401" s="242"/>
      <c r="DL401" s="242"/>
      <c r="DM401" s="242"/>
      <c r="DN401" s="242"/>
      <c r="DO401" s="242"/>
      <c r="DP401" s="242"/>
      <c r="DQ401" s="242"/>
      <c r="DR401" s="242"/>
      <c r="DS401" s="242"/>
      <c r="DT401" s="242"/>
      <c r="DU401" s="242"/>
      <c r="DV401" s="242"/>
      <c r="DW401" s="242"/>
      <c r="DX401" s="242"/>
      <c r="DY401" s="242"/>
      <c r="DZ401" s="242"/>
      <c r="EA401" s="242"/>
      <c r="EB401" s="242"/>
    </row>
    <row r="402" spans="1:132" s="93" customFormat="1" ht="13.9" customHeight="1" x14ac:dyDescent="0.25">
      <c r="A402" s="189"/>
      <c r="B402" s="233" t="s">
        <v>2077</v>
      </c>
      <c r="C402" s="233" t="s">
        <v>4216</v>
      </c>
      <c r="D402" s="189"/>
      <c r="E402" s="177" t="s">
        <v>4145</v>
      </c>
      <c r="F402" s="240" t="s">
        <v>464</v>
      </c>
      <c r="G402" s="234" t="s">
        <v>358</v>
      </c>
      <c r="H402" s="192"/>
      <c r="I402" s="192"/>
      <c r="J402" s="192"/>
      <c r="K402" s="192"/>
      <c r="L402" s="192"/>
      <c r="M402" s="192"/>
      <c r="N402" s="192"/>
      <c r="O402" s="193"/>
      <c r="P402" s="238"/>
      <c r="Q402" s="235"/>
      <c r="R402" s="235"/>
      <c r="S402" s="235"/>
      <c r="T402" s="235"/>
      <c r="U402" s="235"/>
      <c r="V402" s="235"/>
      <c r="W402" s="235">
        <v>1</v>
      </c>
      <c r="X402" s="236">
        <v>43727</v>
      </c>
      <c r="Y402" s="222">
        <v>1</v>
      </c>
      <c r="Z402" s="192"/>
      <c r="AA402" s="192"/>
      <c r="AB402" s="192"/>
      <c r="AC402" s="192"/>
      <c r="AD402" s="192"/>
      <c r="AE402" s="192"/>
      <c r="AF402" s="192"/>
      <c r="AG402" s="194"/>
      <c r="AH402" s="222">
        <f>SUM($Z402:$AF402)</f>
        <v>0</v>
      </c>
      <c r="AI402" s="214"/>
      <c r="AJ402" s="94" t="s">
        <v>1822</v>
      </c>
      <c r="AK402" s="94" t="s">
        <v>1823</v>
      </c>
      <c r="AL402" s="190"/>
      <c r="AM402" s="189"/>
      <c r="AN402" s="190"/>
      <c r="AO402" s="189"/>
      <c r="AP402" s="189"/>
      <c r="AQ402" s="189"/>
      <c r="AR402" s="191"/>
      <c r="AS402" s="236" t="s">
        <v>4146</v>
      </c>
      <c r="AT402" s="242"/>
      <c r="AU402" s="242"/>
      <c r="AV402" s="242"/>
      <c r="AW402" s="242"/>
      <c r="AX402" s="242"/>
      <c r="AY402" s="242"/>
      <c r="AZ402" s="242"/>
      <c r="BA402" s="242"/>
      <c r="BB402" s="242"/>
      <c r="BC402" s="242"/>
      <c r="BD402" s="242"/>
      <c r="BE402" s="242"/>
      <c r="BF402" s="242"/>
      <c r="BG402" s="242"/>
      <c r="BH402" s="242"/>
      <c r="BI402" s="242"/>
      <c r="BJ402" s="242"/>
      <c r="BK402" s="242"/>
      <c r="BL402" s="242"/>
      <c r="BM402" s="242"/>
      <c r="BN402" s="242"/>
      <c r="BO402" s="242"/>
      <c r="BP402" s="242"/>
      <c r="BQ402" s="242"/>
      <c r="BR402" s="242"/>
      <c r="BS402" s="242"/>
      <c r="BT402" s="242"/>
      <c r="BU402" s="242"/>
      <c r="BV402" s="242"/>
      <c r="BW402" s="242"/>
      <c r="BX402" s="242"/>
      <c r="BY402" s="242"/>
      <c r="BZ402" s="242"/>
      <c r="CA402" s="242"/>
      <c r="CB402" s="242"/>
      <c r="CC402" s="242"/>
      <c r="CD402" s="242"/>
      <c r="CE402" s="242"/>
      <c r="CF402" s="242"/>
      <c r="CG402" s="242"/>
      <c r="CH402" s="242"/>
      <c r="CI402" s="242"/>
      <c r="CJ402" s="242"/>
      <c r="CK402" s="242"/>
      <c r="CL402" s="242"/>
      <c r="CM402" s="242"/>
      <c r="CN402" s="242"/>
      <c r="CO402" s="242"/>
      <c r="CP402" s="242"/>
      <c r="CQ402" s="242"/>
      <c r="CR402" s="242"/>
      <c r="CS402" s="242"/>
      <c r="CT402" s="242"/>
      <c r="CU402" s="242"/>
      <c r="CV402" s="242"/>
      <c r="CW402" s="242"/>
      <c r="CX402" s="242"/>
      <c r="CY402" s="242"/>
      <c r="CZ402" s="242"/>
      <c r="DA402" s="242"/>
      <c r="DB402" s="242"/>
      <c r="DC402" s="242"/>
      <c r="DD402" s="242"/>
      <c r="DE402" s="242"/>
      <c r="DF402" s="242"/>
      <c r="DG402" s="242"/>
      <c r="DH402" s="242"/>
      <c r="DI402" s="242"/>
      <c r="DJ402" s="242"/>
      <c r="DK402" s="242"/>
      <c r="DL402" s="242"/>
      <c r="DM402" s="242"/>
      <c r="DN402" s="242"/>
      <c r="DO402" s="242"/>
      <c r="DP402" s="242"/>
      <c r="DQ402" s="242"/>
      <c r="DR402" s="242"/>
      <c r="DS402" s="242"/>
      <c r="DT402" s="242"/>
      <c r="DU402" s="242"/>
      <c r="DV402" s="242"/>
      <c r="DW402" s="242"/>
      <c r="DX402" s="242"/>
      <c r="DY402" s="242"/>
      <c r="DZ402" s="242"/>
      <c r="EA402" s="242"/>
      <c r="EB402" s="242"/>
    </row>
    <row r="403" spans="1:132" s="93" customFormat="1" ht="13.9" customHeight="1" x14ac:dyDescent="0.25">
      <c r="A403" s="189"/>
      <c r="B403" s="233" t="s">
        <v>2227</v>
      </c>
      <c r="C403" s="233" t="s">
        <v>4206</v>
      </c>
      <c r="D403" s="189"/>
      <c r="E403" s="177" t="s">
        <v>4147</v>
      </c>
      <c r="F403" s="240" t="s">
        <v>464</v>
      </c>
      <c r="G403" s="234" t="s">
        <v>358</v>
      </c>
      <c r="H403" s="192"/>
      <c r="I403" s="192"/>
      <c r="J403" s="192"/>
      <c r="K403" s="192"/>
      <c r="L403" s="192"/>
      <c r="M403" s="192"/>
      <c r="N403" s="192"/>
      <c r="O403" s="193"/>
      <c r="P403" s="238"/>
      <c r="Q403" s="235"/>
      <c r="R403" s="235"/>
      <c r="S403" s="235"/>
      <c r="T403" s="235"/>
      <c r="U403" s="235"/>
      <c r="V403" s="235"/>
      <c r="W403" s="235">
        <v>1</v>
      </c>
      <c r="X403" s="236">
        <v>43693</v>
      </c>
      <c r="Y403" s="222">
        <v>1</v>
      </c>
      <c r="Z403" s="192"/>
      <c r="AA403" s="192"/>
      <c r="AB403" s="192"/>
      <c r="AC403" s="192"/>
      <c r="AD403" s="192"/>
      <c r="AE403" s="192"/>
      <c r="AF403" s="192"/>
      <c r="AG403" s="194"/>
      <c r="AH403" s="222">
        <f>SUM($Z403:$AF403)</f>
        <v>0</v>
      </c>
      <c r="AI403" s="214"/>
      <c r="AJ403" s="94" t="s">
        <v>1822</v>
      </c>
      <c r="AK403" s="94" t="s">
        <v>1823</v>
      </c>
      <c r="AL403" s="190"/>
      <c r="AM403" s="189"/>
      <c r="AN403" s="190"/>
      <c r="AO403" s="189"/>
      <c r="AP403" s="189"/>
      <c r="AQ403" s="189"/>
      <c r="AR403" s="191"/>
      <c r="AS403" s="236" t="s">
        <v>4148</v>
      </c>
      <c r="AT403" s="242"/>
      <c r="AU403" s="242"/>
      <c r="AV403" s="242"/>
      <c r="AW403" s="242"/>
      <c r="AX403" s="242"/>
      <c r="AY403" s="242"/>
      <c r="AZ403" s="242"/>
      <c r="BA403" s="242"/>
      <c r="BB403" s="242"/>
      <c r="BC403" s="242"/>
      <c r="BD403" s="242"/>
      <c r="BE403" s="242"/>
      <c r="BF403" s="242"/>
      <c r="BG403" s="242"/>
      <c r="BH403" s="242"/>
      <c r="BI403" s="242"/>
      <c r="BJ403" s="242"/>
      <c r="BK403" s="242"/>
      <c r="BL403" s="242"/>
      <c r="BM403" s="242"/>
      <c r="BN403" s="242"/>
      <c r="BO403" s="242"/>
      <c r="BP403" s="242"/>
      <c r="BQ403" s="242"/>
      <c r="BR403" s="242"/>
      <c r="BS403" s="242"/>
      <c r="BT403" s="242"/>
      <c r="BU403" s="242"/>
      <c r="BV403" s="242"/>
      <c r="BW403" s="242"/>
      <c r="BX403" s="242"/>
      <c r="BY403" s="242"/>
      <c r="BZ403" s="242"/>
      <c r="CA403" s="242"/>
      <c r="CB403" s="242"/>
      <c r="CC403" s="242"/>
      <c r="CD403" s="242"/>
      <c r="CE403" s="242"/>
      <c r="CF403" s="242"/>
      <c r="CG403" s="242"/>
      <c r="CH403" s="242"/>
      <c r="CI403" s="242"/>
      <c r="CJ403" s="242"/>
      <c r="CK403" s="242"/>
      <c r="CL403" s="242"/>
      <c r="CM403" s="242"/>
      <c r="CN403" s="242"/>
      <c r="CO403" s="242"/>
      <c r="CP403" s="242"/>
      <c r="CQ403" s="242"/>
      <c r="CR403" s="242"/>
      <c r="CS403" s="242"/>
      <c r="CT403" s="242"/>
      <c r="CU403" s="242"/>
      <c r="CV403" s="242"/>
      <c r="CW403" s="242"/>
      <c r="CX403" s="242"/>
      <c r="CY403" s="242"/>
      <c r="CZ403" s="242"/>
      <c r="DA403" s="242"/>
      <c r="DB403" s="242"/>
      <c r="DC403" s="242"/>
      <c r="DD403" s="242"/>
      <c r="DE403" s="242"/>
      <c r="DF403" s="242"/>
      <c r="DG403" s="242"/>
      <c r="DH403" s="242"/>
      <c r="DI403" s="242"/>
      <c r="DJ403" s="242"/>
      <c r="DK403" s="242"/>
      <c r="DL403" s="242"/>
      <c r="DM403" s="242"/>
      <c r="DN403" s="242"/>
      <c r="DO403" s="242"/>
      <c r="DP403" s="242"/>
      <c r="DQ403" s="242"/>
      <c r="DR403" s="242"/>
      <c r="DS403" s="242"/>
      <c r="DT403" s="242"/>
      <c r="DU403" s="242"/>
      <c r="DV403" s="242"/>
      <c r="DW403" s="242"/>
      <c r="DX403" s="242"/>
      <c r="DY403" s="242"/>
      <c r="DZ403" s="242"/>
      <c r="EA403" s="242"/>
      <c r="EB403" s="242"/>
    </row>
    <row r="404" spans="1:132" s="93" customFormat="1" ht="13.9" customHeight="1" x14ac:dyDescent="0.25">
      <c r="A404" s="189"/>
      <c r="B404" s="233" t="s">
        <v>2033</v>
      </c>
      <c r="C404" s="233" t="s">
        <v>4217</v>
      </c>
      <c r="D404" s="189"/>
      <c r="E404" s="177" t="s">
        <v>4149</v>
      </c>
      <c r="F404" s="240" t="s">
        <v>464</v>
      </c>
      <c r="G404" s="234" t="s">
        <v>358</v>
      </c>
      <c r="H404" s="192"/>
      <c r="I404" s="192"/>
      <c r="J404" s="192"/>
      <c r="K404" s="192"/>
      <c r="L404" s="192"/>
      <c r="M404" s="192"/>
      <c r="N404" s="192"/>
      <c r="O404" s="193"/>
      <c r="P404" s="238"/>
      <c r="Q404" s="235"/>
      <c r="R404" s="235"/>
      <c r="S404" s="235"/>
      <c r="T404" s="235"/>
      <c r="U404" s="235"/>
      <c r="V404" s="235"/>
      <c r="W404" s="235">
        <v>1</v>
      </c>
      <c r="X404" s="236">
        <v>43755</v>
      </c>
      <c r="Y404" s="222">
        <v>1</v>
      </c>
      <c r="Z404" s="192"/>
      <c r="AA404" s="192"/>
      <c r="AB404" s="192"/>
      <c r="AC404" s="192"/>
      <c r="AD404" s="192"/>
      <c r="AE404" s="192"/>
      <c r="AF404" s="192"/>
      <c r="AG404" s="194"/>
      <c r="AH404" s="222">
        <f>SUM($Z404:$AF404)</f>
        <v>0</v>
      </c>
      <c r="AI404" s="214"/>
      <c r="AJ404" s="94" t="s">
        <v>1822</v>
      </c>
      <c r="AK404" s="94" t="s">
        <v>1823</v>
      </c>
      <c r="AL404" s="190"/>
      <c r="AM404" s="189"/>
      <c r="AN404" s="190"/>
      <c r="AO404" s="189"/>
      <c r="AP404" s="189"/>
      <c r="AQ404" s="189"/>
      <c r="AR404" s="191"/>
      <c r="AS404" s="236" t="s">
        <v>4150</v>
      </c>
      <c r="AT404" s="242"/>
      <c r="AU404" s="242"/>
      <c r="AV404" s="242"/>
      <c r="AW404" s="242"/>
      <c r="AX404" s="242"/>
      <c r="AY404" s="242"/>
      <c r="AZ404" s="242"/>
      <c r="BA404" s="242"/>
      <c r="BB404" s="242"/>
      <c r="BC404" s="242"/>
      <c r="BD404" s="242"/>
      <c r="BE404" s="242"/>
      <c r="BF404" s="242"/>
      <c r="BG404" s="242"/>
      <c r="BH404" s="242"/>
      <c r="BI404" s="242"/>
      <c r="BJ404" s="242"/>
      <c r="BK404" s="242"/>
      <c r="BL404" s="242"/>
      <c r="BM404" s="242"/>
      <c r="BN404" s="242"/>
      <c r="BO404" s="242"/>
      <c r="BP404" s="242"/>
      <c r="BQ404" s="242"/>
      <c r="BR404" s="242"/>
      <c r="BS404" s="242"/>
      <c r="BT404" s="242"/>
      <c r="BU404" s="242"/>
      <c r="BV404" s="242"/>
      <c r="BW404" s="242"/>
      <c r="BX404" s="242"/>
      <c r="BY404" s="242"/>
      <c r="BZ404" s="242"/>
      <c r="CA404" s="242"/>
      <c r="CB404" s="242"/>
      <c r="CC404" s="242"/>
      <c r="CD404" s="242"/>
      <c r="CE404" s="242"/>
      <c r="CF404" s="242"/>
      <c r="CG404" s="242"/>
      <c r="CH404" s="242"/>
      <c r="CI404" s="242"/>
      <c r="CJ404" s="242"/>
      <c r="CK404" s="242"/>
      <c r="CL404" s="242"/>
      <c r="CM404" s="242"/>
      <c r="CN404" s="242"/>
      <c r="CO404" s="242"/>
      <c r="CP404" s="242"/>
      <c r="CQ404" s="242"/>
      <c r="CR404" s="242"/>
      <c r="CS404" s="242"/>
      <c r="CT404" s="242"/>
      <c r="CU404" s="242"/>
      <c r="CV404" s="242"/>
      <c r="CW404" s="242"/>
      <c r="CX404" s="242"/>
      <c r="CY404" s="242"/>
      <c r="CZ404" s="242"/>
      <c r="DA404" s="242"/>
      <c r="DB404" s="242"/>
      <c r="DC404" s="242"/>
      <c r="DD404" s="242"/>
      <c r="DE404" s="242"/>
      <c r="DF404" s="242"/>
      <c r="DG404" s="242"/>
      <c r="DH404" s="242"/>
      <c r="DI404" s="242"/>
      <c r="DJ404" s="242"/>
      <c r="DK404" s="242"/>
      <c r="DL404" s="242"/>
      <c r="DM404" s="242"/>
      <c r="DN404" s="242"/>
      <c r="DO404" s="242"/>
      <c r="DP404" s="242"/>
      <c r="DQ404" s="242"/>
      <c r="DR404" s="242"/>
      <c r="DS404" s="242"/>
      <c r="DT404" s="242"/>
      <c r="DU404" s="242"/>
      <c r="DV404" s="242"/>
      <c r="DW404" s="242"/>
      <c r="DX404" s="242"/>
      <c r="DY404" s="242"/>
      <c r="DZ404" s="242"/>
      <c r="EA404" s="242"/>
      <c r="EB404" s="242"/>
    </row>
    <row r="405" spans="1:132" s="93" customFormat="1" ht="13.9" customHeight="1" x14ac:dyDescent="0.25">
      <c r="A405" s="189"/>
      <c r="B405" s="233" t="s">
        <v>4201</v>
      </c>
      <c r="C405" s="233" t="s">
        <v>4204</v>
      </c>
      <c r="D405" s="189"/>
      <c r="E405" s="177" t="s">
        <v>4151</v>
      </c>
      <c r="F405" s="240" t="s">
        <v>464</v>
      </c>
      <c r="G405" s="234" t="s">
        <v>358</v>
      </c>
      <c r="H405" s="192"/>
      <c r="I405" s="192"/>
      <c r="J405" s="192"/>
      <c r="K405" s="192"/>
      <c r="L405" s="192"/>
      <c r="M405" s="192"/>
      <c r="N405" s="192"/>
      <c r="O405" s="193"/>
      <c r="P405" s="238"/>
      <c r="Q405" s="235"/>
      <c r="R405" s="235"/>
      <c r="S405" s="235"/>
      <c r="T405" s="235"/>
      <c r="U405" s="235"/>
      <c r="V405" s="235"/>
      <c r="W405" s="235">
        <v>1</v>
      </c>
      <c r="X405" s="236">
        <v>43703</v>
      </c>
      <c r="Y405" s="222">
        <v>1</v>
      </c>
      <c r="Z405" s="192"/>
      <c r="AA405" s="192"/>
      <c r="AB405" s="192"/>
      <c r="AC405" s="192"/>
      <c r="AD405" s="192"/>
      <c r="AE405" s="192"/>
      <c r="AF405" s="192"/>
      <c r="AG405" s="194"/>
      <c r="AH405" s="222">
        <f>SUM($Z405:$AF405)</f>
        <v>0</v>
      </c>
      <c r="AI405" s="214"/>
      <c r="AJ405" s="94" t="s">
        <v>1822</v>
      </c>
      <c r="AK405" s="94" t="s">
        <v>1823</v>
      </c>
      <c r="AL405" s="190"/>
      <c r="AM405" s="189"/>
      <c r="AN405" s="190"/>
      <c r="AO405" s="189"/>
      <c r="AP405" s="189"/>
      <c r="AQ405" s="189"/>
      <c r="AR405" s="191"/>
      <c r="AS405" s="236" t="s">
        <v>4152</v>
      </c>
      <c r="AT405" s="242"/>
      <c r="AU405" s="242"/>
      <c r="AV405" s="242"/>
      <c r="AW405" s="242"/>
      <c r="AX405" s="242"/>
      <c r="AY405" s="242"/>
      <c r="AZ405" s="242"/>
      <c r="BA405" s="242"/>
      <c r="BB405" s="242"/>
      <c r="BC405" s="242"/>
      <c r="BD405" s="242"/>
      <c r="BE405" s="242"/>
      <c r="BF405" s="242"/>
      <c r="BG405" s="242"/>
      <c r="BH405" s="242"/>
      <c r="BI405" s="242"/>
      <c r="BJ405" s="242"/>
      <c r="BK405" s="242"/>
      <c r="BL405" s="242"/>
      <c r="BM405" s="242"/>
      <c r="BN405" s="242"/>
      <c r="BO405" s="242"/>
      <c r="BP405" s="242"/>
      <c r="BQ405" s="242"/>
      <c r="BR405" s="242"/>
      <c r="BS405" s="242"/>
      <c r="BT405" s="242"/>
      <c r="BU405" s="242"/>
      <c r="BV405" s="242"/>
      <c r="BW405" s="242"/>
      <c r="BX405" s="242"/>
      <c r="BY405" s="242"/>
      <c r="BZ405" s="242"/>
      <c r="CA405" s="242"/>
      <c r="CB405" s="242"/>
      <c r="CC405" s="242"/>
      <c r="CD405" s="242"/>
      <c r="CE405" s="242"/>
      <c r="CF405" s="242"/>
      <c r="CG405" s="242"/>
      <c r="CH405" s="242"/>
      <c r="CI405" s="242"/>
      <c r="CJ405" s="242"/>
      <c r="CK405" s="242"/>
      <c r="CL405" s="242"/>
      <c r="CM405" s="242"/>
      <c r="CN405" s="242"/>
      <c r="CO405" s="242"/>
      <c r="CP405" s="242"/>
      <c r="CQ405" s="242"/>
      <c r="CR405" s="242"/>
      <c r="CS405" s="242"/>
      <c r="CT405" s="242"/>
      <c r="CU405" s="242"/>
      <c r="CV405" s="242"/>
      <c r="CW405" s="242"/>
      <c r="CX405" s="242"/>
      <c r="CY405" s="242"/>
      <c r="CZ405" s="242"/>
      <c r="DA405" s="242"/>
      <c r="DB405" s="242"/>
      <c r="DC405" s="242"/>
      <c r="DD405" s="242"/>
      <c r="DE405" s="242"/>
      <c r="DF405" s="242"/>
      <c r="DG405" s="242"/>
      <c r="DH405" s="242"/>
      <c r="DI405" s="242"/>
      <c r="DJ405" s="242"/>
      <c r="DK405" s="242"/>
      <c r="DL405" s="242"/>
      <c r="DM405" s="242"/>
      <c r="DN405" s="242"/>
      <c r="DO405" s="242"/>
      <c r="DP405" s="242"/>
      <c r="DQ405" s="242"/>
      <c r="DR405" s="242"/>
      <c r="DS405" s="242"/>
      <c r="DT405" s="242"/>
      <c r="DU405" s="242"/>
      <c r="DV405" s="242"/>
      <c r="DW405" s="242"/>
      <c r="DX405" s="242"/>
      <c r="DY405" s="242"/>
      <c r="DZ405" s="242"/>
      <c r="EA405" s="242"/>
      <c r="EB405" s="242"/>
    </row>
    <row r="406" spans="1:132" s="93" customFormat="1" ht="13.9" customHeight="1" x14ac:dyDescent="0.25">
      <c r="A406" s="189"/>
      <c r="B406" s="233" t="s">
        <v>2167</v>
      </c>
      <c r="C406" s="233" t="s">
        <v>4218</v>
      </c>
      <c r="D406" s="189"/>
      <c r="E406" s="177" t="s">
        <v>4153</v>
      </c>
      <c r="F406" s="240" t="s">
        <v>464</v>
      </c>
      <c r="G406" s="234" t="s">
        <v>358</v>
      </c>
      <c r="H406" s="192"/>
      <c r="I406" s="192"/>
      <c r="J406" s="192"/>
      <c r="K406" s="192"/>
      <c r="L406" s="192"/>
      <c r="M406" s="192"/>
      <c r="N406" s="192"/>
      <c r="O406" s="193"/>
      <c r="P406" s="238"/>
      <c r="Q406" s="235"/>
      <c r="R406" s="235"/>
      <c r="S406" s="235"/>
      <c r="T406" s="235"/>
      <c r="U406" s="235"/>
      <c r="V406" s="235"/>
      <c r="W406" s="235">
        <v>1</v>
      </c>
      <c r="X406" s="236">
        <v>43739</v>
      </c>
      <c r="Y406" s="222">
        <v>1</v>
      </c>
      <c r="Z406" s="192"/>
      <c r="AA406" s="192"/>
      <c r="AB406" s="192"/>
      <c r="AC406" s="192"/>
      <c r="AD406" s="192"/>
      <c r="AE406" s="192"/>
      <c r="AF406" s="192"/>
      <c r="AG406" s="194"/>
      <c r="AH406" s="222">
        <f>SUM($Z406:$AF406)</f>
        <v>0</v>
      </c>
      <c r="AI406" s="214"/>
      <c r="AJ406" s="94" t="s">
        <v>1822</v>
      </c>
      <c r="AK406" s="94" t="s">
        <v>1823</v>
      </c>
      <c r="AL406" s="190"/>
      <c r="AM406" s="189"/>
      <c r="AN406" s="190"/>
      <c r="AO406" s="189"/>
      <c r="AP406" s="189"/>
      <c r="AQ406" s="189"/>
      <c r="AR406" s="191"/>
      <c r="AS406" s="236" t="s">
        <v>4154</v>
      </c>
      <c r="AT406" s="242"/>
      <c r="AU406" s="242"/>
      <c r="AV406" s="242"/>
      <c r="AW406" s="242"/>
      <c r="AX406" s="242"/>
      <c r="AY406" s="242"/>
      <c r="AZ406" s="242"/>
      <c r="BA406" s="242"/>
      <c r="BB406" s="242"/>
      <c r="BC406" s="242"/>
      <c r="BD406" s="242"/>
      <c r="BE406" s="242"/>
      <c r="BF406" s="242"/>
      <c r="BG406" s="242"/>
      <c r="BH406" s="242"/>
      <c r="BI406" s="242"/>
      <c r="BJ406" s="242"/>
      <c r="BK406" s="242"/>
      <c r="BL406" s="242"/>
      <c r="BM406" s="242"/>
      <c r="BN406" s="242"/>
      <c r="BO406" s="242"/>
      <c r="BP406" s="242"/>
      <c r="BQ406" s="242"/>
      <c r="BR406" s="242"/>
      <c r="BS406" s="242"/>
      <c r="BT406" s="242"/>
      <c r="BU406" s="242"/>
      <c r="BV406" s="242"/>
      <c r="BW406" s="242"/>
      <c r="BX406" s="242"/>
      <c r="BY406" s="242"/>
      <c r="BZ406" s="242"/>
      <c r="CA406" s="242"/>
      <c r="CB406" s="242"/>
      <c r="CC406" s="242"/>
      <c r="CD406" s="242"/>
      <c r="CE406" s="242"/>
      <c r="CF406" s="242"/>
      <c r="CG406" s="242"/>
      <c r="CH406" s="242"/>
      <c r="CI406" s="242"/>
      <c r="CJ406" s="242"/>
      <c r="CK406" s="242"/>
      <c r="CL406" s="242"/>
      <c r="CM406" s="242"/>
      <c r="CN406" s="242"/>
      <c r="CO406" s="242"/>
      <c r="CP406" s="242"/>
      <c r="CQ406" s="242"/>
      <c r="CR406" s="242"/>
      <c r="CS406" s="242"/>
      <c r="CT406" s="242"/>
      <c r="CU406" s="242"/>
      <c r="CV406" s="242"/>
      <c r="CW406" s="242"/>
      <c r="CX406" s="242"/>
      <c r="CY406" s="242"/>
      <c r="CZ406" s="242"/>
      <c r="DA406" s="242"/>
      <c r="DB406" s="242"/>
      <c r="DC406" s="242"/>
      <c r="DD406" s="242"/>
      <c r="DE406" s="242"/>
      <c r="DF406" s="242"/>
      <c r="DG406" s="242"/>
      <c r="DH406" s="242"/>
      <c r="DI406" s="242"/>
      <c r="DJ406" s="242"/>
      <c r="DK406" s="242"/>
      <c r="DL406" s="242"/>
      <c r="DM406" s="242"/>
      <c r="DN406" s="242"/>
      <c r="DO406" s="242"/>
      <c r="DP406" s="242"/>
      <c r="DQ406" s="242"/>
      <c r="DR406" s="242"/>
      <c r="DS406" s="242"/>
      <c r="DT406" s="242"/>
      <c r="DU406" s="242"/>
      <c r="DV406" s="242"/>
      <c r="DW406" s="242"/>
      <c r="DX406" s="242"/>
      <c r="DY406" s="242"/>
      <c r="DZ406" s="242"/>
      <c r="EA406" s="242"/>
      <c r="EB406" s="242"/>
    </row>
    <row r="407" spans="1:132" s="93" customFormat="1" ht="13.9" customHeight="1" x14ac:dyDescent="0.25">
      <c r="A407" s="189"/>
      <c r="B407" s="233" t="s">
        <v>4197</v>
      </c>
      <c r="C407" s="233" t="s">
        <v>4207</v>
      </c>
      <c r="D407" s="189"/>
      <c r="E407" s="177" t="s">
        <v>4155</v>
      </c>
      <c r="F407" s="240" t="s">
        <v>464</v>
      </c>
      <c r="G407" s="234" t="s">
        <v>358</v>
      </c>
      <c r="H407" s="192"/>
      <c r="I407" s="192"/>
      <c r="J407" s="192"/>
      <c r="K407" s="192"/>
      <c r="L407" s="192"/>
      <c r="M407" s="192"/>
      <c r="N407" s="192"/>
      <c r="O407" s="193"/>
      <c r="P407" s="238"/>
      <c r="Q407" s="235"/>
      <c r="R407" s="235"/>
      <c r="S407" s="235"/>
      <c r="T407" s="235"/>
      <c r="U407" s="235"/>
      <c r="V407" s="235"/>
      <c r="W407" s="235">
        <v>1</v>
      </c>
      <c r="X407" s="236">
        <v>43754</v>
      </c>
      <c r="Y407" s="222">
        <v>1</v>
      </c>
      <c r="Z407" s="192"/>
      <c r="AA407" s="192"/>
      <c r="AB407" s="192"/>
      <c r="AC407" s="192"/>
      <c r="AD407" s="192"/>
      <c r="AE407" s="192"/>
      <c r="AF407" s="192"/>
      <c r="AG407" s="194"/>
      <c r="AH407" s="222">
        <f>SUM($Z407:$AF407)</f>
        <v>0</v>
      </c>
      <c r="AI407" s="214"/>
      <c r="AJ407" s="94" t="s">
        <v>1822</v>
      </c>
      <c r="AK407" s="94" t="s">
        <v>1823</v>
      </c>
      <c r="AL407" s="190"/>
      <c r="AM407" s="189"/>
      <c r="AN407" s="190"/>
      <c r="AO407" s="189"/>
      <c r="AP407" s="189"/>
      <c r="AQ407" s="189"/>
      <c r="AR407" s="191"/>
      <c r="AS407" s="236" t="s">
        <v>4156</v>
      </c>
      <c r="AT407" s="242"/>
      <c r="AU407" s="242"/>
      <c r="AV407" s="242"/>
      <c r="AW407" s="242"/>
      <c r="AX407" s="242"/>
      <c r="AY407" s="242"/>
      <c r="AZ407" s="242"/>
      <c r="BA407" s="242"/>
      <c r="BB407" s="242"/>
      <c r="BC407" s="242"/>
      <c r="BD407" s="242"/>
      <c r="BE407" s="242"/>
      <c r="BF407" s="242"/>
      <c r="BG407" s="242"/>
      <c r="BH407" s="242"/>
      <c r="BI407" s="242"/>
      <c r="BJ407" s="242"/>
      <c r="BK407" s="242"/>
      <c r="BL407" s="242"/>
      <c r="BM407" s="242"/>
      <c r="BN407" s="242"/>
      <c r="BO407" s="242"/>
      <c r="BP407" s="242"/>
      <c r="BQ407" s="242"/>
      <c r="BR407" s="242"/>
      <c r="BS407" s="242"/>
      <c r="BT407" s="242"/>
      <c r="BU407" s="242"/>
      <c r="BV407" s="242"/>
      <c r="BW407" s="242"/>
      <c r="BX407" s="242"/>
      <c r="BY407" s="242"/>
      <c r="BZ407" s="242"/>
      <c r="CA407" s="242"/>
      <c r="CB407" s="242"/>
      <c r="CC407" s="242"/>
      <c r="CD407" s="242"/>
      <c r="CE407" s="242"/>
      <c r="CF407" s="242"/>
      <c r="CG407" s="242"/>
      <c r="CH407" s="242"/>
      <c r="CI407" s="242"/>
      <c r="CJ407" s="242"/>
      <c r="CK407" s="242"/>
      <c r="CL407" s="242"/>
      <c r="CM407" s="242"/>
      <c r="CN407" s="242"/>
      <c r="CO407" s="242"/>
      <c r="CP407" s="242"/>
      <c r="CQ407" s="242"/>
      <c r="CR407" s="242"/>
      <c r="CS407" s="242"/>
      <c r="CT407" s="242"/>
      <c r="CU407" s="242"/>
      <c r="CV407" s="242"/>
      <c r="CW407" s="242"/>
      <c r="CX407" s="242"/>
      <c r="CY407" s="242"/>
      <c r="CZ407" s="242"/>
      <c r="DA407" s="242"/>
      <c r="DB407" s="242"/>
      <c r="DC407" s="242"/>
      <c r="DD407" s="242"/>
      <c r="DE407" s="242"/>
      <c r="DF407" s="242"/>
      <c r="DG407" s="242"/>
      <c r="DH407" s="242"/>
      <c r="DI407" s="242"/>
      <c r="DJ407" s="242"/>
      <c r="DK407" s="242"/>
      <c r="DL407" s="242"/>
      <c r="DM407" s="242"/>
      <c r="DN407" s="242"/>
      <c r="DO407" s="242"/>
      <c r="DP407" s="242"/>
      <c r="DQ407" s="242"/>
      <c r="DR407" s="242"/>
      <c r="DS407" s="242"/>
      <c r="DT407" s="242"/>
      <c r="DU407" s="242"/>
      <c r="DV407" s="242"/>
      <c r="DW407" s="242"/>
      <c r="DX407" s="242"/>
      <c r="DY407" s="242"/>
      <c r="DZ407" s="242"/>
      <c r="EA407" s="242"/>
      <c r="EB407" s="242"/>
    </row>
    <row r="408" spans="1:132" s="93" customFormat="1" ht="13.9" customHeight="1" x14ac:dyDescent="0.25">
      <c r="A408" s="189"/>
      <c r="B408" s="233" t="s">
        <v>4202</v>
      </c>
      <c r="C408" s="233" t="s">
        <v>4208</v>
      </c>
      <c r="D408" s="189"/>
      <c r="E408" s="177" t="s">
        <v>4157</v>
      </c>
      <c r="F408" s="240" t="s">
        <v>464</v>
      </c>
      <c r="G408" s="234" t="s">
        <v>358</v>
      </c>
      <c r="H408" s="192"/>
      <c r="I408" s="192"/>
      <c r="J408" s="192"/>
      <c r="K408" s="192"/>
      <c r="L408" s="192"/>
      <c r="M408" s="192"/>
      <c r="N408" s="192"/>
      <c r="O408" s="193"/>
      <c r="P408" s="238"/>
      <c r="Q408" s="235"/>
      <c r="R408" s="235"/>
      <c r="S408" s="235"/>
      <c r="T408" s="235"/>
      <c r="U408" s="235"/>
      <c r="V408" s="235"/>
      <c r="W408" s="235">
        <v>1</v>
      </c>
      <c r="X408" s="236">
        <v>43776</v>
      </c>
      <c r="Y408" s="222">
        <v>1</v>
      </c>
      <c r="Z408" s="192"/>
      <c r="AA408" s="192"/>
      <c r="AB408" s="192"/>
      <c r="AC408" s="192"/>
      <c r="AD408" s="192"/>
      <c r="AE408" s="192"/>
      <c r="AF408" s="192"/>
      <c r="AG408" s="194"/>
      <c r="AH408" s="222">
        <f>SUM($Z408:$AF408)</f>
        <v>0</v>
      </c>
      <c r="AI408" s="214"/>
      <c r="AJ408" s="94" t="s">
        <v>1822</v>
      </c>
      <c r="AK408" s="94" t="s">
        <v>1823</v>
      </c>
      <c r="AL408" s="190"/>
      <c r="AM408" s="189"/>
      <c r="AN408" s="190"/>
      <c r="AO408" s="189"/>
      <c r="AP408" s="189"/>
      <c r="AQ408" s="189"/>
      <c r="AR408" s="191"/>
      <c r="AS408" s="236" t="s">
        <v>4158</v>
      </c>
      <c r="AT408" s="242"/>
      <c r="AU408" s="242"/>
      <c r="AV408" s="242"/>
      <c r="AW408" s="242"/>
      <c r="AX408" s="242"/>
      <c r="AY408" s="242"/>
      <c r="AZ408" s="242"/>
      <c r="BA408" s="242"/>
      <c r="BB408" s="242"/>
      <c r="BC408" s="242"/>
      <c r="BD408" s="242"/>
      <c r="BE408" s="242"/>
      <c r="BF408" s="242"/>
      <c r="BG408" s="242"/>
      <c r="BH408" s="242"/>
      <c r="BI408" s="242"/>
      <c r="BJ408" s="242"/>
      <c r="BK408" s="242"/>
      <c r="BL408" s="242"/>
      <c r="BM408" s="242"/>
      <c r="BN408" s="242"/>
      <c r="BO408" s="242"/>
      <c r="BP408" s="242"/>
      <c r="BQ408" s="242"/>
      <c r="BR408" s="242"/>
      <c r="BS408" s="242"/>
      <c r="BT408" s="242"/>
      <c r="BU408" s="242"/>
      <c r="BV408" s="242"/>
      <c r="BW408" s="242"/>
      <c r="BX408" s="242"/>
      <c r="BY408" s="242"/>
      <c r="BZ408" s="242"/>
      <c r="CA408" s="242"/>
      <c r="CB408" s="242"/>
      <c r="CC408" s="242"/>
      <c r="CD408" s="242"/>
      <c r="CE408" s="242"/>
      <c r="CF408" s="242"/>
      <c r="CG408" s="242"/>
      <c r="CH408" s="242"/>
      <c r="CI408" s="242"/>
      <c r="CJ408" s="242"/>
      <c r="CK408" s="242"/>
      <c r="CL408" s="242"/>
      <c r="CM408" s="242"/>
      <c r="CN408" s="242"/>
      <c r="CO408" s="242"/>
      <c r="CP408" s="242"/>
      <c r="CQ408" s="242"/>
      <c r="CR408" s="242"/>
      <c r="CS408" s="242"/>
      <c r="CT408" s="242"/>
      <c r="CU408" s="242"/>
      <c r="CV408" s="242"/>
      <c r="CW408" s="242"/>
      <c r="CX408" s="242"/>
      <c r="CY408" s="242"/>
      <c r="CZ408" s="242"/>
      <c r="DA408" s="242"/>
      <c r="DB408" s="242"/>
      <c r="DC408" s="242"/>
      <c r="DD408" s="242"/>
      <c r="DE408" s="242"/>
      <c r="DF408" s="242"/>
      <c r="DG408" s="242"/>
      <c r="DH408" s="242"/>
      <c r="DI408" s="242"/>
      <c r="DJ408" s="242"/>
      <c r="DK408" s="242"/>
      <c r="DL408" s="242"/>
      <c r="DM408" s="242"/>
      <c r="DN408" s="242"/>
      <c r="DO408" s="242"/>
      <c r="DP408" s="242"/>
      <c r="DQ408" s="242"/>
      <c r="DR408" s="242"/>
      <c r="DS408" s="242"/>
      <c r="DT408" s="242"/>
      <c r="DU408" s="242"/>
      <c r="DV408" s="242"/>
      <c r="DW408" s="242"/>
      <c r="DX408" s="242"/>
      <c r="DY408" s="242"/>
      <c r="DZ408" s="242"/>
      <c r="EA408" s="242"/>
      <c r="EB408" s="242"/>
    </row>
    <row r="409" spans="1:132" s="93" customFormat="1" ht="13.9" customHeight="1" x14ac:dyDescent="0.25">
      <c r="A409" s="189"/>
      <c r="B409" s="233" t="s">
        <v>4200</v>
      </c>
      <c r="C409" s="233" t="s">
        <v>4205</v>
      </c>
      <c r="D409" s="189"/>
      <c r="E409" s="177" t="s">
        <v>4178</v>
      </c>
      <c r="F409" s="240" t="s">
        <v>515</v>
      </c>
      <c r="G409" s="234" t="s">
        <v>348</v>
      </c>
      <c r="H409" s="192"/>
      <c r="I409" s="192"/>
      <c r="J409" s="192"/>
      <c r="K409" s="192"/>
      <c r="L409" s="192"/>
      <c r="M409" s="192"/>
      <c r="N409" s="192"/>
      <c r="O409" s="193"/>
      <c r="P409" s="238"/>
      <c r="Q409" s="235"/>
      <c r="R409" s="235"/>
      <c r="S409" s="235"/>
      <c r="T409" s="235"/>
      <c r="U409" s="235"/>
      <c r="V409" s="235"/>
      <c r="W409" s="235">
        <v>1</v>
      </c>
      <c r="X409" s="236">
        <v>43830</v>
      </c>
      <c r="Y409" s="222">
        <v>1</v>
      </c>
      <c r="Z409" s="192"/>
      <c r="AA409" s="192"/>
      <c r="AB409" s="192"/>
      <c r="AC409" s="192"/>
      <c r="AD409" s="192"/>
      <c r="AE409" s="192"/>
      <c r="AF409" s="192"/>
      <c r="AG409" s="194"/>
      <c r="AH409" s="222">
        <f>SUM($Z409:$AF409)</f>
        <v>0</v>
      </c>
      <c r="AI409" s="214"/>
      <c r="AJ409" s="94" t="s">
        <v>1822</v>
      </c>
      <c r="AK409" s="94" t="s">
        <v>1823</v>
      </c>
      <c r="AL409" s="190"/>
      <c r="AM409" s="189"/>
      <c r="AN409" s="190"/>
      <c r="AO409" s="189"/>
      <c r="AP409" s="189"/>
      <c r="AQ409" s="189"/>
      <c r="AR409" s="191"/>
      <c r="AS409" s="236" t="s">
        <v>4183</v>
      </c>
      <c r="AT409" s="242"/>
      <c r="AU409" s="242"/>
      <c r="AV409" s="242"/>
      <c r="AW409" s="242"/>
      <c r="AX409" s="242"/>
      <c r="AY409" s="242"/>
      <c r="AZ409" s="242"/>
      <c r="BA409" s="242"/>
      <c r="BB409" s="242"/>
      <c r="BC409" s="242"/>
      <c r="BD409" s="242"/>
      <c r="BE409" s="242"/>
      <c r="BF409" s="242"/>
      <c r="BG409" s="242"/>
      <c r="BH409" s="242"/>
      <c r="BI409" s="242"/>
      <c r="BJ409" s="242"/>
      <c r="BK409" s="242"/>
      <c r="BL409" s="242"/>
      <c r="BM409" s="242"/>
      <c r="BN409" s="242"/>
      <c r="BO409" s="242"/>
      <c r="BP409" s="242"/>
      <c r="BQ409" s="242"/>
      <c r="BR409" s="242"/>
      <c r="BS409" s="242"/>
      <c r="BT409" s="242"/>
      <c r="BU409" s="242"/>
      <c r="BV409" s="242"/>
      <c r="BW409" s="242"/>
      <c r="BX409" s="242"/>
      <c r="BY409" s="242"/>
      <c r="BZ409" s="242"/>
      <c r="CA409" s="242"/>
      <c r="CB409" s="242"/>
      <c r="CC409" s="242"/>
      <c r="CD409" s="242"/>
      <c r="CE409" s="242"/>
      <c r="CF409" s="242"/>
      <c r="CG409" s="242"/>
      <c r="CH409" s="242"/>
      <c r="CI409" s="242"/>
      <c r="CJ409" s="242"/>
      <c r="CK409" s="242"/>
      <c r="CL409" s="242"/>
      <c r="CM409" s="242"/>
      <c r="CN409" s="242"/>
      <c r="CO409" s="242"/>
      <c r="CP409" s="242"/>
      <c r="CQ409" s="242"/>
      <c r="CR409" s="242"/>
      <c r="CS409" s="242"/>
      <c r="CT409" s="242"/>
      <c r="CU409" s="242"/>
      <c r="CV409" s="242"/>
      <c r="CW409" s="242"/>
      <c r="CX409" s="242"/>
      <c r="CY409" s="242"/>
      <c r="CZ409" s="242"/>
      <c r="DA409" s="242"/>
      <c r="DB409" s="242"/>
      <c r="DC409" s="242"/>
      <c r="DD409" s="242"/>
      <c r="DE409" s="242"/>
      <c r="DF409" s="242"/>
      <c r="DG409" s="242"/>
      <c r="DH409" s="242"/>
      <c r="DI409" s="242"/>
      <c r="DJ409" s="242"/>
      <c r="DK409" s="242"/>
      <c r="DL409" s="242"/>
      <c r="DM409" s="242"/>
      <c r="DN409" s="242"/>
      <c r="DO409" s="242"/>
      <c r="DP409" s="242"/>
      <c r="DQ409" s="242"/>
      <c r="DR409" s="242"/>
      <c r="DS409" s="242"/>
      <c r="DT409" s="242"/>
      <c r="DU409" s="242"/>
      <c r="DV409" s="242"/>
      <c r="DW409" s="242"/>
      <c r="DX409" s="242"/>
      <c r="DY409" s="242"/>
      <c r="DZ409" s="242"/>
      <c r="EA409" s="242"/>
      <c r="EB409" s="242"/>
    </row>
    <row r="410" spans="1:132" s="93" customFormat="1" ht="13.9" customHeight="1" x14ac:dyDescent="0.25">
      <c r="A410" s="233"/>
      <c r="B410" s="416" t="s">
        <v>4704</v>
      </c>
      <c r="C410" s="416" t="s">
        <v>4705</v>
      </c>
      <c r="D410" s="233"/>
      <c r="E410" s="177" t="s">
        <v>4127</v>
      </c>
      <c r="F410" s="240" t="s">
        <v>515</v>
      </c>
      <c r="G410" s="234" t="s">
        <v>358</v>
      </c>
      <c r="H410" s="233"/>
      <c r="I410" s="233"/>
      <c r="J410" s="233"/>
      <c r="K410" s="233"/>
      <c r="L410" s="233"/>
      <c r="M410" s="233"/>
      <c r="N410" s="233"/>
      <c r="O410" s="233"/>
      <c r="P410" s="238"/>
      <c r="Q410" s="235"/>
      <c r="R410" s="235"/>
      <c r="S410" s="235"/>
      <c r="T410" s="235"/>
      <c r="U410" s="235"/>
      <c r="V410" s="235"/>
      <c r="W410" s="235">
        <v>1</v>
      </c>
      <c r="X410" s="236">
        <v>43661</v>
      </c>
      <c r="Y410" s="222">
        <v>1</v>
      </c>
      <c r="Z410" s="233"/>
      <c r="AA410" s="233"/>
      <c r="AB410" s="233"/>
      <c r="AC410" s="233"/>
      <c r="AD410" s="233"/>
      <c r="AE410" s="233"/>
      <c r="AF410" s="233"/>
      <c r="AG410" s="233"/>
      <c r="AH410" s="222">
        <f>SUM($Z410:$AF410)</f>
        <v>0</v>
      </c>
      <c r="AI410" s="214"/>
      <c r="AJ410" s="94" t="s">
        <v>1822</v>
      </c>
      <c r="AK410" s="94" t="s">
        <v>1823</v>
      </c>
      <c r="AL410" s="233"/>
      <c r="AM410" s="233"/>
      <c r="AN410" s="233"/>
      <c r="AO410" s="233"/>
      <c r="AP410" s="233"/>
      <c r="AQ410" s="233"/>
      <c r="AR410" s="233"/>
      <c r="AS410" s="236" t="s">
        <v>4128</v>
      </c>
      <c r="AT410" s="243"/>
      <c r="AU410" s="243"/>
      <c r="AV410" s="243"/>
      <c r="AW410" s="243"/>
      <c r="AX410" s="243"/>
      <c r="AY410" s="243"/>
      <c r="AZ410" s="243"/>
      <c r="BA410" s="243"/>
      <c r="BB410" s="243"/>
      <c r="BC410" s="243"/>
      <c r="BD410" s="243"/>
      <c r="BE410" s="243"/>
      <c r="BF410" s="243"/>
      <c r="BG410" s="243"/>
      <c r="BH410" s="243"/>
      <c r="BI410" s="243"/>
      <c r="BJ410" s="243"/>
      <c r="BK410" s="243"/>
      <c r="BL410" s="243"/>
      <c r="BM410" s="243"/>
      <c r="BN410" s="243"/>
      <c r="BO410" s="243"/>
      <c r="BP410" s="243"/>
      <c r="BQ410" s="243"/>
      <c r="BR410" s="243"/>
      <c r="BS410" s="243"/>
      <c r="BT410" s="243"/>
      <c r="BU410" s="243"/>
      <c r="BV410" s="243"/>
      <c r="BW410" s="243"/>
      <c r="BX410" s="243"/>
      <c r="BY410" s="243"/>
      <c r="BZ410" s="243"/>
      <c r="CA410" s="243"/>
      <c r="CB410" s="243"/>
      <c r="CC410" s="243"/>
      <c r="CD410" s="243"/>
      <c r="CE410" s="243"/>
      <c r="CF410" s="243"/>
      <c r="CG410" s="243"/>
      <c r="CH410" s="243"/>
      <c r="CI410" s="243"/>
      <c r="CJ410" s="243"/>
      <c r="CK410" s="243"/>
      <c r="CL410" s="243"/>
      <c r="CM410" s="243"/>
      <c r="CN410" s="243"/>
      <c r="CO410" s="243"/>
      <c r="CP410" s="243"/>
      <c r="CQ410" s="243"/>
      <c r="CR410" s="243"/>
      <c r="CS410" s="243"/>
      <c r="CT410" s="243"/>
      <c r="CU410" s="243"/>
      <c r="CV410" s="243"/>
      <c r="CW410" s="243"/>
      <c r="CX410" s="243"/>
      <c r="CY410" s="243"/>
      <c r="CZ410" s="243"/>
      <c r="DA410" s="243"/>
      <c r="DB410" s="243"/>
      <c r="DC410" s="243"/>
      <c r="DD410" s="243"/>
      <c r="DE410" s="243"/>
      <c r="DF410" s="243"/>
      <c r="DG410" s="243"/>
      <c r="DH410" s="243"/>
      <c r="DI410" s="243"/>
      <c r="DJ410" s="243"/>
      <c r="DK410" s="243"/>
      <c r="DL410" s="243"/>
      <c r="DM410" s="243"/>
      <c r="DN410" s="243"/>
      <c r="DO410" s="243"/>
      <c r="DP410" s="243"/>
      <c r="DQ410" s="243"/>
      <c r="DR410" s="243"/>
      <c r="DS410" s="243"/>
      <c r="DT410" s="243"/>
      <c r="DU410" s="243"/>
      <c r="DV410" s="243"/>
      <c r="DW410" s="243"/>
      <c r="DX410" s="243"/>
      <c r="DY410" s="243"/>
      <c r="DZ410" s="243"/>
      <c r="EA410" s="243"/>
      <c r="EB410" s="243"/>
    </row>
    <row r="411" spans="1:132" s="93" customFormat="1" ht="13.9" customHeight="1" x14ac:dyDescent="0.25">
      <c r="A411" s="189"/>
      <c r="B411" s="416" t="s">
        <v>4707</v>
      </c>
      <c r="C411" s="416" t="s">
        <v>4706</v>
      </c>
      <c r="D411" s="189"/>
      <c r="E411" s="177" t="s">
        <v>4179</v>
      </c>
      <c r="F411" s="240" t="s">
        <v>515</v>
      </c>
      <c r="G411" s="234" t="s">
        <v>348</v>
      </c>
      <c r="H411" s="192"/>
      <c r="I411" s="192"/>
      <c r="J411" s="192"/>
      <c r="K411" s="192"/>
      <c r="L411" s="192"/>
      <c r="M411" s="192"/>
      <c r="N411" s="192"/>
      <c r="O411" s="193"/>
      <c r="P411" s="238"/>
      <c r="Q411" s="235"/>
      <c r="R411" s="235"/>
      <c r="S411" s="235"/>
      <c r="T411" s="235"/>
      <c r="U411" s="235"/>
      <c r="V411" s="235"/>
      <c r="W411" s="235">
        <v>1</v>
      </c>
      <c r="X411" s="236">
        <v>43665</v>
      </c>
      <c r="Y411" s="222">
        <v>1</v>
      </c>
      <c r="Z411" s="192"/>
      <c r="AA411" s="192"/>
      <c r="AB411" s="192"/>
      <c r="AC411" s="192"/>
      <c r="AD411" s="192"/>
      <c r="AE411" s="192"/>
      <c r="AF411" s="192"/>
      <c r="AG411" s="194"/>
      <c r="AH411" s="222">
        <f>SUM($Z411:$AF411)</f>
        <v>0</v>
      </c>
      <c r="AI411" s="214"/>
      <c r="AJ411" s="94" t="s">
        <v>1822</v>
      </c>
      <c r="AK411" s="94" t="s">
        <v>1823</v>
      </c>
      <c r="AL411" s="190"/>
      <c r="AM411" s="189"/>
      <c r="AN411" s="190"/>
      <c r="AO411" s="189"/>
      <c r="AP411" s="189"/>
      <c r="AQ411" s="189"/>
      <c r="AR411" s="191"/>
      <c r="AS411" s="236" t="s">
        <v>4184</v>
      </c>
      <c r="AT411" s="242"/>
      <c r="AU411" s="242"/>
      <c r="AV411" s="242"/>
      <c r="AW411" s="242"/>
      <c r="AX411" s="242"/>
      <c r="AY411" s="242"/>
      <c r="AZ411" s="242"/>
      <c r="BA411" s="242"/>
      <c r="BB411" s="242"/>
      <c r="BC411" s="242"/>
      <c r="BD411" s="242"/>
      <c r="BE411" s="242"/>
      <c r="BF411" s="242"/>
      <c r="BG411" s="242"/>
      <c r="BH411" s="242"/>
      <c r="BI411" s="242"/>
      <c r="BJ411" s="242"/>
      <c r="BK411" s="242"/>
      <c r="BL411" s="242"/>
      <c r="BM411" s="242"/>
      <c r="BN411" s="242"/>
      <c r="BO411" s="242"/>
      <c r="BP411" s="242"/>
      <c r="BQ411" s="242"/>
      <c r="BR411" s="242"/>
      <c r="BS411" s="242"/>
      <c r="BT411" s="242"/>
      <c r="BU411" s="242"/>
      <c r="BV411" s="242"/>
      <c r="BW411" s="242"/>
      <c r="BX411" s="242"/>
      <c r="BY411" s="242"/>
      <c r="BZ411" s="242"/>
      <c r="CA411" s="242"/>
      <c r="CB411" s="242"/>
      <c r="CC411" s="242"/>
      <c r="CD411" s="242"/>
      <c r="CE411" s="242"/>
      <c r="CF411" s="242"/>
      <c r="CG411" s="242"/>
      <c r="CH411" s="242"/>
      <c r="CI411" s="242"/>
      <c r="CJ411" s="242"/>
      <c r="CK411" s="242"/>
      <c r="CL411" s="242"/>
      <c r="CM411" s="242"/>
      <c r="CN411" s="242"/>
      <c r="CO411" s="242"/>
      <c r="CP411" s="242"/>
      <c r="CQ411" s="242"/>
      <c r="CR411" s="242"/>
      <c r="CS411" s="242"/>
      <c r="CT411" s="242"/>
      <c r="CU411" s="242"/>
      <c r="CV411" s="242"/>
      <c r="CW411" s="242"/>
      <c r="CX411" s="242"/>
      <c r="CY411" s="242"/>
      <c r="CZ411" s="242"/>
      <c r="DA411" s="242"/>
      <c r="DB411" s="242"/>
      <c r="DC411" s="242"/>
      <c r="DD411" s="242"/>
      <c r="DE411" s="242"/>
      <c r="DF411" s="242"/>
      <c r="DG411" s="242"/>
      <c r="DH411" s="242"/>
      <c r="DI411" s="242"/>
      <c r="DJ411" s="242"/>
      <c r="DK411" s="242"/>
      <c r="DL411" s="242"/>
      <c r="DM411" s="242"/>
      <c r="DN411" s="242"/>
      <c r="DO411" s="242"/>
      <c r="DP411" s="242"/>
      <c r="DQ411" s="242"/>
      <c r="DR411" s="242"/>
      <c r="DS411" s="242"/>
      <c r="DT411" s="242"/>
      <c r="DU411" s="242"/>
      <c r="DV411" s="242"/>
      <c r="DW411" s="242"/>
      <c r="DX411" s="242"/>
      <c r="DY411" s="242"/>
      <c r="DZ411" s="242"/>
      <c r="EA411" s="242"/>
      <c r="EB411" s="242"/>
    </row>
    <row r="412" spans="1:132" s="93" customFormat="1" ht="13.9" customHeight="1" x14ac:dyDescent="0.25">
      <c r="A412" s="189"/>
      <c r="B412" s="416" t="s">
        <v>4708</v>
      </c>
      <c r="C412" s="416" t="s">
        <v>4724</v>
      </c>
      <c r="D412" s="189"/>
      <c r="E412" s="177" t="s">
        <v>4163</v>
      </c>
      <c r="F412" s="240" t="s">
        <v>515</v>
      </c>
      <c r="G412" s="234" t="s">
        <v>348</v>
      </c>
      <c r="H412" s="192"/>
      <c r="I412" s="192"/>
      <c r="J412" s="192"/>
      <c r="K412" s="192"/>
      <c r="L412" s="192"/>
      <c r="M412" s="192"/>
      <c r="N412" s="192"/>
      <c r="O412" s="193"/>
      <c r="P412" s="238"/>
      <c r="Q412" s="235"/>
      <c r="R412" s="235"/>
      <c r="S412" s="235"/>
      <c r="T412" s="235"/>
      <c r="U412" s="235"/>
      <c r="V412" s="235"/>
      <c r="W412" s="235">
        <v>1</v>
      </c>
      <c r="X412" s="236">
        <v>43691</v>
      </c>
      <c r="Y412" s="222">
        <v>1</v>
      </c>
      <c r="Z412" s="192"/>
      <c r="AA412" s="192"/>
      <c r="AB412" s="192"/>
      <c r="AC412" s="192"/>
      <c r="AD412" s="192"/>
      <c r="AE412" s="192"/>
      <c r="AF412" s="192"/>
      <c r="AG412" s="194"/>
      <c r="AH412" s="222">
        <f>SUM($Z412:$AF412)</f>
        <v>0</v>
      </c>
      <c r="AI412" s="214"/>
      <c r="AJ412" s="94" t="s">
        <v>1822</v>
      </c>
      <c r="AK412" s="94" t="s">
        <v>1823</v>
      </c>
      <c r="AL412" s="190"/>
      <c r="AM412" s="189"/>
      <c r="AN412" s="190"/>
      <c r="AO412" s="189"/>
      <c r="AP412" s="189"/>
      <c r="AQ412" s="189"/>
      <c r="AR412" s="191"/>
      <c r="AS412" s="236" t="s">
        <v>4165</v>
      </c>
      <c r="AT412" s="242"/>
      <c r="AU412" s="242"/>
      <c r="AV412" s="242"/>
      <c r="AW412" s="242"/>
      <c r="AX412" s="242"/>
      <c r="AY412" s="242"/>
      <c r="AZ412" s="242"/>
      <c r="BA412" s="242"/>
      <c r="BB412" s="242"/>
      <c r="BC412" s="242"/>
      <c r="BD412" s="242"/>
      <c r="BE412" s="242"/>
      <c r="BF412" s="242"/>
      <c r="BG412" s="242"/>
      <c r="BH412" s="242"/>
      <c r="BI412" s="242"/>
      <c r="BJ412" s="242"/>
      <c r="BK412" s="242"/>
      <c r="BL412" s="242"/>
      <c r="BM412" s="242"/>
      <c r="BN412" s="242"/>
      <c r="BO412" s="242"/>
      <c r="BP412" s="242"/>
      <c r="BQ412" s="242"/>
      <c r="BR412" s="242"/>
      <c r="BS412" s="242"/>
      <c r="BT412" s="242"/>
      <c r="BU412" s="242"/>
      <c r="BV412" s="242"/>
      <c r="BW412" s="242"/>
      <c r="BX412" s="242"/>
      <c r="BY412" s="242"/>
      <c r="BZ412" s="242"/>
      <c r="CA412" s="242"/>
      <c r="CB412" s="242"/>
      <c r="CC412" s="242"/>
      <c r="CD412" s="242"/>
      <c r="CE412" s="242"/>
      <c r="CF412" s="242"/>
      <c r="CG412" s="242"/>
      <c r="CH412" s="242"/>
      <c r="CI412" s="242"/>
      <c r="CJ412" s="242"/>
      <c r="CK412" s="242"/>
      <c r="CL412" s="242"/>
      <c r="CM412" s="242"/>
      <c r="CN412" s="242"/>
      <c r="CO412" s="242"/>
      <c r="CP412" s="242"/>
      <c r="CQ412" s="242"/>
      <c r="CR412" s="242"/>
      <c r="CS412" s="242"/>
      <c r="CT412" s="242"/>
      <c r="CU412" s="242"/>
      <c r="CV412" s="242"/>
      <c r="CW412" s="242"/>
      <c r="CX412" s="242"/>
      <c r="CY412" s="242"/>
      <c r="CZ412" s="242"/>
      <c r="DA412" s="242"/>
      <c r="DB412" s="242"/>
      <c r="DC412" s="242"/>
      <c r="DD412" s="242"/>
      <c r="DE412" s="242"/>
      <c r="DF412" s="242"/>
      <c r="DG412" s="242"/>
      <c r="DH412" s="242"/>
      <c r="DI412" s="242"/>
      <c r="DJ412" s="242"/>
      <c r="DK412" s="242"/>
      <c r="DL412" s="242"/>
      <c r="DM412" s="242"/>
      <c r="DN412" s="242"/>
      <c r="DO412" s="242"/>
      <c r="DP412" s="242"/>
      <c r="DQ412" s="242"/>
      <c r="DR412" s="242"/>
      <c r="DS412" s="242"/>
      <c r="DT412" s="242"/>
      <c r="DU412" s="242"/>
      <c r="DV412" s="242"/>
      <c r="DW412" s="242"/>
      <c r="DX412" s="242"/>
      <c r="DY412" s="242"/>
      <c r="DZ412" s="242"/>
      <c r="EA412" s="242"/>
      <c r="EB412" s="242"/>
    </row>
    <row r="413" spans="1:132" s="93" customFormat="1" ht="13.9" customHeight="1" x14ac:dyDescent="0.25">
      <c r="A413" s="189"/>
      <c r="B413" s="416" t="s">
        <v>2077</v>
      </c>
      <c r="C413" s="416" t="s">
        <v>2078</v>
      </c>
      <c r="D413" s="189"/>
      <c r="E413" s="177" t="s">
        <v>4161</v>
      </c>
      <c r="F413" s="240" t="s">
        <v>464</v>
      </c>
      <c r="G413" s="234" t="s">
        <v>358</v>
      </c>
      <c r="H413" s="192"/>
      <c r="I413" s="192"/>
      <c r="J413" s="192"/>
      <c r="K413" s="192"/>
      <c r="L413" s="192"/>
      <c r="M413" s="192"/>
      <c r="N413" s="192"/>
      <c r="O413" s="193"/>
      <c r="P413" s="238"/>
      <c r="Q413" s="235"/>
      <c r="R413" s="235"/>
      <c r="S413" s="235"/>
      <c r="T413" s="235"/>
      <c r="U413" s="235"/>
      <c r="V413" s="235"/>
      <c r="W413" s="235">
        <v>1</v>
      </c>
      <c r="X413" s="236">
        <v>43727</v>
      </c>
      <c r="Y413" s="222">
        <v>1</v>
      </c>
      <c r="Z413" s="192"/>
      <c r="AA413" s="192"/>
      <c r="AB413" s="192"/>
      <c r="AC413" s="192"/>
      <c r="AD413" s="192"/>
      <c r="AE413" s="192"/>
      <c r="AF413" s="192"/>
      <c r="AG413" s="194"/>
      <c r="AH413" s="222">
        <f>SUM($Z413:$AF413)</f>
        <v>0</v>
      </c>
      <c r="AI413" s="214"/>
      <c r="AJ413" s="94" t="s">
        <v>1822</v>
      </c>
      <c r="AK413" s="94" t="s">
        <v>1823</v>
      </c>
      <c r="AL413" s="190"/>
      <c r="AM413" s="189"/>
      <c r="AN413" s="190"/>
      <c r="AO413" s="189"/>
      <c r="AP413" s="189"/>
      <c r="AQ413" s="189"/>
      <c r="AR413" s="191"/>
      <c r="AS413" s="236" t="s">
        <v>4162</v>
      </c>
      <c r="AT413" s="242"/>
      <c r="AU413" s="242"/>
      <c r="AV413" s="242"/>
      <c r="AW413" s="242"/>
      <c r="AX413" s="242"/>
      <c r="AY413" s="242"/>
      <c r="AZ413" s="242"/>
      <c r="BA413" s="242"/>
      <c r="BB413" s="242"/>
      <c r="BC413" s="242"/>
      <c r="BD413" s="242"/>
      <c r="BE413" s="242"/>
      <c r="BF413" s="242"/>
      <c r="BG413" s="242"/>
      <c r="BH413" s="242"/>
      <c r="BI413" s="242"/>
      <c r="BJ413" s="242"/>
      <c r="BK413" s="242"/>
      <c r="BL413" s="242"/>
      <c r="BM413" s="242"/>
      <c r="BN413" s="242"/>
      <c r="BO413" s="242"/>
      <c r="BP413" s="242"/>
      <c r="BQ413" s="242"/>
      <c r="BR413" s="242"/>
      <c r="BS413" s="242"/>
      <c r="BT413" s="242"/>
      <c r="BU413" s="242"/>
      <c r="BV413" s="242"/>
      <c r="BW413" s="242"/>
      <c r="BX413" s="242"/>
      <c r="BY413" s="242"/>
      <c r="BZ413" s="242"/>
      <c r="CA413" s="242"/>
      <c r="CB413" s="242"/>
      <c r="CC413" s="242"/>
      <c r="CD413" s="242"/>
      <c r="CE413" s="242"/>
      <c r="CF413" s="242"/>
      <c r="CG413" s="242"/>
      <c r="CH413" s="242"/>
      <c r="CI413" s="242"/>
      <c r="CJ413" s="242"/>
      <c r="CK413" s="242"/>
      <c r="CL413" s="242"/>
      <c r="CM413" s="242"/>
      <c r="CN413" s="242"/>
      <c r="CO413" s="242"/>
      <c r="CP413" s="242"/>
      <c r="CQ413" s="242"/>
      <c r="CR413" s="242"/>
      <c r="CS413" s="242"/>
      <c r="CT413" s="242"/>
      <c r="CU413" s="242"/>
      <c r="CV413" s="242"/>
      <c r="CW413" s="242"/>
      <c r="CX413" s="242"/>
      <c r="CY413" s="242"/>
      <c r="CZ413" s="242"/>
      <c r="DA413" s="242"/>
      <c r="DB413" s="242"/>
      <c r="DC413" s="242"/>
      <c r="DD413" s="242"/>
      <c r="DE413" s="242"/>
      <c r="DF413" s="242"/>
      <c r="DG413" s="242"/>
      <c r="DH413" s="242"/>
      <c r="DI413" s="242"/>
      <c r="DJ413" s="242"/>
      <c r="DK413" s="242"/>
      <c r="DL413" s="242"/>
      <c r="DM413" s="242"/>
      <c r="DN413" s="242"/>
      <c r="DO413" s="242"/>
      <c r="DP413" s="242"/>
      <c r="DQ413" s="242"/>
      <c r="DR413" s="242"/>
      <c r="DS413" s="242"/>
      <c r="DT413" s="242"/>
      <c r="DU413" s="242"/>
      <c r="DV413" s="242"/>
      <c r="DW413" s="242"/>
      <c r="DX413" s="242"/>
      <c r="DY413" s="242"/>
      <c r="DZ413" s="242"/>
      <c r="EA413" s="242"/>
      <c r="EB413" s="242"/>
    </row>
    <row r="414" spans="1:132" s="93" customFormat="1" ht="13.9" customHeight="1" x14ac:dyDescent="0.25">
      <c r="A414" s="189"/>
      <c r="B414" s="416" t="s">
        <v>1027</v>
      </c>
      <c r="C414" s="416" t="s">
        <v>4723</v>
      </c>
      <c r="D414" s="189"/>
      <c r="E414" s="177" t="s">
        <v>4190</v>
      </c>
      <c r="F414" s="240" t="s">
        <v>515</v>
      </c>
      <c r="G414" s="234" t="s">
        <v>348</v>
      </c>
      <c r="H414" s="192"/>
      <c r="I414" s="192"/>
      <c r="J414" s="192"/>
      <c r="K414" s="192"/>
      <c r="L414" s="192"/>
      <c r="M414" s="192"/>
      <c r="N414" s="192"/>
      <c r="O414" s="193"/>
      <c r="P414" s="238"/>
      <c r="Q414" s="235"/>
      <c r="R414" s="235"/>
      <c r="S414" s="235"/>
      <c r="T414" s="235"/>
      <c r="U414" s="235"/>
      <c r="V414" s="235"/>
      <c r="W414" s="235">
        <v>1</v>
      </c>
      <c r="X414" s="236">
        <v>43711</v>
      </c>
      <c r="Y414" s="222">
        <v>1</v>
      </c>
      <c r="Z414" s="192"/>
      <c r="AA414" s="192"/>
      <c r="AB414" s="192"/>
      <c r="AC414" s="192"/>
      <c r="AD414" s="192"/>
      <c r="AE414" s="192"/>
      <c r="AF414" s="192"/>
      <c r="AG414" s="194"/>
      <c r="AH414" s="222">
        <f>SUM($Z414:$AF414)</f>
        <v>0</v>
      </c>
      <c r="AI414" s="214"/>
      <c r="AJ414" s="94" t="s">
        <v>1822</v>
      </c>
      <c r="AK414" s="94" t="s">
        <v>1823</v>
      </c>
      <c r="AL414" s="190"/>
      <c r="AM414" s="189"/>
      <c r="AN414" s="190"/>
      <c r="AO414" s="189"/>
      <c r="AP414" s="189"/>
      <c r="AQ414" s="189"/>
      <c r="AR414" s="191"/>
      <c r="AS414" s="236" t="s">
        <v>4193</v>
      </c>
      <c r="AT414" s="242"/>
      <c r="AU414" s="242"/>
      <c r="AV414" s="242"/>
      <c r="AW414" s="242"/>
      <c r="AX414" s="242"/>
      <c r="AY414" s="242"/>
      <c r="AZ414" s="242"/>
      <c r="BA414" s="242"/>
      <c r="BB414" s="242"/>
      <c r="BC414" s="242"/>
      <c r="BD414" s="242"/>
      <c r="BE414" s="242"/>
      <c r="BF414" s="242"/>
      <c r="BG414" s="242"/>
      <c r="BH414" s="242"/>
      <c r="BI414" s="242"/>
      <c r="BJ414" s="242"/>
      <c r="BK414" s="242"/>
      <c r="BL414" s="242"/>
      <c r="BM414" s="242"/>
      <c r="BN414" s="242"/>
      <c r="BO414" s="242"/>
      <c r="BP414" s="242"/>
      <c r="BQ414" s="242"/>
      <c r="BR414" s="242"/>
      <c r="BS414" s="242"/>
      <c r="BT414" s="242"/>
      <c r="BU414" s="242"/>
      <c r="BV414" s="242"/>
      <c r="BW414" s="242"/>
      <c r="BX414" s="242"/>
      <c r="BY414" s="242"/>
      <c r="BZ414" s="242"/>
      <c r="CA414" s="242"/>
      <c r="CB414" s="242"/>
      <c r="CC414" s="242"/>
      <c r="CD414" s="242"/>
      <c r="CE414" s="242"/>
      <c r="CF414" s="242"/>
      <c r="CG414" s="242"/>
      <c r="CH414" s="242"/>
      <c r="CI414" s="242"/>
      <c r="CJ414" s="242"/>
      <c r="CK414" s="242"/>
      <c r="CL414" s="242"/>
      <c r="CM414" s="242"/>
      <c r="CN414" s="242"/>
      <c r="CO414" s="242"/>
      <c r="CP414" s="242"/>
      <c r="CQ414" s="242"/>
      <c r="CR414" s="242"/>
      <c r="CS414" s="242"/>
      <c r="CT414" s="242"/>
      <c r="CU414" s="242"/>
      <c r="CV414" s="242"/>
      <c r="CW414" s="242"/>
      <c r="CX414" s="242"/>
      <c r="CY414" s="242"/>
      <c r="CZ414" s="242"/>
      <c r="DA414" s="242"/>
      <c r="DB414" s="242"/>
      <c r="DC414" s="242"/>
      <c r="DD414" s="242"/>
      <c r="DE414" s="242"/>
      <c r="DF414" s="242"/>
      <c r="DG414" s="242"/>
      <c r="DH414" s="242"/>
      <c r="DI414" s="242"/>
      <c r="DJ414" s="242"/>
      <c r="DK414" s="242"/>
      <c r="DL414" s="242"/>
      <c r="DM414" s="242"/>
      <c r="DN414" s="242"/>
      <c r="DO414" s="242"/>
      <c r="DP414" s="242"/>
      <c r="DQ414" s="242"/>
      <c r="DR414" s="242"/>
      <c r="DS414" s="242"/>
      <c r="DT414" s="242"/>
      <c r="DU414" s="242"/>
      <c r="DV414" s="242"/>
      <c r="DW414" s="242"/>
      <c r="DX414" s="242"/>
      <c r="DY414" s="242"/>
      <c r="DZ414" s="242"/>
      <c r="EA414" s="242"/>
      <c r="EB414" s="242"/>
    </row>
    <row r="415" spans="1:132" s="93" customFormat="1" ht="13.9" customHeight="1" x14ac:dyDescent="0.25">
      <c r="A415" s="189"/>
      <c r="B415" s="416" t="s">
        <v>597</v>
      </c>
      <c r="C415" s="416" t="s">
        <v>4721</v>
      </c>
      <c r="D415" s="189"/>
      <c r="E415" s="177" t="s">
        <v>4164</v>
      </c>
      <c r="F415" s="240" t="s">
        <v>515</v>
      </c>
      <c r="G415" s="234" t="s">
        <v>348</v>
      </c>
      <c r="H415" s="192"/>
      <c r="I415" s="192"/>
      <c r="J415" s="192"/>
      <c r="K415" s="192"/>
      <c r="L415" s="192"/>
      <c r="M415" s="192"/>
      <c r="N415" s="192"/>
      <c r="O415" s="193"/>
      <c r="P415" s="238"/>
      <c r="Q415" s="235"/>
      <c r="R415" s="235"/>
      <c r="S415" s="235"/>
      <c r="T415" s="235"/>
      <c r="U415" s="235"/>
      <c r="V415" s="235"/>
      <c r="W415" s="235">
        <v>1</v>
      </c>
      <c r="X415" s="236">
        <v>43662</v>
      </c>
      <c r="Y415" s="222">
        <v>1</v>
      </c>
      <c r="Z415" s="192"/>
      <c r="AA415" s="192"/>
      <c r="AB415" s="192"/>
      <c r="AC415" s="192"/>
      <c r="AD415" s="192"/>
      <c r="AE415" s="192"/>
      <c r="AF415" s="192"/>
      <c r="AG415" s="194"/>
      <c r="AH415" s="222">
        <f>SUM($Z415:$AF415)</f>
        <v>0</v>
      </c>
      <c r="AI415" s="214"/>
      <c r="AJ415" s="94" t="s">
        <v>1822</v>
      </c>
      <c r="AK415" s="94" t="s">
        <v>1823</v>
      </c>
      <c r="AL415" s="190"/>
      <c r="AM415" s="189"/>
      <c r="AN415" s="190"/>
      <c r="AO415" s="189"/>
      <c r="AP415" s="189"/>
      <c r="AQ415" s="189"/>
      <c r="AR415" s="191"/>
      <c r="AS415" s="236" t="s">
        <v>4166</v>
      </c>
      <c r="AT415" s="242"/>
      <c r="AU415" s="242"/>
      <c r="AV415" s="242"/>
      <c r="AW415" s="242"/>
      <c r="AX415" s="242"/>
      <c r="AY415" s="242"/>
      <c r="AZ415" s="242"/>
      <c r="BA415" s="242"/>
      <c r="BB415" s="242"/>
      <c r="BC415" s="242"/>
      <c r="BD415" s="242"/>
      <c r="BE415" s="242"/>
      <c r="BF415" s="242"/>
      <c r="BG415" s="242"/>
      <c r="BH415" s="242"/>
      <c r="BI415" s="242"/>
      <c r="BJ415" s="242"/>
      <c r="BK415" s="242"/>
      <c r="BL415" s="242"/>
      <c r="BM415" s="242"/>
      <c r="BN415" s="242"/>
      <c r="BO415" s="242"/>
      <c r="BP415" s="242"/>
      <c r="BQ415" s="242"/>
      <c r="BR415" s="242"/>
      <c r="BS415" s="242"/>
      <c r="BT415" s="242"/>
      <c r="BU415" s="242"/>
      <c r="BV415" s="242"/>
      <c r="BW415" s="242"/>
      <c r="BX415" s="242"/>
      <c r="BY415" s="242"/>
      <c r="BZ415" s="242"/>
      <c r="CA415" s="242"/>
      <c r="CB415" s="242"/>
      <c r="CC415" s="242"/>
      <c r="CD415" s="242"/>
      <c r="CE415" s="242"/>
      <c r="CF415" s="242"/>
      <c r="CG415" s="242"/>
      <c r="CH415" s="242"/>
      <c r="CI415" s="242"/>
      <c r="CJ415" s="242"/>
      <c r="CK415" s="242"/>
      <c r="CL415" s="242"/>
      <c r="CM415" s="242"/>
      <c r="CN415" s="242"/>
      <c r="CO415" s="242"/>
      <c r="CP415" s="242"/>
      <c r="CQ415" s="242"/>
      <c r="CR415" s="242"/>
      <c r="CS415" s="242"/>
      <c r="CT415" s="242"/>
      <c r="CU415" s="242"/>
      <c r="CV415" s="242"/>
      <c r="CW415" s="242"/>
      <c r="CX415" s="242"/>
      <c r="CY415" s="242"/>
      <c r="CZ415" s="242"/>
      <c r="DA415" s="242"/>
      <c r="DB415" s="242"/>
      <c r="DC415" s="242"/>
      <c r="DD415" s="242"/>
      <c r="DE415" s="242"/>
      <c r="DF415" s="242"/>
      <c r="DG415" s="242"/>
      <c r="DH415" s="242"/>
      <c r="DI415" s="242"/>
      <c r="DJ415" s="242"/>
      <c r="DK415" s="242"/>
      <c r="DL415" s="242"/>
      <c r="DM415" s="242"/>
      <c r="DN415" s="242"/>
      <c r="DO415" s="242"/>
      <c r="DP415" s="242"/>
      <c r="DQ415" s="242"/>
      <c r="DR415" s="242"/>
      <c r="DS415" s="242"/>
      <c r="DT415" s="242"/>
      <c r="DU415" s="242"/>
      <c r="DV415" s="242"/>
      <c r="DW415" s="242"/>
      <c r="DX415" s="242"/>
      <c r="DY415" s="242"/>
      <c r="DZ415" s="242"/>
      <c r="EA415" s="242"/>
      <c r="EB415" s="242"/>
    </row>
    <row r="416" spans="1:132" s="93" customFormat="1" ht="13.9" customHeight="1" x14ac:dyDescent="0.25">
      <c r="A416" s="189"/>
      <c r="B416" s="416" t="s">
        <v>4701</v>
      </c>
      <c r="C416" s="416" t="s">
        <v>4720</v>
      </c>
      <c r="D416" s="189"/>
      <c r="E416" s="177" t="s">
        <v>4168</v>
      </c>
      <c r="F416" s="240" t="s">
        <v>515</v>
      </c>
      <c r="G416" s="234" t="s">
        <v>348</v>
      </c>
      <c r="H416" s="192"/>
      <c r="I416" s="192"/>
      <c r="J416" s="192"/>
      <c r="K416" s="192"/>
      <c r="L416" s="192"/>
      <c r="M416" s="192"/>
      <c r="N416" s="192"/>
      <c r="O416" s="193"/>
      <c r="P416" s="238"/>
      <c r="Q416" s="235"/>
      <c r="R416" s="235"/>
      <c r="S416" s="235"/>
      <c r="T416" s="235"/>
      <c r="U416" s="235"/>
      <c r="V416" s="235"/>
      <c r="W416" s="235">
        <v>1</v>
      </c>
      <c r="X416" s="236">
        <v>43690</v>
      </c>
      <c r="Y416" s="222">
        <v>1</v>
      </c>
      <c r="Z416" s="192"/>
      <c r="AA416" s="192"/>
      <c r="AB416" s="192"/>
      <c r="AC416" s="192"/>
      <c r="AD416" s="192"/>
      <c r="AE416" s="192"/>
      <c r="AF416" s="192"/>
      <c r="AG416" s="194"/>
      <c r="AH416" s="222">
        <f>SUM($Z416:$AF416)</f>
        <v>0</v>
      </c>
      <c r="AI416" s="214"/>
      <c r="AJ416" s="94" t="s">
        <v>1822</v>
      </c>
      <c r="AK416" s="94" t="s">
        <v>1823</v>
      </c>
      <c r="AL416" s="190"/>
      <c r="AM416" s="189"/>
      <c r="AN416" s="190"/>
      <c r="AO416" s="189"/>
      <c r="AP416" s="189"/>
      <c r="AQ416" s="189"/>
      <c r="AR416" s="191"/>
      <c r="AS416" s="236" t="s">
        <v>4170</v>
      </c>
      <c r="AT416" s="242"/>
      <c r="AU416" s="242"/>
      <c r="AV416" s="242"/>
      <c r="AW416" s="242"/>
      <c r="AX416" s="242"/>
      <c r="AY416" s="242"/>
      <c r="AZ416" s="242"/>
      <c r="BA416" s="242"/>
      <c r="BB416" s="242"/>
      <c r="BC416" s="242"/>
      <c r="BD416" s="242"/>
      <c r="BE416" s="242"/>
      <c r="BF416" s="242"/>
      <c r="BG416" s="242"/>
      <c r="BH416" s="242"/>
      <c r="BI416" s="242"/>
      <c r="BJ416" s="242"/>
      <c r="BK416" s="242"/>
      <c r="BL416" s="242"/>
      <c r="BM416" s="242"/>
      <c r="BN416" s="242"/>
      <c r="BO416" s="242"/>
      <c r="BP416" s="242"/>
      <c r="BQ416" s="242"/>
      <c r="BR416" s="242"/>
      <c r="BS416" s="242"/>
      <c r="BT416" s="242"/>
      <c r="BU416" s="242"/>
      <c r="BV416" s="242"/>
      <c r="BW416" s="242"/>
      <c r="BX416" s="242"/>
      <c r="BY416" s="242"/>
      <c r="BZ416" s="242"/>
      <c r="CA416" s="242"/>
      <c r="CB416" s="242"/>
      <c r="CC416" s="242"/>
      <c r="CD416" s="242"/>
      <c r="CE416" s="242"/>
      <c r="CF416" s="242"/>
      <c r="CG416" s="242"/>
      <c r="CH416" s="242"/>
      <c r="CI416" s="242"/>
      <c r="CJ416" s="242"/>
      <c r="CK416" s="242"/>
      <c r="CL416" s="242"/>
      <c r="CM416" s="242"/>
      <c r="CN416" s="242"/>
      <c r="CO416" s="242"/>
      <c r="CP416" s="242"/>
      <c r="CQ416" s="242"/>
      <c r="CR416" s="242"/>
      <c r="CS416" s="242"/>
      <c r="CT416" s="242"/>
      <c r="CU416" s="242"/>
      <c r="CV416" s="242"/>
      <c r="CW416" s="242"/>
      <c r="CX416" s="242"/>
      <c r="CY416" s="242"/>
      <c r="CZ416" s="242"/>
      <c r="DA416" s="242"/>
      <c r="DB416" s="242"/>
      <c r="DC416" s="242"/>
      <c r="DD416" s="242"/>
      <c r="DE416" s="242"/>
      <c r="DF416" s="242"/>
      <c r="DG416" s="242"/>
      <c r="DH416" s="242"/>
      <c r="DI416" s="242"/>
      <c r="DJ416" s="242"/>
      <c r="DK416" s="242"/>
      <c r="DL416" s="242"/>
      <c r="DM416" s="242"/>
      <c r="DN416" s="242"/>
      <c r="DO416" s="242"/>
      <c r="DP416" s="242"/>
      <c r="DQ416" s="242"/>
      <c r="DR416" s="242"/>
      <c r="DS416" s="242"/>
      <c r="DT416" s="242"/>
      <c r="DU416" s="242"/>
      <c r="DV416" s="242"/>
      <c r="DW416" s="242"/>
      <c r="DX416" s="242"/>
      <c r="DY416" s="242"/>
      <c r="DZ416" s="242"/>
      <c r="EA416" s="242"/>
      <c r="EB416" s="242"/>
    </row>
    <row r="417" spans="1:132" s="93" customFormat="1" ht="13.9" customHeight="1" x14ac:dyDescent="0.25">
      <c r="A417" s="189"/>
      <c r="B417" s="416" t="s">
        <v>4698</v>
      </c>
      <c r="C417" s="416" t="s">
        <v>4722</v>
      </c>
      <c r="D417" s="189"/>
      <c r="E417" s="177" t="s">
        <v>4175</v>
      </c>
      <c r="F417" s="240" t="s">
        <v>515</v>
      </c>
      <c r="G417" s="234" t="s">
        <v>348</v>
      </c>
      <c r="H417" s="192"/>
      <c r="I417" s="192"/>
      <c r="J417" s="192"/>
      <c r="K417" s="192"/>
      <c r="L417" s="192"/>
      <c r="M417" s="192"/>
      <c r="N417" s="192"/>
      <c r="O417" s="193"/>
      <c r="P417" s="238"/>
      <c r="Q417" s="235"/>
      <c r="R417" s="235"/>
      <c r="S417" s="235"/>
      <c r="T417" s="235"/>
      <c r="U417" s="235"/>
      <c r="V417" s="235"/>
      <c r="W417" s="235">
        <v>1</v>
      </c>
      <c r="X417" s="236">
        <v>43676</v>
      </c>
      <c r="Y417" s="222">
        <v>1</v>
      </c>
      <c r="Z417" s="192"/>
      <c r="AA417" s="192"/>
      <c r="AB417" s="192"/>
      <c r="AC417" s="192"/>
      <c r="AD417" s="192"/>
      <c r="AE417" s="192"/>
      <c r="AF417" s="192"/>
      <c r="AG417" s="194"/>
      <c r="AH417" s="222">
        <f>SUM($Z417:$AF417)</f>
        <v>0</v>
      </c>
      <c r="AI417" s="214"/>
      <c r="AJ417" s="94" t="s">
        <v>1822</v>
      </c>
      <c r="AK417" s="94" t="s">
        <v>1823</v>
      </c>
      <c r="AL417" s="190"/>
      <c r="AM417" s="189"/>
      <c r="AN417" s="190"/>
      <c r="AO417" s="189"/>
      <c r="AP417" s="189"/>
      <c r="AQ417" s="189"/>
      <c r="AR417" s="191"/>
      <c r="AS417" s="236" t="s">
        <v>4176</v>
      </c>
      <c r="AT417" s="242"/>
      <c r="AU417" s="242"/>
      <c r="AV417" s="242"/>
      <c r="AW417" s="242"/>
      <c r="AX417" s="242"/>
      <c r="AY417" s="242"/>
      <c r="AZ417" s="242"/>
      <c r="BA417" s="242"/>
      <c r="BB417" s="242"/>
      <c r="BC417" s="242"/>
      <c r="BD417" s="242"/>
      <c r="BE417" s="242"/>
      <c r="BF417" s="242"/>
      <c r="BG417" s="242"/>
      <c r="BH417" s="242"/>
      <c r="BI417" s="242"/>
      <c r="BJ417" s="242"/>
      <c r="BK417" s="242"/>
      <c r="BL417" s="242"/>
      <c r="BM417" s="242"/>
      <c r="BN417" s="242"/>
      <c r="BO417" s="242"/>
      <c r="BP417" s="242"/>
      <c r="BQ417" s="242"/>
      <c r="BR417" s="242"/>
      <c r="BS417" s="242"/>
      <c r="BT417" s="242"/>
      <c r="BU417" s="242"/>
      <c r="BV417" s="242"/>
      <c r="BW417" s="242"/>
      <c r="BX417" s="242"/>
      <c r="BY417" s="242"/>
      <c r="BZ417" s="242"/>
      <c r="CA417" s="242"/>
      <c r="CB417" s="242"/>
      <c r="CC417" s="242"/>
      <c r="CD417" s="242"/>
      <c r="CE417" s="242"/>
      <c r="CF417" s="242"/>
      <c r="CG417" s="242"/>
      <c r="CH417" s="242"/>
      <c r="CI417" s="242"/>
      <c r="CJ417" s="242"/>
      <c r="CK417" s="242"/>
      <c r="CL417" s="242"/>
      <c r="CM417" s="242"/>
      <c r="CN417" s="242"/>
      <c r="CO417" s="242"/>
      <c r="CP417" s="242"/>
      <c r="CQ417" s="242"/>
      <c r="CR417" s="242"/>
      <c r="CS417" s="242"/>
      <c r="CT417" s="242"/>
      <c r="CU417" s="242"/>
      <c r="CV417" s="242"/>
      <c r="CW417" s="242"/>
      <c r="CX417" s="242"/>
      <c r="CY417" s="242"/>
      <c r="CZ417" s="242"/>
      <c r="DA417" s="242"/>
      <c r="DB417" s="242"/>
      <c r="DC417" s="242"/>
      <c r="DD417" s="242"/>
      <c r="DE417" s="242"/>
      <c r="DF417" s="242"/>
      <c r="DG417" s="242"/>
      <c r="DH417" s="242"/>
      <c r="DI417" s="242"/>
      <c r="DJ417" s="242"/>
      <c r="DK417" s="242"/>
      <c r="DL417" s="242"/>
      <c r="DM417" s="242"/>
      <c r="DN417" s="242"/>
      <c r="DO417" s="242"/>
      <c r="DP417" s="242"/>
      <c r="DQ417" s="242"/>
      <c r="DR417" s="242"/>
      <c r="DS417" s="242"/>
      <c r="DT417" s="242"/>
      <c r="DU417" s="242"/>
      <c r="DV417" s="242"/>
      <c r="DW417" s="242"/>
      <c r="DX417" s="242"/>
      <c r="DY417" s="242"/>
      <c r="DZ417" s="242"/>
      <c r="EA417" s="242"/>
      <c r="EB417" s="242"/>
    </row>
    <row r="418" spans="1:132" s="93" customFormat="1" ht="13.9" customHeight="1" x14ac:dyDescent="0.25">
      <c r="A418" s="189"/>
      <c r="B418" s="416" t="s">
        <v>721</v>
      </c>
      <c r="C418" s="416" t="s">
        <v>4719</v>
      </c>
      <c r="D418" s="189"/>
      <c r="E418" s="177" t="s">
        <v>4167</v>
      </c>
      <c r="F418" s="240" t="s">
        <v>515</v>
      </c>
      <c r="G418" s="234" t="s">
        <v>348</v>
      </c>
      <c r="H418" s="192"/>
      <c r="I418" s="192"/>
      <c r="J418" s="192"/>
      <c r="K418" s="192"/>
      <c r="L418" s="192"/>
      <c r="M418" s="192"/>
      <c r="N418" s="192"/>
      <c r="O418" s="193"/>
      <c r="P418" s="238"/>
      <c r="Q418" s="235"/>
      <c r="R418" s="235"/>
      <c r="S418" s="235"/>
      <c r="T418" s="235"/>
      <c r="U418" s="235"/>
      <c r="V418" s="235"/>
      <c r="W418" s="235">
        <v>1</v>
      </c>
      <c r="X418" s="236">
        <v>43655</v>
      </c>
      <c r="Y418" s="222">
        <v>1</v>
      </c>
      <c r="Z418" s="192"/>
      <c r="AA418" s="192"/>
      <c r="AB418" s="192"/>
      <c r="AC418" s="192"/>
      <c r="AD418" s="192"/>
      <c r="AE418" s="192"/>
      <c r="AF418" s="192"/>
      <c r="AG418" s="194"/>
      <c r="AH418" s="222">
        <f>SUM($Z418:$AF418)</f>
        <v>0</v>
      </c>
      <c r="AI418" s="214"/>
      <c r="AJ418" s="94" t="s">
        <v>1822</v>
      </c>
      <c r="AK418" s="94" t="s">
        <v>1823</v>
      </c>
      <c r="AL418" s="190"/>
      <c r="AM418" s="189"/>
      <c r="AN418" s="190"/>
      <c r="AO418" s="189"/>
      <c r="AP418" s="189"/>
      <c r="AQ418" s="189"/>
      <c r="AR418" s="191"/>
      <c r="AS418" s="236" t="s">
        <v>4169</v>
      </c>
      <c r="AT418" s="242"/>
      <c r="AU418" s="242"/>
      <c r="AV418" s="242"/>
      <c r="AW418" s="242"/>
      <c r="AX418" s="242"/>
      <c r="AY418" s="242"/>
      <c r="AZ418" s="242"/>
      <c r="BA418" s="242"/>
      <c r="BB418" s="242"/>
      <c r="BC418" s="242"/>
      <c r="BD418" s="242"/>
      <c r="BE418" s="242"/>
      <c r="BF418" s="242"/>
      <c r="BG418" s="242"/>
      <c r="BH418" s="242"/>
      <c r="BI418" s="242"/>
      <c r="BJ418" s="242"/>
      <c r="BK418" s="242"/>
      <c r="BL418" s="242"/>
      <c r="BM418" s="242"/>
      <c r="BN418" s="242"/>
      <c r="BO418" s="242"/>
      <c r="BP418" s="242"/>
      <c r="BQ418" s="242"/>
      <c r="BR418" s="242"/>
      <c r="BS418" s="242"/>
      <c r="BT418" s="242"/>
      <c r="BU418" s="242"/>
      <c r="BV418" s="242"/>
      <c r="BW418" s="242"/>
      <c r="BX418" s="242"/>
      <c r="BY418" s="242"/>
      <c r="BZ418" s="242"/>
      <c r="CA418" s="242"/>
      <c r="CB418" s="242"/>
      <c r="CC418" s="242"/>
      <c r="CD418" s="242"/>
      <c r="CE418" s="242"/>
      <c r="CF418" s="242"/>
      <c r="CG418" s="242"/>
      <c r="CH418" s="242"/>
      <c r="CI418" s="242"/>
      <c r="CJ418" s="242"/>
      <c r="CK418" s="242"/>
      <c r="CL418" s="242"/>
      <c r="CM418" s="242"/>
      <c r="CN418" s="242"/>
      <c r="CO418" s="242"/>
      <c r="CP418" s="242"/>
      <c r="CQ418" s="242"/>
      <c r="CR418" s="242"/>
      <c r="CS418" s="242"/>
      <c r="CT418" s="242"/>
      <c r="CU418" s="242"/>
      <c r="CV418" s="242"/>
      <c r="CW418" s="242"/>
      <c r="CX418" s="242"/>
      <c r="CY418" s="242"/>
      <c r="CZ418" s="242"/>
      <c r="DA418" s="242"/>
      <c r="DB418" s="242"/>
      <c r="DC418" s="242"/>
      <c r="DD418" s="242"/>
      <c r="DE418" s="242"/>
      <c r="DF418" s="242"/>
      <c r="DG418" s="242"/>
      <c r="DH418" s="242"/>
      <c r="DI418" s="242"/>
      <c r="DJ418" s="242"/>
      <c r="DK418" s="242"/>
      <c r="DL418" s="242"/>
      <c r="DM418" s="242"/>
      <c r="DN418" s="242"/>
      <c r="DO418" s="242"/>
      <c r="DP418" s="242"/>
      <c r="DQ418" s="242"/>
      <c r="DR418" s="242"/>
      <c r="DS418" s="242"/>
      <c r="DT418" s="242"/>
      <c r="DU418" s="242"/>
      <c r="DV418" s="242"/>
      <c r="DW418" s="242"/>
      <c r="DX418" s="242"/>
      <c r="DY418" s="242"/>
      <c r="DZ418" s="242"/>
      <c r="EA418" s="242"/>
      <c r="EB418" s="242"/>
    </row>
    <row r="419" spans="1:132" s="93" customFormat="1" ht="13.9" customHeight="1" x14ac:dyDescent="0.25">
      <c r="A419" s="189"/>
      <c r="B419" s="416" t="s">
        <v>1035</v>
      </c>
      <c r="C419" s="416" t="s">
        <v>4718</v>
      </c>
      <c r="D419" s="189"/>
      <c r="E419" s="177" t="s">
        <v>4191</v>
      </c>
      <c r="F419" s="240" t="s">
        <v>515</v>
      </c>
      <c r="G419" s="234" t="s">
        <v>348</v>
      </c>
      <c r="H419" s="192"/>
      <c r="I419" s="192"/>
      <c r="J419" s="192"/>
      <c r="K419" s="192"/>
      <c r="L419" s="192"/>
      <c r="M419" s="192"/>
      <c r="N419" s="192"/>
      <c r="O419" s="193"/>
      <c r="P419" s="238"/>
      <c r="Q419" s="235"/>
      <c r="R419" s="235"/>
      <c r="S419" s="235"/>
      <c r="T419" s="235"/>
      <c r="U419" s="235"/>
      <c r="V419" s="235"/>
      <c r="W419" s="235">
        <v>1</v>
      </c>
      <c r="X419" s="236">
        <v>43677</v>
      </c>
      <c r="Y419" s="222">
        <v>1</v>
      </c>
      <c r="Z419" s="413"/>
      <c r="AA419" s="413"/>
      <c r="AB419" s="413"/>
      <c r="AC419" s="413"/>
      <c r="AD419" s="413"/>
      <c r="AE419" s="413"/>
      <c r="AF419" s="413"/>
      <c r="AG419" s="194"/>
      <c r="AH419" s="222">
        <f>SUM($Z419:$AF419)</f>
        <v>0</v>
      </c>
      <c r="AI419" s="214"/>
      <c r="AJ419" s="94" t="s">
        <v>1822</v>
      </c>
      <c r="AK419" s="94" t="s">
        <v>1823</v>
      </c>
      <c r="AL419" s="190"/>
      <c r="AM419" s="189"/>
      <c r="AN419" s="190"/>
      <c r="AO419" s="189"/>
      <c r="AP419" s="189"/>
      <c r="AQ419" s="189"/>
      <c r="AR419" s="191"/>
      <c r="AS419" s="236" t="s">
        <v>4194</v>
      </c>
      <c r="AT419" s="242"/>
      <c r="AU419" s="242"/>
      <c r="AV419" s="242"/>
      <c r="AW419" s="242"/>
      <c r="AX419" s="242"/>
      <c r="AY419" s="242"/>
      <c r="AZ419" s="242"/>
      <c r="BA419" s="242"/>
      <c r="BB419" s="242"/>
      <c r="BC419" s="242"/>
      <c r="BD419" s="242"/>
      <c r="BE419" s="242"/>
      <c r="BF419" s="242"/>
      <c r="BG419" s="242"/>
      <c r="BH419" s="242"/>
      <c r="BI419" s="242"/>
      <c r="BJ419" s="242"/>
      <c r="BK419" s="242"/>
      <c r="BL419" s="242"/>
      <c r="BM419" s="242"/>
      <c r="BN419" s="242"/>
      <c r="BO419" s="242"/>
      <c r="BP419" s="242"/>
      <c r="BQ419" s="242"/>
      <c r="BR419" s="242"/>
      <c r="BS419" s="242"/>
      <c r="BT419" s="242"/>
      <c r="BU419" s="242"/>
      <c r="BV419" s="242"/>
      <c r="BW419" s="242"/>
      <c r="BX419" s="242"/>
      <c r="BY419" s="242"/>
      <c r="BZ419" s="242"/>
      <c r="CA419" s="242"/>
      <c r="CB419" s="242"/>
      <c r="CC419" s="242"/>
      <c r="CD419" s="242"/>
      <c r="CE419" s="242"/>
      <c r="CF419" s="242"/>
      <c r="CG419" s="242"/>
      <c r="CH419" s="242"/>
      <c r="CI419" s="242"/>
      <c r="CJ419" s="242"/>
      <c r="CK419" s="242"/>
      <c r="CL419" s="242"/>
      <c r="CM419" s="242"/>
      <c r="CN419" s="242"/>
      <c r="CO419" s="242"/>
      <c r="CP419" s="242"/>
      <c r="CQ419" s="242"/>
      <c r="CR419" s="242"/>
      <c r="CS419" s="242"/>
      <c r="CT419" s="242"/>
      <c r="CU419" s="242"/>
      <c r="CV419" s="242"/>
      <c r="CW419" s="242"/>
      <c r="CX419" s="242"/>
      <c r="CY419" s="242"/>
      <c r="CZ419" s="242"/>
      <c r="DA419" s="242"/>
      <c r="DB419" s="242"/>
      <c r="DC419" s="242"/>
      <c r="DD419" s="242"/>
      <c r="DE419" s="242"/>
      <c r="DF419" s="242"/>
      <c r="DG419" s="242"/>
      <c r="DH419" s="242"/>
      <c r="DI419" s="242"/>
      <c r="DJ419" s="242"/>
      <c r="DK419" s="242"/>
      <c r="DL419" s="242"/>
      <c r="DM419" s="242"/>
      <c r="DN419" s="242"/>
      <c r="DO419" s="242"/>
      <c r="DP419" s="242"/>
      <c r="DQ419" s="242"/>
      <c r="DR419" s="242"/>
      <c r="DS419" s="242"/>
      <c r="DT419" s="242"/>
      <c r="DU419" s="242"/>
      <c r="DV419" s="242"/>
      <c r="DW419" s="242"/>
      <c r="DX419" s="242"/>
      <c r="DY419" s="242"/>
      <c r="DZ419" s="242"/>
      <c r="EA419" s="242"/>
      <c r="EB419" s="242"/>
    </row>
    <row r="420" spans="1:132" s="93" customFormat="1" ht="13.9" customHeight="1" x14ac:dyDescent="0.25">
      <c r="A420" s="189"/>
      <c r="B420" s="416" t="s">
        <v>4699</v>
      </c>
      <c r="C420" s="416" t="s">
        <v>4717</v>
      </c>
      <c r="D420" s="189"/>
      <c r="E420" s="177" t="s">
        <v>4187</v>
      </c>
      <c r="F420" s="240" t="s">
        <v>515</v>
      </c>
      <c r="G420" s="234" t="s">
        <v>348</v>
      </c>
      <c r="H420" s="192"/>
      <c r="I420" s="192"/>
      <c r="J420" s="192"/>
      <c r="K420" s="192"/>
      <c r="L420" s="192"/>
      <c r="M420" s="192"/>
      <c r="N420" s="192"/>
      <c r="O420" s="193"/>
      <c r="P420" s="238"/>
      <c r="Q420" s="235"/>
      <c r="R420" s="235"/>
      <c r="S420" s="235"/>
      <c r="T420" s="235"/>
      <c r="U420" s="235"/>
      <c r="V420" s="235"/>
      <c r="W420" s="235">
        <v>1</v>
      </c>
      <c r="X420" s="236">
        <v>43661</v>
      </c>
      <c r="Y420" s="222">
        <v>1</v>
      </c>
      <c r="Z420" s="192"/>
      <c r="AA420" s="192"/>
      <c r="AB420" s="192"/>
      <c r="AC420" s="192"/>
      <c r="AD420" s="192"/>
      <c r="AE420" s="192"/>
      <c r="AF420" s="192"/>
      <c r="AG420" s="194"/>
      <c r="AH420" s="222">
        <f>SUM($Z420:$AF420)</f>
        <v>0</v>
      </c>
      <c r="AI420" s="214"/>
      <c r="AJ420" s="94" t="s">
        <v>1822</v>
      </c>
      <c r="AK420" s="94" t="s">
        <v>1823</v>
      </c>
      <c r="AL420" s="190"/>
      <c r="AM420" s="189"/>
      <c r="AN420" s="190"/>
      <c r="AO420" s="189"/>
      <c r="AP420" s="189"/>
      <c r="AQ420" s="189"/>
      <c r="AR420" s="191"/>
      <c r="AS420" s="236" t="s">
        <v>4188</v>
      </c>
      <c r="AT420" s="242"/>
      <c r="AU420" s="242"/>
      <c r="AV420" s="242"/>
      <c r="AW420" s="242"/>
      <c r="AX420" s="242"/>
      <c r="AY420" s="242"/>
      <c r="AZ420" s="242"/>
      <c r="BA420" s="242"/>
      <c r="BB420" s="242"/>
      <c r="BC420" s="242"/>
      <c r="BD420" s="242"/>
      <c r="BE420" s="242"/>
      <c r="BF420" s="242"/>
      <c r="BG420" s="242"/>
      <c r="BH420" s="242"/>
      <c r="BI420" s="242"/>
      <c r="BJ420" s="242"/>
      <c r="BK420" s="242"/>
      <c r="BL420" s="242"/>
      <c r="BM420" s="242"/>
      <c r="BN420" s="242"/>
      <c r="BO420" s="242"/>
      <c r="BP420" s="242"/>
      <c r="BQ420" s="242"/>
      <c r="BR420" s="242"/>
      <c r="BS420" s="242"/>
      <c r="BT420" s="242"/>
      <c r="BU420" s="242"/>
      <c r="BV420" s="242"/>
      <c r="BW420" s="242"/>
      <c r="BX420" s="242"/>
      <c r="BY420" s="242"/>
      <c r="BZ420" s="242"/>
      <c r="CA420" s="242"/>
      <c r="CB420" s="242"/>
      <c r="CC420" s="242"/>
      <c r="CD420" s="242"/>
      <c r="CE420" s="242"/>
      <c r="CF420" s="242"/>
      <c r="CG420" s="242"/>
      <c r="CH420" s="242"/>
      <c r="CI420" s="242"/>
      <c r="CJ420" s="242"/>
      <c r="CK420" s="242"/>
      <c r="CL420" s="242"/>
      <c r="CM420" s="242"/>
      <c r="CN420" s="242"/>
      <c r="CO420" s="242"/>
      <c r="CP420" s="242"/>
      <c r="CQ420" s="242"/>
      <c r="CR420" s="242"/>
      <c r="CS420" s="242"/>
      <c r="CT420" s="242"/>
      <c r="CU420" s="242"/>
      <c r="CV420" s="242"/>
      <c r="CW420" s="242"/>
      <c r="CX420" s="242"/>
      <c r="CY420" s="242"/>
      <c r="CZ420" s="242"/>
      <c r="DA420" s="242"/>
      <c r="DB420" s="242"/>
      <c r="DC420" s="242"/>
      <c r="DD420" s="242"/>
      <c r="DE420" s="242"/>
      <c r="DF420" s="242"/>
      <c r="DG420" s="242"/>
      <c r="DH420" s="242"/>
      <c r="DI420" s="242"/>
      <c r="DJ420" s="242"/>
      <c r="DK420" s="242"/>
      <c r="DL420" s="242"/>
      <c r="DM420" s="242"/>
      <c r="DN420" s="242"/>
      <c r="DO420" s="242"/>
      <c r="DP420" s="242"/>
      <c r="DQ420" s="242"/>
      <c r="DR420" s="242"/>
      <c r="DS420" s="242"/>
      <c r="DT420" s="242"/>
      <c r="DU420" s="242"/>
      <c r="DV420" s="242"/>
      <c r="DW420" s="242"/>
      <c r="DX420" s="242"/>
      <c r="DY420" s="242"/>
      <c r="DZ420" s="242"/>
      <c r="EA420" s="242"/>
      <c r="EB420" s="242"/>
    </row>
    <row r="421" spans="1:132" s="93" customFormat="1" ht="14.25" customHeight="1" x14ac:dyDescent="0.25">
      <c r="A421" s="189"/>
      <c r="B421" s="416" t="s">
        <v>973</v>
      </c>
      <c r="C421" s="416" t="s">
        <v>4716</v>
      </c>
      <c r="D421" s="189"/>
      <c r="E421" s="177" t="s">
        <v>4181</v>
      </c>
      <c r="F421" s="240" t="s">
        <v>515</v>
      </c>
      <c r="G421" s="234" t="s">
        <v>348</v>
      </c>
      <c r="H421" s="192"/>
      <c r="I421" s="192"/>
      <c r="J421" s="192"/>
      <c r="K421" s="192"/>
      <c r="L421" s="192"/>
      <c r="M421" s="192"/>
      <c r="N421" s="192"/>
      <c r="O421" s="193"/>
      <c r="P421" s="238"/>
      <c r="Q421" s="235"/>
      <c r="R421" s="235"/>
      <c r="S421" s="235"/>
      <c r="T421" s="235"/>
      <c r="U421" s="235"/>
      <c r="V421" s="235"/>
      <c r="W421" s="235">
        <v>1</v>
      </c>
      <c r="X421" s="236">
        <v>43675</v>
      </c>
      <c r="Y421" s="222">
        <v>1</v>
      </c>
      <c r="Z421" s="192"/>
      <c r="AA421" s="192"/>
      <c r="AB421" s="192"/>
      <c r="AC421" s="192"/>
      <c r="AD421" s="192"/>
      <c r="AE421" s="192"/>
      <c r="AF421" s="192"/>
      <c r="AG421" s="194"/>
      <c r="AH421" s="222">
        <f>SUM($Z421:$AF421)</f>
        <v>0</v>
      </c>
      <c r="AI421" s="214"/>
      <c r="AJ421" s="94" t="s">
        <v>1822</v>
      </c>
      <c r="AK421" s="94" t="s">
        <v>1823</v>
      </c>
      <c r="AL421" s="190"/>
      <c r="AM421" s="189"/>
      <c r="AN421" s="190"/>
      <c r="AO421" s="189"/>
      <c r="AP421" s="189"/>
      <c r="AQ421" s="189"/>
      <c r="AR421" s="191"/>
      <c r="AS421" s="236" t="s">
        <v>4186</v>
      </c>
      <c r="AT421" s="242"/>
      <c r="AU421" s="242"/>
      <c r="AV421" s="242"/>
      <c r="AW421" s="242"/>
      <c r="AX421" s="242"/>
      <c r="AY421" s="242"/>
      <c r="AZ421" s="242"/>
      <c r="BA421" s="242"/>
      <c r="BB421" s="242"/>
      <c r="BC421" s="242"/>
      <c r="BD421" s="242"/>
      <c r="BE421" s="242"/>
      <c r="BF421" s="242"/>
      <c r="BG421" s="242"/>
      <c r="BH421" s="242"/>
      <c r="BI421" s="242"/>
      <c r="BJ421" s="242"/>
      <c r="BK421" s="242"/>
      <c r="BL421" s="242"/>
      <c r="BM421" s="242"/>
      <c r="BN421" s="242"/>
      <c r="BO421" s="242"/>
      <c r="BP421" s="242"/>
      <c r="BQ421" s="242"/>
      <c r="BR421" s="242"/>
      <c r="BS421" s="242"/>
      <c r="BT421" s="242"/>
      <c r="BU421" s="242"/>
      <c r="BV421" s="242"/>
      <c r="BW421" s="242"/>
      <c r="BX421" s="242"/>
      <c r="BY421" s="242"/>
      <c r="BZ421" s="242"/>
      <c r="CA421" s="242"/>
      <c r="CB421" s="242"/>
      <c r="CC421" s="242"/>
      <c r="CD421" s="242"/>
      <c r="CE421" s="242"/>
      <c r="CF421" s="242"/>
      <c r="CG421" s="242"/>
      <c r="CH421" s="242"/>
      <c r="CI421" s="242"/>
      <c r="CJ421" s="242"/>
      <c r="CK421" s="242"/>
      <c r="CL421" s="242"/>
      <c r="CM421" s="242"/>
      <c r="CN421" s="242"/>
      <c r="CO421" s="242"/>
      <c r="CP421" s="242"/>
      <c r="CQ421" s="242"/>
      <c r="CR421" s="242"/>
      <c r="CS421" s="242"/>
      <c r="CT421" s="242"/>
      <c r="CU421" s="242"/>
      <c r="CV421" s="242"/>
      <c r="CW421" s="242"/>
      <c r="CX421" s="242"/>
      <c r="CY421" s="242"/>
      <c r="CZ421" s="242"/>
      <c r="DA421" s="242"/>
      <c r="DB421" s="242"/>
      <c r="DC421" s="242"/>
      <c r="DD421" s="242"/>
      <c r="DE421" s="242"/>
      <c r="DF421" s="242"/>
      <c r="DG421" s="242"/>
      <c r="DH421" s="242"/>
      <c r="DI421" s="242"/>
      <c r="DJ421" s="242"/>
      <c r="DK421" s="242"/>
      <c r="DL421" s="242"/>
      <c r="DM421" s="242"/>
      <c r="DN421" s="242"/>
      <c r="DO421" s="242"/>
      <c r="DP421" s="242"/>
      <c r="DQ421" s="242"/>
      <c r="DR421" s="242"/>
      <c r="DS421" s="242"/>
      <c r="DT421" s="242"/>
      <c r="DU421" s="242"/>
      <c r="DV421" s="242"/>
      <c r="DW421" s="242"/>
      <c r="DX421" s="242"/>
      <c r="DY421" s="242"/>
      <c r="DZ421" s="242"/>
      <c r="EA421" s="242"/>
      <c r="EB421" s="242"/>
    </row>
    <row r="422" spans="1:132" s="93" customFormat="1" ht="14.25" customHeight="1" x14ac:dyDescent="0.25">
      <c r="A422" s="189"/>
      <c r="B422" s="416" t="s">
        <v>1343</v>
      </c>
      <c r="C422" s="416" t="s">
        <v>4715</v>
      </c>
      <c r="D422" s="189"/>
      <c r="E422" s="177" t="s">
        <v>4177</v>
      </c>
      <c r="F422" s="240" t="s">
        <v>515</v>
      </c>
      <c r="G422" s="234" t="s">
        <v>348</v>
      </c>
      <c r="H422" s="192"/>
      <c r="I422" s="192"/>
      <c r="J422" s="192"/>
      <c r="K422" s="192"/>
      <c r="L422" s="192"/>
      <c r="M422" s="192"/>
      <c r="N422" s="192"/>
      <c r="O422" s="193"/>
      <c r="P422" s="238"/>
      <c r="Q422" s="235"/>
      <c r="R422" s="235"/>
      <c r="S422" s="235"/>
      <c r="T422" s="235"/>
      <c r="U422" s="235"/>
      <c r="V422" s="235"/>
      <c r="W422" s="235">
        <v>1</v>
      </c>
      <c r="X422" s="236">
        <v>43738</v>
      </c>
      <c r="Y422" s="222">
        <v>1</v>
      </c>
      <c r="Z422" s="192"/>
      <c r="AA422" s="192"/>
      <c r="AB422" s="192"/>
      <c r="AC422" s="192"/>
      <c r="AD422" s="192"/>
      <c r="AE422" s="192"/>
      <c r="AF422" s="192"/>
      <c r="AG422" s="194"/>
      <c r="AH422" s="222">
        <f>SUM($Z422:$AF422)</f>
        <v>0</v>
      </c>
      <c r="AI422" s="214"/>
      <c r="AJ422" s="94" t="s">
        <v>1822</v>
      </c>
      <c r="AK422" s="94" t="s">
        <v>1823</v>
      </c>
      <c r="AL422" s="190"/>
      <c r="AM422" s="189"/>
      <c r="AN422" s="190"/>
      <c r="AO422" s="189"/>
      <c r="AP422" s="189"/>
      <c r="AQ422" s="189"/>
      <c r="AR422" s="191"/>
      <c r="AS422" s="236" t="s">
        <v>4182</v>
      </c>
      <c r="AT422" s="242"/>
      <c r="AU422" s="242"/>
      <c r="AV422" s="242"/>
      <c r="AW422" s="242"/>
      <c r="AX422" s="242"/>
      <c r="AY422" s="242"/>
      <c r="AZ422" s="242"/>
      <c r="BA422" s="242"/>
      <c r="BB422" s="242"/>
      <c r="BC422" s="242"/>
      <c r="BD422" s="242"/>
      <c r="BE422" s="242"/>
      <c r="BF422" s="242"/>
      <c r="BG422" s="242"/>
      <c r="BH422" s="242"/>
      <c r="BI422" s="242"/>
      <c r="BJ422" s="242"/>
      <c r="BK422" s="242"/>
      <c r="BL422" s="242"/>
      <c r="BM422" s="242"/>
      <c r="BN422" s="242"/>
      <c r="BO422" s="242"/>
      <c r="BP422" s="242"/>
      <c r="BQ422" s="242"/>
      <c r="BR422" s="242"/>
      <c r="BS422" s="242"/>
      <c r="BT422" s="242"/>
      <c r="BU422" s="242"/>
      <c r="BV422" s="242"/>
      <c r="BW422" s="242"/>
      <c r="BX422" s="242"/>
      <c r="BY422" s="242"/>
      <c r="BZ422" s="242"/>
      <c r="CA422" s="242"/>
      <c r="CB422" s="242"/>
      <c r="CC422" s="242"/>
      <c r="CD422" s="242"/>
      <c r="CE422" s="242"/>
      <c r="CF422" s="242"/>
      <c r="CG422" s="242"/>
      <c r="CH422" s="242"/>
      <c r="CI422" s="242"/>
      <c r="CJ422" s="242"/>
      <c r="CK422" s="242"/>
      <c r="CL422" s="242"/>
      <c r="CM422" s="242"/>
      <c r="CN422" s="242"/>
      <c r="CO422" s="242"/>
      <c r="CP422" s="242"/>
      <c r="CQ422" s="242"/>
      <c r="CR422" s="242"/>
      <c r="CS422" s="242"/>
      <c r="CT422" s="242"/>
      <c r="CU422" s="242"/>
      <c r="CV422" s="242"/>
      <c r="CW422" s="242"/>
      <c r="CX422" s="242"/>
      <c r="CY422" s="242"/>
      <c r="CZ422" s="242"/>
      <c r="DA422" s="242"/>
      <c r="DB422" s="242"/>
      <c r="DC422" s="242"/>
      <c r="DD422" s="242"/>
      <c r="DE422" s="242"/>
      <c r="DF422" s="242"/>
      <c r="DG422" s="242"/>
      <c r="DH422" s="242"/>
      <c r="DI422" s="242"/>
      <c r="DJ422" s="242"/>
      <c r="DK422" s="242"/>
      <c r="DL422" s="242"/>
      <c r="DM422" s="242"/>
      <c r="DN422" s="242"/>
      <c r="DO422" s="242"/>
      <c r="DP422" s="242"/>
      <c r="DQ422" s="242"/>
      <c r="DR422" s="242"/>
      <c r="DS422" s="242"/>
      <c r="DT422" s="242"/>
      <c r="DU422" s="242"/>
      <c r="DV422" s="242"/>
      <c r="DW422" s="242"/>
      <c r="DX422" s="242"/>
      <c r="DY422" s="242"/>
      <c r="DZ422" s="242"/>
      <c r="EA422" s="242"/>
      <c r="EB422" s="242"/>
    </row>
    <row r="423" spans="1:132" s="93" customFormat="1" ht="14.25" customHeight="1" x14ac:dyDescent="0.25">
      <c r="A423" s="189"/>
      <c r="B423" s="416" t="s">
        <v>4703</v>
      </c>
      <c r="C423" s="416" t="s">
        <v>4714</v>
      </c>
      <c r="D423" s="189"/>
      <c r="E423" s="177" t="s">
        <v>4180</v>
      </c>
      <c r="F423" s="240" t="s">
        <v>515</v>
      </c>
      <c r="G423" s="234" t="s">
        <v>348</v>
      </c>
      <c r="H423" s="192"/>
      <c r="I423" s="192"/>
      <c r="J423" s="192"/>
      <c r="K423" s="192"/>
      <c r="L423" s="192"/>
      <c r="M423" s="192"/>
      <c r="N423" s="192"/>
      <c r="O423" s="193"/>
      <c r="P423" s="238"/>
      <c r="Q423" s="235"/>
      <c r="R423" s="235"/>
      <c r="S423" s="235"/>
      <c r="T423" s="235"/>
      <c r="U423" s="235"/>
      <c r="V423" s="235"/>
      <c r="W423" s="235">
        <v>1</v>
      </c>
      <c r="X423" s="236">
        <v>43675</v>
      </c>
      <c r="Y423" s="222">
        <v>1</v>
      </c>
      <c r="Z423" s="192"/>
      <c r="AA423" s="192"/>
      <c r="AB423" s="192"/>
      <c r="AC423" s="192"/>
      <c r="AD423" s="192"/>
      <c r="AE423" s="192"/>
      <c r="AF423" s="192"/>
      <c r="AG423" s="194"/>
      <c r="AH423" s="222">
        <f>SUM($Z423:$AF423)</f>
        <v>0</v>
      </c>
      <c r="AI423" s="214"/>
      <c r="AJ423" s="94" t="s">
        <v>1822</v>
      </c>
      <c r="AK423" s="94" t="s">
        <v>1823</v>
      </c>
      <c r="AL423" s="190"/>
      <c r="AM423" s="189"/>
      <c r="AN423" s="190"/>
      <c r="AO423" s="189"/>
      <c r="AP423" s="189"/>
      <c r="AQ423" s="189"/>
      <c r="AR423" s="191"/>
      <c r="AS423" s="236" t="s">
        <v>4185</v>
      </c>
      <c r="AT423" s="242"/>
      <c r="AU423" s="242"/>
      <c r="AV423" s="242"/>
      <c r="AW423" s="242"/>
      <c r="AX423" s="242"/>
      <c r="AY423" s="242"/>
      <c r="AZ423" s="242"/>
      <c r="BA423" s="242"/>
      <c r="BB423" s="242"/>
      <c r="BC423" s="242"/>
      <c r="BD423" s="242"/>
      <c r="BE423" s="242"/>
      <c r="BF423" s="242"/>
      <c r="BG423" s="242"/>
      <c r="BH423" s="242"/>
      <c r="BI423" s="242"/>
      <c r="BJ423" s="242"/>
      <c r="BK423" s="242"/>
      <c r="BL423" s="242"/>
      <c r="BM423" s="242"/>
      <c r="BN423" s="242"/>
      <c r="BO423" s="242"/>
      <c r="BP423" s="242"/>
      <c r="BQ423" s="242"/>
      <c r="BR423" s="242"/>
      <c r="BS423" s="242"/>
      <c r="BT423" s="242"/>
      <c r="BU423" s="242"/>
      <c r="BV423" s="242"/>
      <c r="BW423" s="242"/>
      <c r="BX423" s="242"/>
      <c r="BY423" s="242"/>
      <c r="BZ423" s="242"/>
      <c r="CA423" s="242"/>
      <c r="CB423" s="242"/>
      <c r="CC423" s="242"/>
      <c r="CD423" s="242"/>
      <c r="CE423" s="242"/>
      <c r="CF423" s="242"/>
      <c r="CG423" s="242"/>
      <c r="CH423" s="242"/>
      <c r="CI423" s="242"/>
      <c r="CJ423" s="242"/>
      <c r="CK423" s="242"/>
      <c r="CL423" s="242"/>
      <c r="CM423" s="242"/>
      <c r="CN423" s="242"/>
      <c r="CO423" s="242"/>
      <c r="CP423" s="242"/>
      <c r="CQ423" s="242"/>
      <c r="CR423" s="242"/>
      <c r="CS423" s="242"/>
      <c r="CT423" s="242"/>
      <c r="CU423" s="242"/>
      <c r="CV423" s="242"/>
      <c r="CW423" s="242"/>
      <c r="CX423" s="242"/>
      <c r="CY423" s="242"/>
      <c r="CZ423" s="242"/>
      <c r="DA423" s="242"/>
      <c r="DB423" s="242"/>
      <c r="DC423" s="242"/>
      <c r="DD423" s="242"/>
      <c r="DE423" s="242"/>
      <c r="DF423" s="242"/>
      <c r="DG423" s="242"/>
      <c r="DH423" s="242"/>
      <c r="DI423" s="242"/>
      <c r="DJ423" s="242"/>
      <c r="DK423" s="242"/>
      <c r="DL423" s="242"/>
      <c r="DM423" s="242"/>
      <c r="DN423" s="242"/>
      <c r="DO423" s="242"/>
      <c r="DP423" s="242"/>
      <c r="DQ423" s="242"/>
      <c r="DR423" s="242"/>
      <c r="DS423" s="242"/>
      <c r="DT423" s="242"/>
      <c r="DU423" s="242"/>
      <c r="DV423" s="242"/>
      <c r="DW423" s="242"/>
      <c r="DX423" s="242"/>
      <c r="DY423" s="242"/>
      <c r="DZ423" s="242"/>
      <c r="EA423" s="242"/>
      <c r="EB423" s="242"/>
    </row>
    <row r="424" spans="1:132" s="93" customFormat="1" ht="14.25" customHeight="1" x14ac:dyDescent="0.25">
      <c r="A424" s="189"/>
      <c r="B424" s="416" t="s">
        <v>4700</v>
      </c>
      <c r="C424" s="416" t="s">
        <v>4713</v>
      </c>
      <c r="D424" s="189"/>
      <c r="E424" s="177" t="s">
        <v>4171</v>
      </c>
      <c r="F424" s="240" t="s">
        <v>515</v>
      </c>
      <c r="G424" s="234" t="s">
        <v>348</v>
      </c>
      <c r="H424" s="192"/>
      <c r="I424" s="192"/>
      <c r="J424" s="192"/>
      <c r="K424" s="192"/>
      <c r="L424" s="192"/>
      <c r="M424" s="192"/>
      <c r="N424" s="192"/>
      <c r="O424" s="193"/>
      <c r="P424" s="238"/>
      <c r="Q424" s="235"/>
      <c r="R424" s="235"/>
      <c r="S424" s="235"/>
      <c r="T424" s="235"/>
      <c r="U424" s="235"/>
      <c r="V424" s="235"/>
      <c r="W424" s="235">
        <v>1</v>
      </c>
      <c r="X424" s="236">
        <v>43654</v>
      </c>
      <c r="Y424" s="222">
        <v>1</v>
      </c>
      <c r="Z424" s="192"/>
      <c r="AA424" s="192"/>
      <c r="AB424" s="192"/>
      <c r="AC424" s="192"/>
      <c r="AD424" s="192"/>
      <c r="AE424" s="192"/>
      <c r="AF424" s="192"/>
      <c r="AG424" s="194"/>
      <c r="AH424" s="222">
        <f>SUM($Z424:$AF424)</f>
        <v>0</v>
      </c>
      <c r="AI424" s="214"/>
      <c r="AJ424" s="94" t="s">
        <v>1822</v>
      </c>
      <c r="AK424" s="94" t="s">
        <v>1823</v>
      </c>
      <c r="AL424" s="190"/>
      <c r="AM424" s="189"/>
      <c r="AN424" s="190"/>
      <c r="AO424" s="189"/>
      <c r="AP424" s="189"/>
      <c r="AQ424" s="189"/>
      <c r="AR424" s="191"/>
      <c r="AS424" s="236" t="s">
        <v>4173</v>
      </c>
      <c r="AT424" s="242"/>
      <c r="AU424" s="242"/>
      <c r="AV424" s="242"/>
      <c r="AW424" s="242"/>
      <c r="AX424" s="242"/>
      <c r="AY424" s="242"/>
      <c r="AZ424" s="242"/>
      <c r="BA424" s="242"/>
      <c r="BB424" s="242"/>
      <c r="BC424" s="242"/>
      <c r="BD424" s="242"/>
      <c r="BE424" s="242"/>
      <c r="BF424" s="242"/>
      <c r="BG424" s="242"/>
      <c r="BH424" s="242"/>
      <c r="BI424" s="242"/>
      <c r="BJ424" s="242"/>
      <c r="BK424" s="242"/>
      <c r="BL424" s="242"/>
      <c r="BM424" s="242"/>
      <c r="BN424" s="242"/>
      <c r="BO424" s="242"/>
      <c r="BP424" s="242"/>
      <c r="BQ424" s="242"/>
      <c r="BR424" s="242"/>
      <c r="BS424" s="242"/>
      <c r="BT424" s="242"/>
      <c r="BU424" s="242"/>
      <c r="BV424" s="242"/>
      <c r="BW424" s="242"/>
      <c r="BX424" s="242"/>
      <c r="BY424" s="242"/>
      <c r="BZ424" s="242"/>
      <c r="CA424" s="242"/>
      <c r="CB424" s="242"/>
      <c r="CC424" s="242"/>
      <c r="CD424" s="242"/>
      <c r="CE424" s="242"/>
      <c r="CF424" s="242"/>
      <c r="CG424" s="242"/>
      <c r="CH424" s="242"/>
      <c r="CI424" s="242"/>
      <c r="CJ424" s="242"/>
      <c r="CK424" s="242"/>
      <c r="CL424" s="242"/>
      <c r="CM424" s="242"/>
      <c r="CN424" s="242"/>
      <c r="CO424" s="242"/>
      <c r="CP424" s="242"/>
      <c r="CQ424" s="242"/>
      <c r="CR424" s="242"/>
      <c r="CS424" s="242"/>
      <c r="CT424" s="242"/>
      <c r="CU424" s="242"/>
      <c r="CV424" s="242"/>
      <c r="CW424" s="242"/>
      <c r="CX424" s="242"/>
      <c r="CY424" s="242"/>
      <c r="CZ424" s="242"/>
      <c r="DA424" s="242"/>
      <c r="DB424" s="242"/>
      <c r="DC424" s="242"/>
      <c r="DD424" s="242"/>
      <c r="DE424" s="242"/>
      <c r="DF424" s="242"/>
      <c r="DG424" s="242"/>
      <c r="DH424" s="242"/>
      <c r="DI424" s="242"/>
      <c r="DJ424" s="242"/>
      <c r="DK424" s="242"/>
      <c r="DL424" s="242"/>
      <c r="DM424" s="242"/>
      <c r="DN424" s="242"/>
      <c r="DO424" s="242"/>
      <c r="DP424" s="242"/>
      <c r="DQ424" s="242"/>
      <c r="DR424" s="242"/>
      <c r="DS424" s="242"/>
      <c r="DT424" s="242"/>
      <c r="DU424" s="242"/>
      <c r="DV424" s="242"/>
      <c r="DW424" s="242"/>
      <c r="DX424" s="242"/>
      <c r="DY424" s="242"/>
      <c r="DZ424" s="242"/>
      <c r="EA424" s="242"/>
      <c r="EB424" s="242"/>
    </row>
    <row r="425" spans="1:132" s="93" customFormat="1" ht="14.25" customHeight="1" x14ac:dyDescent="0.25">
      <c r="A425" s="189"/>
      <c r="B425" s="416" t="s">
        <v>1015</v>
      </c>
      <c r="C425" s="416" t="s">
        <v>4712</v>
      </c>
      <c r="D425" s="189"/>
      <c r="E425" s="177" t="s">
        <v>4172</v>
      </c>
      <c r="F425" s="240" t="s">
        <v>515</v>
      </c>
      <c r="G425" s="234" t="s">
        <v>348</v>
      </c>
      <c r="H425" s="192"/>
      <c r="I425" s="192"/>
      <c r="J425" s="192"/>
      <c r="K425" s="192"/>
      <c r="L425" s="192"/>
      <c r="M425" s="192"/>
      <c r="N425" s="192"/>
      <c r="O425" s="193"/>
      <c r="P425" s="238"/>
      <c r="Q425" s="235"/>
      <c r="R425" s="235"/>
      <c r="S425" s="235"/>
      <c r="T425" s="235"/>
      <c r="U425" s="235"/>
      <c r="V425" s="235"/>
      <c r="W425" s="235">
        <v>1</v>
      </c>
      <c r="X425" s="236">
        <v>43679</v>
      </c>
      <c r="Y425" s="222">
        <v>1</v>
      </c>
      <c r="Z425" s="192"/>
      <c r="AA425" s="192"/>
      <c r="AB425" s="192"/>
      <c r="AC425" s="192"/>
      <c r="AD425" s="192"/>
      <c r="AE425" s="192"/>
      <c r="AF425" s="192"/>
      <c r="AG425" s="194"/>
      <c r="AH425" s="222">
        <f>SUM($Z425:$AF425)</f>
        <v>0</v>
      </c>
      <c r="AI425" s="214"/>
      <c r="AJ425" s="94" t="s">
        <v>1822</v>
      </c>
      <c r="AK425" s="94" t="s">
        <v>1823</v>
      </c>
      <c r="AL425" s="190"/>
      <c r="AM425" s="189"/>
      <c r="AN425" s="190"/>
      <c r="AO425" s="189"/>
      <c r="AP425" s="189"/>
      <c r="AQ425" s="189"/>
      <c r="AR425" s="191"/>
      <c r="AS425" s="236" t="s">
        <v>4174</v>
      </c>
      <c r="AT425" s="242"/>
      <c r="AU425" s="242"/>
      <c r="AV425" s="242"/>
      <c r="AW425" s="242"/>
      <c r="AX425" s="242"/>
      <c r="AY425" s="242"/>
      <c r="AZ425" s="242"/>
      <c r="BA425" s="242"/>
      <c r="BB425" s="242"/>
      <c r="BC425" s="242"/>
      <c r="BD425" s="242"/>
      <c r="BE425" s="242"/>
      <c r="BF425" s="242"/>
      <c r="BG425" s="242"/>
      <c r="BH425" s="242"/>
      <c r="BI425" s="242"/>
      <c r="BJ425" s="242"/>
      <c r="BK425" s="242"/>
      <c r="BL425" s="242"/>
      <c r="BM425" s="242"/>
      <c r="BN425" s="242"/>
      <c r="BO425" s="242"/>
      <c r="BP425" s="242"/>
      <c r="BQ425" s="242"/>
      <c r="BR425" s="242"/>
      <c r="BS425" s="242"/>
      <c r="BT425" s="242"/>
      <c r="BU425" s="242"/>
      <c r="BV425" s="242"/>
      <c r="BW425" s="242"/>
      <c r="BX425" s="242"/>
      <c r="BY425" s="242"/>
      <c r="BZ425" s="242"/>
      <c r="CA425" s="242"/>
      <c r="CB425" s="242"/>
      <c r="CC425" s="242"/>
      <c r="CD425" s="242"/>
      <c r="CE425" s="242"/>
      <c r="CF425" s="242"/>
      <c r="CG425" s="242"/>
      <c r="CH425" s="242"/>
      <c r="CI425" s="242"/>
      <c r="CJ425" s="242"/>
      <c r="CK425" s="242"/>
      <c r="CL425" s="242"/>
      <c r="CM425" s="242"/>
      <c r="CN425" s="242"/>
      <c r="CO425" s="242"/>
      <c r="CP425" s="242"/>
      <c r="CQ425" s="242"/>
      <c r="CR425" s="242"/>
      <c r="CS425" s="242"/>
      <c r="CT425" s="242"/>
      <c r="CU425" s="242"/>
      <c r="CV425" s="242"/>
      <c r="CW425" s="242"/>
      <c r="CX425" s="242"/>
      <c r="CY425" s="242"/>
      <c r="CZ425" s="242"/>
      <c r="DA425" s="242"/>
      <c r="DB425" s="242"/>
      <c r="DC425" s="242"/>
      <c r="DD425" s="242"/>
      <c r="DE425" s="242"/>
      <c r="DF425" s="242"/>
      <c r="DG425" s="242"/>
      <c r="DH425" s="242"/>
      <c r="DI425" s="242"/>
      <c r="DJ425" s="242"/>
      <c r="DK425" s="242"/>
      <c r="DL425" s="242"/>
      <c r="DM425" s="242"/>
      <c r="DN425" s="242"/>
      <c r="DO425" s="242"/>
      <c r="DP425" s="242"/>
      <c r="DQ425" s="242"/>
      <c r="DR425" s="242"/>
      <c r="DS425" s="242"/>
      <c r="DT425" s="242"/>
      <c r="DU425" s="242"/>
      <c r="DV425" s="242"/>
      <c r="DW425" s="242"/>
      <c r="DX425" s="242"/>
      <c r="DY425" s="242"/>
      <c r="DZ425" s="242"/>
      <c r="EA425" s="242"/>
      <c r="EB425" s="242"/>
    </row>
    <row r="426" spans="1:132" s="93" customFormat="1" ht="14.25" customHeight="1" x14ac:dyDescent="0.25">
      <c r="A426" s="189"/>
      <c r="B426" s="416" t="s">
        <v>995</v>
      </c>
      <c r="C426" s="416" t="s">
        <v>4711</v>
      </c>
      <c r="D426" s="189"/>
      <c r="E426" s="177" t="s">
        <v>4189</v>
      </c>
      <c r="F426" s="240" t="s">
        <v>515</v>
      </c>
      <c r="G426" s="234" t="s">
        <v>348</v>
      </c>
      <c r="H426" s="192"/>
      <c r="I426" s="192"/>
      <c r="J426" s="192"/>
      <c r="K426" s="192"/>
      <c r="L426" s="192"/>
      <c r="M426" s="192"/>
      <c r="N426" s="192"/>
      <c r="O426" s="193"/>
      <c r="P426" s="238"/>
      <c r="Q426" s="235"/>
      <c r="R426" s="235"/>
      <c r="S426" s="235"/>
      <c r="T426" s="235"/>
      <c r="U426" s="235"/>
      <c r="V426" s="235"/>
      <c r="W426" s="235">
        <v>1</v>
      </c>
      <c r="X426" s="236">
        <v>43663</v>
      </c>
      <c r="Y426" s="222">
        <v>1</v>
      </c>
      <c r="Z426" s="192"/>
      <c r="AA426" s="192"/>
      <c r="AB426" s="192"/>
      <c r="AC426" s="192"/>
      <c r="AD426" s="192"/>
      <c r="AE426" s="192"/>
      <c r="AF426" s="192"/>
      <c r="AG426" s="194"/>
      <c r="AH426" s="222">
        <f>SUM($Z426:$AF426)</f>
        <v>0</v>
      </c>
      <c r="AI426" s="214"/>
      <c r="AJ426" s="94" t="s">
        <v>1822</v>
      </c>
      <c r="AK426" s="94" t="s">
        <v>1823</v>
      </c>
      <c r="AL426" s="190"/>
      <c r="AM426" s="189"/>
      <c r="AN426" s="190"/>
      <c r="AO426" s="189"/>
      <c r="AP426" s="189"/>
      <c r="AQ426" s="189"/>
      <c r="AR426" s="191"/>
      <c r="AS426" s="236" t="s">
        <v>4192</v>
      </c>
      <c r="AT426" s="242"/>
      <c r="AU426" s="242"/>
      <c r="AV426" s="242"/>
      <c r="AW426" s="242"/>
      <c r="AX426" s="242"/>
      <c r="AY426" s="242"/>
      <c r="AZ426" s="242"/>
      <c r="BA426" s="242"/>
      <c r="BB426" s="242"/>
      <c r="BC426" s="242"/>
      <c r="BD426" s="242"/>
      <c r="BE426" s="242"/>
      <c r="BF426" s="242"/>
      <c r="BG426" s="242"/>
      <c r="BH426" s="242"/>
      <c r="BI426" s="242"/>
      <c r="BJ426" s="242"/>
      <c r="BK426" s="242"/>
      <c r="BL426" s="242"/>
      <c r="BM426" s="242"/>
      <c r="BN426" s="242"/>
      <c r="BO426" s="242"/>
      <c r="BP426" s="242"/>
      <c r="BQ426" s="242"/>
      <c r="BR426" s="242"/>
      <c r="BS426" s="242"/>
      <c r="BT426" s="242"/>
      <c r="BU426" s="242"/>
      <c r="BV426" s="242"/>
      <c r="BW426" s="242"/>
      <c r="BX426" s="242"/>
      <c r="BY426" s="242"/>
      <c r="BZ426" s="242"/>
      <c r="CA426" s="242"/>
      <c r="CB426" s="242"/>
      <c r="CC426" s="242"/>
      <c r="CD426" s="242"/>
      <c r="CE426" s="242"/>
      <c r="CF426" s="242"/>
      <c r="CG426" s="242"/>
      <c r="CH426" s="242"/>
      <c r="CI426" s="242"/>
      <c r="CJ426" s="242"/>
      <c r="CK426" s="242"/>
      <c r="CL426" s="242"/>
      <c r="CM426" s="242"/>
      <c r="CN426" s="242"/>
      <c r="CO426" s="242"/>
      <c r="CP426" s="242"/>
      <c r="CQ426" s="242"/>
      <c r="CR426" s="242"/>
      <c r="CS426" s="242"/>
      <c r="CT426" s="242"/>
      <c r="CU426" s="242"/>
      <c r="CV426" s="242"/>
      <c r="CW426" s="242"/>
      <c r="CX426" s="242"/>
      <c r="CY426" s="242"/>
      <c r="CZ426" s="242"/>
      <c r="DA426" s="242"/>
      <c r="DB426" s="242"/>
      <c r="DC426" s="242"/>
      <c r="DD426" s="242"/>
      <c r="DE426" s="242"/>
      <c r="DF426" s="242"/>
      <c r="DG426" s="242"/>
      <c r="DH426" s="242"/>
      <c r="DI426" s="242"/>
      <c r="DJ426" s="242"/>
      <c r="DK426" s="242"/>
      <c r="DL426" s="242"/>
      <c r="DM426" s="242"/>
      <c r="DN426" s="242"/>
      <c r="DO426" s="242"/>
      <c r="DP426" s="242"/>
      <c r="DQ426" s="242"/>
      <c r="DR426" s="242"/>
      <c r="DS426" s="242"/>
      <c r="DT426" s="242"/>
      <c r="DU426" s="242"/>
      <c r="DV426" s="242"/>
      <c r="DW426" s="242"/>
      <c r="DX426" s="242"/>
      <c r="DY426" s="242"/>
      <c r="DZ426" s="242"/>
      <c r="EA426" s="242"/>
      <c r="EB426" s="242"/>
    </row>
    <row r="427" spans="1:132" s="93" customFormat="1" ht="14.25" customHeight="1" x14ac:dyDescent="0.25">
      <c r="A427" s="189"/>
      <c r="B427" s="416" t="s">
        <v>1263</v>
      </c>
      <c r="C427" s="416" t="s">
        <v>4710</v>
      </c>
      <c r="D427" s="189"/>
      <c r="E427" s="177" t="s">
        <v>4129</v>
      </c>
      <c r="F427" s="240" t="s">
        <v>515</v>
      </c>
      <c r="G427" s="234" t="s">
        <v>358</v>
      </c>
      <c r="H427" s="192"/>
      <c r="I427" s="192"/>
      <c r="J427" s="192"/>
      <c r="K427" s="192"/>
      <c r="L427" s="192"/>
      <c r="M427" s="192"/>
      <c r="N427" s="192"/>
      <c r="O427" s="193"/>
      <c r="P427" s="238"/>
      <c r="Q427" s="235"/>
      <c r="R427" s="235"/>
      <c r="S427" s="235"/>
      <c r="T427" s="235"/>
      <c r="U427" s="235"/>
      <c r="V427" s="235"/>
      <c r="W427" s="235">
        <v>1</v>
      </c>
      <c r="X427" s="236">
        <v>43731</v>
      </c>
      <c r="Y427" s="222">
        <v>1</v>
      </c>
      <c r="Z427" s="192"/>
      <c r="AA427" s="192"/>
      <c r="AB427" s="192"/>
      <c r="AC427" s="192"/>
      <c r="AD427" s="192"/>
      <c r="AE427" s="192"/>
      <c r="AF427" s="192"/>
      <c r="AG427" s="194"/>
      <c r="AH427" s="222">
        <f>SUM($Z427:$AF427)</f>
        <v>0</v>
      </c>
      <c r="AI427" s="214"/>
      <c r="AJ427" s="94" t="s">
        <v>1822</v>
      </c>
      <c r="AK427" s="94" t="s">
        <v>1823</v>
      </c>
      <c r="AL427" s="190"/>
      <c r="AM427" s="189"/>
      <c r="AN427" s="190"/>
      <c r="AO427" s="189"/>
      <c r="AP427" s="189"/>
      <c r="AQ427" s="189"/>
      <c r="AR427" s="191"/>
      <c r="AS427" s="236" t="s">
        <v>4130</v>
      </c>
      <c r="AT427" s="242"/>
      <c r="AU427" s="242"/>
      <c r="AV427" s="242"/>
      <c r="AW427" s="242"/>
      <c r="AX427" s="242"/>
      <c r="AY427" s="242"/>
      <c r="AZ427" s="242"/>
      <c r="BA427" s="242"/>
      <c r="BB427" s="242"/>
      <c r="BC427" s="242"/>
      <c r="BD427" s="242"/>
      <c r="BE427" s="242"/>
      <c r="BF427" s="242"/>
      <c r="BG427" s="242"/>
      <c r="BH427" s="242"/>
      <c r="BI427" s="242"/>
      <c r="BJ427" s="242"/>
      <c r="BK427" s="242"/>
      <c r="BL427" s="242"/>
      <c r="BM427" s="242"/>
      <c r="BN427" s="242"/>
      <c r="BO427" s="242"/>
      <c r="BP427" s="242"/>
      <c r="BQ427" s="242"/>
      <c r="BR427" s="242"/>
      <c r="BS427" s="242"/>
      <c r="BT427" s="242"/>
      <c r="BU427" s="242"/>
      <c r="BV427" s="242"/>
      <c r="BW427" s="242"/>
      <c r="BX427" s="242"/>
      <c r="BY427" s="242"/>
      <c r="BZ427" s="242"/>
      <c r="CA427" s="242"/>
      <c r="CB427" s="242"/>
      <c r="CC427" s="242"/>
      <c r="CD427" s="242"/>
      <c r="CE427" s="242"/>
      <c r="CF427" s="242"/>
      <c r="CG427" s="242"/>
      <c r="CH427" s="242"/>
      <c r="CI427" s="242"/>
      <c r="CJ427" s="242"/>
      <c r="CK427" s="242"/>
      <c r="CL427" s="242"/>
      <c r="CM427" s="242"/>
      <c r="CN427" s="242"/>
      <c r="CO427" s="242"/>
      <c r="CP427" s="242"/>
      <c r="CQ427" s="242"/>
      <c r="CR427" s="242"/>
      <c r="CS427" s="242"/>
      <c r="CT427" s="242"/>
      <c r="CU427" s="242"/>
      <c r="CV427" s="242"/>
      <c r="CW427" s="242"/>
      <c r="CX427" s="242"/>
      <c r="CY427" s="242"/>
      <c r="CZ427" s="242"/>
      <c r="DA427" s="242"/>
      <c r="DB427" s="242"/>
      <c r="DC427" s="242"/>
      <c r="DD427" s="242"/>
      <c r="DE427" s="242"/>
      <c r="DF427" s="242"/>
      <c r="DG427" s="242"/>
      <c r="DH427" s="242"/>
      <c r="DI427" s="242"/>
      <c r="DJ427" s="242"/>
      <c r="DK427" s="242"/>
      <c r="DL427" s="242"/>
      <c r="DM427" s="242"/>
      <c r="DN427" s="242"/>
      <c r="DO427" s="242"/>
      <c r="DP427" s="242"/>
      <c r="DQ427" s="242"/>
      <c r="DR427" s="242"/>
      <c r="DS427" s="242"/>
      <c r="DT427" s="242"/>
      <c r="DU427" s="242"/>
      <c r="DV427" s="242"/>
      <c r="DW427" s="242"/>
      <c r="DX427" s="242"/>
      <c r="DY427" s="242"/>
      <c r="DZ427" s="242"/>
      <c r="EA427" s="242"/>
      <c r="EB427" s="242"/>
    </row>
    <row r="428" spans="1:132" s="93" customFormat="1" ht="14.25" customHeight="1" x14ac:dyDescent="0.25">
      <c r="A428" s="189"/>
      <c r="B428" s="416" t="s">
        <v>4702</v>
      </c>
      <c r="C428" s="416" t="s">
        <v>4709</v>
      </c>
      <c r="D428" s="189"/>
      <c r="E428" s="177" t="s">
        <v>4159</v>
      </c>
      <c r="F428" s="240" t="s">
        <v>464</v>
      </c>
      <c r="G428" s="234" t="s">
        <v>358</v>
      </c>
      <c r="H428" s="192"/>
      <c r="I428" s="192"/>
      <c r="J428" s="192"/>
      <c r="K428" s="192"/>
      <c r="L428" s="192"/>
      <c r="M428" s="192"/>
      <c r="N428" s="192"/>
      <c r="O428" s="193"/>
      <c r="P428" s="238"/>
      <c r="Q428" s="235"/>
      <c r="R428" s="235"/>
      <c r="S428" s="235"/>
      <c r="T428" s="235"/>
      <c r="U428" s="235"/>
      <c r="V428" s="235"/>
      <c r="W428" s="235">
        <v>1</v>
      </c>
      <c r="X428" s="236">
        <v>43651</v>
      </c>
      <c r="Y428" s="222">
        <v>1</v>
      </c>
      <c r="Z428" s="192"/>
      <c r="AA428" s="192"/>
      <c r="AB428" s="192"/>
      <c r="AC428" s="192"/>
      <c r="AD428" s="192"/>
      <c r="AE428" s="192"/>
      <c r="AF428" s="192"/>
      <c r="AG428" s="194"/>
      <c r="AH428" s="222">
        <f>SUM($Z428:$AF428)</f>
        <v>0</v>
      </c>
      <c r="AI428" s="214"/>
      <c r="AJ428" s="94" t="s">
        <v>1822</v>
      </c>
      <c r="AK428" s="94" t="s">
        <v>1823</v>
      </c>
      <c r="AL428" s="190"/>
      <c r="AM428" s="189"/>
      <c r="AN428" s="190"/>
      <c r="AO428" s="189"/>
      <c r="AP428" s="189"/>
      <c r="AQ428" s="189"/>
      <c r="AR428" s="191"/>
      <c r="AS428" s="236" t="s">
        <v>4160</v>
      </c>
      <c r="AT428" s="242"/>
      <c r="AU428" s="242"/>
      <c r="AV428" s="242"/>
      <c r="AW428" s="242"/>
      <c r="AX428" s="242"/>
      <c r="AY428" s="242"/>
      <c r="AZ428" s="242"/>
      <c r="BA428" s="242"/>
      <c r="BB428" s="242"/>
      <c r="BC428" s="242"/>
      <c r="BD428" s="242"/>
      <c r="BE428" s="242"/>
      <c r="BF428" s="242"/>
      <c r="BG428" s="242"/>
      <c r="BH428" s="242"/>
      <c r="BI428" s="242"/>
      <c r="BJ428" s="242"/>
      <c r="BK428" s="242"/>
      <c r="BL428" s="242"/>
      <c r="BM428" s="242"/>
      <c r="BN428" s="242"/>
      <c r="BO428" s="242"/>
      <c r="BP428" s="242"/>
      <c r="BQ428" s="242"/>
      <c r="BR428" s="242"/>
      <c r="BS428" s="242"/>
      <c r="BT428" s="242"/>
      <c r="BU428" s="242"/>
      <c r="BV428" s="242"/>
      <c r="BW428" s="242"/>
      <c r="BX428" s="242"/>
      <c r="BY428" s="242"/>
      <c r="BZ428" s="242"/>
      <c r="CA428" s="242"/>
      <c r="CB428" s="242"/>
      <c r="CC428" s="242"/>
      <c r="CD428" s="242"/>
      <c r="CE428" s="242"/>
      <c r="CF428" s="242"/>
      <c r="CG428" s="242"/>
      <c r="CH428" s="242"/>
      <c r="CI428" s="242"/>
      <c r="CJ428" s="242"/>
      <c r="CK428" s="242"/>
      <c r="CL428" s="242"/>
      <c r="CM428" s="242"/>
      <c r="CN428" s="242"/>
      <c r="CO428" s="242"/>
      <c r="CP428" s="242"/>
      <c r="CQ428" s="242"/>
      <c r="CR428" s="242"/>
      <c r="CS428" s="242"/>
      <c r="CT428" s="242"/>
      <c r="CU428" s="242"/>
      <c r="CV428" s="242"/>
      <c r="CW428" s="242"/>
      <c r="CX428" s="242"/>
      <c r="CY428" s="242"/>
      <c r="CZ428" s="242"/>
      <c r="DA428" s="242"/>
      <c r="DB428" s="242"/>
      <c r="DC428" s="242"/>
      <c r="DD428" s="242"/>
      <c r="DE428" s="242"/>
      <c r="DF428" s="242"/>
      <c r="DG428" s="242"/>
      <c r="DH428" s="242"/>
      <c r="DI428" s="242"/>
      <c r="DJ428" s="242"/>
      <c r="DK428" s="242"/>
      <c r="DL428" s="242"/>
      <c r="DM428" s="242"/>
      <c r="DN428" s="242"/>
      <c r="DO428" s="242"/>
      <c r="DP428" s="242"/>
      <c r="DQ428" s="242"/>
      <c r="DR428" s="242"/>
      <c r="DS428" s="242"/>
      <c r="DT428" s="242"/>
      <c r="DU428" s="242"/>
      <c r="DV428" s="242"/>
      <c r="DW428" s="242"/>
      <c r="DX428" s="242"/>
      <c r="DY428" s="242"/>
      <c r="DZ428" s="242"/>
      <c r="EA428" s="242"/>
      <c r="EB428" s="242"/>
    </row>
    <row r="429" spans="1:132" s="93" customFormat="1" x14ac:dyDescent="0.2">
      <c r="A429" s="94"/>
      <c r="B429" s="95" t="s">
        <v>1819</v>
      </c>
      <c r="C429" s="95" t="s">
        <v>1820</v>
      </c>
      <c r="D429" s="94"/>
      <c r="E429" s="95" t="s">
        <v>1821</v>
      </c>
      <c r="F429" s="94" t="s">
        <v>347</v>
      </c>
      <c r="G429" s="94" t="s">
        <v>348</v>
      </c>
      <c r="H429" s="411">
        <v>85</v>
      </c>
      <c r="I429" s="411"/>
      <c r="J429" s="411"/>
      <c r="K429" s="411"/>
      <c r="L429" s="411"/>
      <c r="M429" s="411"/>
      <c r="N429" s="411">
        <v>947</v>
      </c>
      <c r="O429" s="164">
        <v>43711</v>
      </c>
      <c r="P429" s="238">
        <f>SUM($H429:$N429)</f>
        <v>1032</v>
      </c>
      <c r="Q429" s="214"/>
      <c r="R429" s="214"/>
      <c r="S429" s="214"/>
      <c r="T429" s="214"/>
      <c r="U429" s="214"/>
      <c r="V429" s="214"/>
      <c r="W429" s="214"/>
      <c r="X429" s="165"/>
      <c r="Y429" s="222">
        <f>SUM($Q429:$W429)</f>
        <v>0</v>
      </c>
      <c r="Z429" s="163"/>
      <c r="AA429" s="163"/>
      <c r="AB429" s="163"/>
      <c r="AC429" s="163"/>
      <c r="AD429" s="163"/>
      <c r="AE429" s="163"/>
      <c r="AF429" s="163"/>
      <c r="AG429" s="165"/>
      <c r="AH429" s="222">
        <f>SUM($Z429:$AF429)</f>
        <v>0</v>
      </c>
      <c r="AI429" s="214"/>
      <c r="AJ429" s="94" t="s">
        <v>1822</v>
      </c>
      <c r="AK429" s="94" t="s">
        <v>1823</v>
      </c>
      <c r="AL429" s="95"/>
      <c r="AM429" s="94" t="s">
        <v>1824</v>
      </c>
      <c r="AN429" s="95"/>
      <c r="AO429" s="94">
        <v>55</v>
      </c>
      <c r="AP429" s="94"/>
      <c r="AQ429" s="94"/>
      <c r="AR429" s="94"/>
      <c r="AS429" s="95" t="s">
        <v>1825</v>
      </c>
      <c r="AT429" s="31"/>
      <c r="AU429" s="31"/>
      <c r="AV429" s="31"/>
      <c r="AW429" s="31"/>
      <c r="AX429" s="31"/>
      <c r="AY429" s="31"/>
      <c r="AZ429" s="31"/>
      <c r="BA429" s="31"/>
      <c r="BB429" s="31"/>
      <c r="BC429" s="31"/>
      <c r="BD429" s="31"/>
      <c r="BE429" s="31"/>
      <c r="BF429" s="31"/>
      <c r="BG429" s="31"/>
      <c r="BH429" s="31"/>
      <c r="BI429" s="31"/>
      <c r="BJ429" s="31"/>
      <c r="BK429" s="31"/>
      <c r="BL429" s="31"/>
      <c r="BM429" s="31"/>
      <c r="BN429" s="31"/>
      <c r="BO429" s="31"/>
      <c r="BP429" s="31"/>
      <c r="BQ429" s="31"/>
      <c r="BR429" s="31"/>
      <c r="BS429" s="31"/>
      <c r="BT429" s="31"/>
      <c r="BU429" s="31"/>
      <c r="BV429" s="31"/>
      <c r="BW429" s="31"/>
      <c r="BX429" s="31"/>
      <c r="BY429" s="31"/>
      <c r="BZ429" s="31"/>
      <c r="CA429" s="31"/>
      <c r="CB429" s="31"/>
      <c r="CC429" s="31"/>
      <c r="CD429" s="31"/>
      <c r="CE429" s="31"/>
      <c r="CF429" s="31"/>
      <c r="CG429" s="31"/>
      <c r="CH429" s="31"/>
      <c r="CI429" s="31"/>
      <c r="CJ429" s="31"/>
      <c r="CK429" s="31"/>
      <c r="CL429" s="31"/>
      <c r="CM429" s="31"/>
      <c r="CN429" s="31"/>
      <c r="CO429" s="31"/>
      <c r="CP429" s="31"/>
      <c r="CQ429" s="31"/>
      <c r="CR429" s="31"/>
      <c r="CS429" s="31"/>
      <c r="CT429" s="31"/>
      <c r="CU429" s="31"/>
      <c r="CV429" s="31"/>
      <c r="CW429" s="31"/>
      <c r="CX429" s="31"/>
      <c r="CY429" s="31"/>
      <c r="CZ429" s="31"/>
      <c r="DA429" s="31"/>
      <c r="DB429" s="31"/>
      <c r="DC429" s="31"/>
      <c r="DD429" s="31"/>
      <c r="DE429" s="31"/>
      <c r="DF429" s="31"/>
      <c r="DG429" s="31"/>
      <c r="DH429" s="31"/>
      <c r="DI429" s="31"/>
      <c r="DJ429" s="31"/>
      <c r="DK429" s="31"/>
      <c r="DL429" s="31"/>
      <c r="DM429" s="31"/>
      <c r="DN429" s="31"/>
      <c r="DO429" s="31"/>
      <c r="DP429" s="31"/>
      <c r="DQ429" s="31"/>
      <c r="DR429" s="31"/>
      <c r="DS429" s="31"/>
      <c r="DT429" s="31"/>
      <c r="DU429" s="31"/>
      <c r="DV429" s="31"/>
      <c r="DW429" s="31"/>
      <c r="DX429" s="31"/>
      <c r="DY429" s="31"/>
      <c r="DZ429" s="31"/>
      <c r="EA429" s="31"/>
      <c r="EB429" s="31"/>
    </row>
    <row r="430" spans="1:132" s="93" customFormat="1" x14ac:dyDescent="0.2">
      <c r="A430" s="94"/>
      <c r="B430" s="95" t="s">
        <v>1872</v>
      </c>
      <c r="C430" s="95" t="s">
        <v>1873</v>
      </c>
      <c r="D430" s="94"/>
      <c r="E430" s="95" t="s">
        <v>1874</v>
      </c>
      <c r="F430" s="94" t="s">
        <v>347</v>
      </c>
      <c r="G430" s="94" t="s">
        <v>348</v>
      </c>
      <c r="H430" s="411"/>
      <c r="I430" s="411"/>
      <c r="J430" s="411"/>
      <c r="K430" s="411"/>
      <c r="L430" s="411"/>
      <c r="M430" s="411"/>
      <c r="N430" s="411">
        <v>451</v>
      </c>
      <c r="O430" s="164">
        <v>43767</v>
      </c>
      <c r="P430" s="238">
        <f>SUM($H430:$N430)</f>
        <v>451</v>
      </c>
      <c r="Q430" s="214"/>
      <c r="R430" s="214"/>
      <c r="S430" s="214"/>
      <c r="T430" s="214"/>
      <c r="U430" s="214"/>
      <c r="V430" s="214"/>
      <c r="W430" s="214"/>
      <c r="X430" s="165"/>
      <c r="Y430" s="222">
        <f>SUM($Q430:$W430)</f>
        <v>0</v>
      </c>
      <c r="Z430" s="163"/>
      <c r="AA430" s="163"/>
      <c r="AB430" s="163"/>
      <c r="AC430" s="163"/>
      <c r="AD430" s="163"/>
      <c r="AE430" s="163"/>
      <c r="AF430" s="163"/>
      <c r="AG430" s="165"/>
      <c r="AH430" s="222">
        <f>SUM($Z430:$AF430)</f>
        <v>0</v>
      </c>
      <c r="AI430" s="214"/>
      <c r="AJ430" s="94" t="s">
        <v>1822</v>
      </c>
      <c r="AK430" s="94" t="s">
        <v>1823</v>
      </c>
      <c r="AL430" s="95"/>
      <c r="AM430" s="94"/>
      <c r="AN430" s="95"/>
      <c r="AO430" s="94"/>
      <c r="AP430" s="94"/>
      <c r="AQ430" s="94"/>
      <c r="AR430" s="94"/>
      <c r="AS430" s="95" t="s">
        <v>1875</v>
      </c>
      <c r="AT430" s="31"/>
      <c r="AU430" s="31"/>
      <c r="AV430" s="31"/>
      <c r="AW430" s="31"/>
      <c r="AX430" s="31"/>
      <c r="AY430" s="31"/>
      <c r="AZ430" s="31"/>
      <c r="BA430" s="31"/>
      <c r="BB430" s="31"/>
      <c r="BC430" s="31"/>
      <c r="BD430" s="31"/>
      <c r="BE430" s="31"/>
      <c r="BF430" s="31"/>
      <c r="BG430" s="31"/>
      <c r="BH430" s="31"/>
      <c r="BI430" s="31"/>
      <c r="BJ430" s="31"/>
      <c r="BK430" s="31"/>
      <c r="BL430" s="31"/>
      <c r="BM430" s="31"/>
      <c r="BN430" s="31"/>
      <c r="BO430" s="31"/>
      <c r="BP430" s="31"/>
      <c r="BQ430" s="31"/>
      <c r="BR430" s="31"/>
      <c r="BS430" s="31"/>
      <c r="BT430" s="31"/>
      <c r="BU430" s="31"/>
      <c r="BV430" s="31"/>
      <c r="BW430" s="31"/>
      <c r="BX430" s="31"/>
      <c r="BY430" s="31"/>
      <c r="BZ430" s="31"/>
      <c r="CA430" s="31"/>
      <c r="CB430" s="31"/>
      <c r="CC430" s="31"/>
      <c r="CD430" s="31"/>
      <c r="CE430" s="31"/>
      <c r="CF430" s="31"/>
      <c r="CG430" s="31"/>
      <c r="CH430" s="31"/>
      <c r="CI430" s="31"/>
      <c r="CJ430" s="31"/>
      <c r="CK430" s="31"/>
      <c r="CL430" s="31"/>
      <c r="CM430" s="31"/>
      <c r="CN430" s="31"/>
      <c r="CO430" s="31"/>
      <c r="CP430" s="31"/>
      <c r="CQ430" s="31"/>
      <c r="CR430" s="31"/>
      <c r="CS430" s="31"/>
      <c r="CT430" s="31"/>
      <c r="CU430" s="31"/>
      <c r="CV430" s="31"/>
      <c r="CW430" s="31"/>
      <c r="CX430" s="31"/>
      <c r="CY430" s="31"/>
      <c r="CZ430" s="31"/>
      <c r="DA430" s="31"/>
      <c r="DB430" s="31"/>
      <c r="DC430" s="31"/>
      <c r="DD430" s="31"/>
      <c r="DE430" s="31"/>
      <c r="DF430" s="31"/>
      <c r="DG430" s="31"/>
      <c r="DH430" s="31"/>
      <c r="DI430" s="31"/>
      <c r="DJ430" s="31"/>
      <c r="DK430" s="31"/>
      <c r="DL430" s="31"/>
      <c r="DM430" s="31"/>
      <c r="DN430" s="31"/>
      <c r="DO430" s="31"/>
      <c r="DP430" s="31"/>
      <c r="DQ430" s="31"/>
      <c r="DR430" s="31"/>
      <c r="DS430" s="31"/>
      <c r="DT430" s="31"/>
      <c r="DU430" s="31"/>
      <c r="DV430" s="31"/>
      <c r="DW430" s="31"/>
      <c r="DX430" s="31"/>
      <c r="DY430" s="31"/>
      <c r="DZ430" s="31"/>
      <c r="EA430" s="31"/>
      <c r="EB430" s="31"/>
    </row>
    <row r="431" spans="1:132" s="93" customFormat="1" x14ac:dyDescent="0.2">
      <c r="A431" s="94"/>
      <c r="B431" s="95" t="s">
        <v>1876</v>
      </c>
      <c r="C431" s="95" t="s">
        <v>1877</v>
      </c>
      <c r="D431" s="94"/>
      <c r="E431" s="95" t="s">
        <v>1878</v>
      </c>
      <c r="F431" s="94" t="s">
        <v>347</v>
      </c>
      <c r="G431" s="94" t="s">
        <v>348</v>
      </c>
      <c r="H431" s="411"/>
      <c r="I431" s="411"/>
      <c r="J431" s="411"/>
      <c r="K431" s="411"/>
      <c r="L431" s="411"/>
      <c r="M431" s="411"/>
      <c r="N431" s="411">
        <v>378</v>
      </c>
      <c r="O431" s="164">
        <v>43830</v>
      </c>
      <c r="P431" s="238">
        <f>SUM($H431:$N431)</f>
        <v>378</v>
      </c>
      <c r="Q431" s="214"/>
      <c r="R431" s="214"/>
      <c r="S431" s="214"/>
      <c r="T431" s="214"/>
      <c r="U431" s="214"/>
      <c r="V431" s="214"/>
      <c r="W431" s="214"/>
      <c r="X431" s="165"/>
      <c r="Y431" s="222">
        <f>SUM($Q431:$W431)</f>
        <v>0</v>
      </c>
      <c r="Z431" s="163"/>
      <c r="AA431" s="163"/>
      <c r="AB431" s="163"/>
      <c r="AC431" s="163"/>
      <c r="AD431" s="163"/>
      <c r="AE431" s="163"/>
      <c r="AF431" s="163"/>
      <c r="AG431" s="165"/>
      <c r="AH431" s="222">
        <f>SUM($Z431:$AF431)</f>
        <v>0</v>
      </c>
      <c r="AI431" s="214"/>
      <c r="AJ431" s="94" t="s">
        <v>1822</v>
      </c>
      <c r="AK431" s="94" t="s">
        <v>1823</v>
      </c>
      <c r="AL431" s="95"/>
      <c r="AM431" s="94"/>
      <c r="AN431" s="95"/>
      <c r="AO431" s="94"/>
      <c r="AP431" s="94"/>
      <c r="AQ431" s="94"/>
      <c r="AR431" s="94"/>
      <c r="AS431" s="95" t="s">
        <v>1879</v>
      </c>
      <c r="AT431" s="31"/>
      <c r="AU431" s="31"/>
      <c r="AV431" s="31"/>
      <c r="AW431" s="31"/>
      <c r="AX431" s="31"/>
      <c r="AY431" s="31"/>
      <c r="AZ431" s="31"/>
      <c r="BA431" s="31"/>
      <c r="BB431" s="31"/>
      <c r="BC431" s="31"/>
      <c r="BD431" s="31"/>
      <c r="BE431" s="31"/>
      <c r="BF431" s="31"/>
      <c r="BG431" s="31"/>
      <c r="BH431" s="31"/>
      <c r="BI431" s="31"/>
      <c r="BJ431" s="31"/>
      <c r="BK431" s="31"/>
      <c r="BL431" s="31"/>
      <c r="BM431" s="31"/>
      <c r="BN431" s="31"/>
      <c r="BO431" s="31"/>
      <c r="BP431" s="31"/>
      <c r="BQ431" s="31"/>
      <c r="BR431" s="31"/>
      <c r="BS431" s="31"/>
      <c r="BT431" s="31"/>
      <c r="BU431" s="31"/>
      <c r="BV431" s="31"/>
      <c r="BW431" s="31"/>
      <c r="BX431" s="31"/>
      <c r="BY431" s="31"/>
      <c r="BZ431" s="31"/>
      <c r="CA431" s="31"/>
      <c r="CB431" s="31"/>
      <c r="CC431" s="31"/>
      <c r="CD431" s="31"/>
      <c r="CE431" s="31"/>
      <c r="CF431" s="31"/>
      <c r="CG431" s="31"/>
      <c r="CH431" s="31"/>
      <c r="CI431" s="31"/>
      <c r="CJ431" s="31"/>
      <c r="CK431" s="31"/>
      <c r="CL431" s="31"/>
      <c r="CM431" s="31"/>
      <c r="CN431" s="31"/>
      <c r="CO431" s="31"/>
      <c r="CP431" s="31"/>
      <c r="CQ431" s="31"/>
      <c r="CR431" s="31"/>
      <c r="CS431" s="31"/>
      <c r="CT431" s="31"/>
      <c r="CU431" s="31"/>
      <c r="CV431" s="31"/>
      <c r="CW431" s="31"/>
      <c r="CX431" s="31"/>
      <c r="CY431" s="31"/>
      <c r="CZ431" s="31"/>
      <c r="DA431" s="31"/>
      <c r="DB431" s="31"/>
      <c r="DC431" s="31"/>
      <c r="DD431" s="31"/>
      <c r="DE431" s="31"/>
      <c r="DF431" s="31"/>
      <c r="DG431" s="31"/>
      <c r="DH431" s="31"/>
      <c r="DI431" s="31"/>
      <c r="DJ431" s="31"/>
      <c r="DK431" s="31"/>
      <c r="DL431" s="31"/>
      <c r="DM431" s="31"/>
      <c r="DN431" s="31"/>
      <c r="DO431" s="31"/>
      <c r="DP431" s="31"/>
      <c r="DQ431" s="31"/>
      <c r="DR431" s="31"/>
      <c r="DS431" s="31"/>
      <c r="DT431" s="31"/>
      <c r="DU431" s="31"/>
      <c r="DV431" s="31"/>
      <c r="DW431" s="31"/>
      <c r="DX431" s="31"/>
      <c r="DY431" s="31"/>
      <c r="DZ431" s="31"/>
      <c r="EA431" s="31"/>
      <c r="EB431" s="31"/>
    </row>
    <row r="432" spans="1:132" s="93" customFormat="1" x14ac:dyDescent="0.2">
      <c r="A432" s="94"/>
      <c r="B432" s="95" t="s">
        <v>1880</v>
      </c>
      <c r="C432" s="95" t="s">
        <v>1881</v>
      </c>
      <c r="D432" s="94"/>
      <c r="E432" s="95" t="s">
        <v>1882</v>
      </c>
      <c r="F432" s="94" t="s">
        <v>347</v>
      </c>
      <c r="G432" s="94" t="s">
        <v>348</v>
      </c>
      <c r="H432" s="411"/>
      <c r="I432" s="411"/>
      <c r="J432" s="411"/>
      <c r="K432" s="411"/>
      <c r="L432" s="411"/>
      <c r="M432" s="411"/>
      <c r="N432" s="411">
        <v>356</v>
      </c>
      <c r="O432" s="164">
        <v>43572</v>
      </c>
      <c r="P432" s="238">
        <f>SUM($H432:$N432)</f>
        <v>356</v>
      </c>
      <c r="Q432" s="214"/>
      <c r="R432" s="214"/>
      <c r="S432" s="214"/>
      <c r="T432" s="214"/>
      <c r="U432" s="214"/>
      <c r="V432" s="214"/>
      <c r="W432" s="214"/>
      <c r="X432" s="165"/>
      <c r="Y432" s="222">
        <f>SUM($Q432:$W432)</f>
        <v>0</v>
      </c>
      <c r="Z432" s="163"/>
      <c r="AA432" s="163"/>
      <c r="AB432" s="163"/>
      <c r="AC432" s="163"/>
      <c r="AD432" s="163"/>
      <c r="AE432" s="163"/>
      <c r="AF432" s="163"/>
      <c r="AG432" s="165"/>
      <c r="AH432" s="222">
        <f>SUM($Z432:$AF432)</f>
        <v>0</v>
      </c>
      <c r="AI432" s="214"/>
      <c r="AJ432" s="94" t="s">
        <v>1822</v>
      </c>
      <c r="AK432" s="94" t="s">
        <v>1823</v>
      </c>
      <c r="AL432" s="95"/>
      <c r="AM432" s="94"/>
      <c r="AN432" s="95"/>
      <c r="AO432" s="94"/>
      <c r="AP432" s="94"/>
      <c r="AQ432" s="94"/>
      <c r="AR432" s="94"/>
      <c r="AS432" s="95" t="s">
        <v>1883</v>
      </c>
      <c r="AT432" s="31"/>
      <c r="AU432" s="31"/>
      <c r="AV432" s="31"/>
      <c r="AW432" s="31"/>
      <c r="AX432" s="31"/>
      <c r="AY432" s="31"/>
      <c r="AZ432" s="31"/>
      <c r="BA432" s="31"/>
      <c r="BB432" s="31"/>
      <c r="BC432" s="31"/>
      <c r="BD432" s="31"/>
      <c r="BE432" s="31"/>
      <c r="BF432" s="31"/>
      <c r="BG432" s="31"/>
      <c r="BH432" s="31"/>
      <c r="BI432" s="31"/>
      <c r="BJ432" s="31"/>
      <c r="BK432" s="31"/>
      <c r="BL432" s="31"/>
      <c r="BM432" s="31"/>
      <c r="BN432" s="31"/>
      <c r="BO432" s="31"/>
      <c r="BP432" s="31"/>
      <c r="BQ432" s="31"/>
      <c r="BR432" s="31"/>
      <c r="BS432" s="31"/>
      <c r="BT432" s="31"/>
      <c r="BU432" s="31"/>
      <c r="BV432" s="31"/>
      <c r="BW432" s="31"/>
      <c r="BX432" s="31"/>
      <c r="BY432" s="31"/>
      <c r="BZ432" s="31"/>
      <c r="CA432" s="31"/>
      <c r="CB432" s="31"/>
      <c r="CC432" s="31"/>
      <c r="CD432" s="31"/>
      <c r="CE432" s="31"/>
      <c r="CF432" s="31"/>
      <c r="CG432" s="31"/>
      <c r="CH432" s="31"/>
      <c r="CI432" s="31"/>
      <c r="CJ432" s="31"/>
      <c r="CK432" s="31"/>
      <c r="CL432" s="31"/>
      <c r="CM432" s="31"/>
      <c r="CN432" s="31"/>
      <c r="CO432" s="31"/>
      <c r="CP432" s="31"/>
      <c r="CQ432" s="31"/>
      <c r="CR432" s="31"/>
      <c r="CS432" s="31"/>
      <c r="CT432" s="31"/>
      <c r="CU432" s="31"/>
      <c r="CV432" s="31"/>
      <c r="CW432" s="31"/>
      <c r="CX432" s="31"/>
      <c r="CY432" s="31"/>
      <c r="CZ432" s="31"/>
      <c r="DA432" s="31"/>
      <c r="DB432" s="31"/>
      <c r="DC432" s="31"/>
      <c r="DD432" s="31"/>
      <c r="DE432" s="31"/>
      <c r="DF432" s="31"/>
      <c r="DG432" s="31"/>
      <c r="DH432" s="31"/>
      <c r="DI432" s="31"/>
      <c r="DJ432" s="31"/>
      <c r="DK432" s="31"/>
      <c r="DL432" s="31"/>
      <c r="DM432" s="31"/>
      <c r="DN432" s="31"/>
      <c r="DO432" s="31"/>
      <c r="DP432" s="31"/>
      <c r="DQ432" s="31"/>
      <c r="DR432" s="31"/>
      <c r="DS432" s="31"/>
      <c r="DT432" s="31"/>
      <c r="DU432" s="31"/>
      <c r="DV432" s="31"/>
      <c r="DW432" s="31"/>
      <c r="DX432" s="31"/>
      <c r="DY432" s="31"/>
      <c r="DZ432" s="31"/>
      <c r="EA432" s="31"/>
      <c r="EB432" s="31"/>
    </row>
    <row r="433" spans="1:132" s="93" customFormat="1" x14ac:dyDescent="0.2">
      <c r="A433" s="94"/>
      <c r="B433" s="95" t="s">
        <v>1884</v>
      </c>
      <c r="C433" s="95" t="s">
        <v>1885</v>
      </c>
      <c r="D433" s="94"/>
      <c r="E433" s="95" t="s">
        <v>1886</v>
      </c>
      <c r="F433" s="94" t="s">
        <v>347</v>
      </c>
      <c r="G433" s="94" t="s">
        <v>348</v>
      </c>
      <c r="H433" s="411"/>
      <c r="I433" s="411"/>
      <c r="J433" s="411"/>
      <c r="K433" s="411"/>
      <c r="L433" s="411"/>
      <c r="M433" s="411"/>
      <c r="N433" s="411">
        <v>307</v>
      </c>
      <c r="O433" s="164">
        <v>43556</v>
      </c>
      <c r="P433" s="238">
        <f>SUM($H433:$N433)</f>
        <v>307</v>
      </c>
      <c r="Q433" s="214"/>
      <c r="R433" s="214"/>
      <c r="S433" s="214"/>
      <c r="T433" s="214"/>
      <c r="U433" s="214"/>
      <c r="V433" s="214"/>
      <c r="W433" s="214"/>
      <c r="X433" s="165"/>
      <c r="Y433" s="222">
        <f>SUM($Q433:$W433)</f>
        <v>0</v>
      </c>
      <c r="Z433" s="163"/>
      <c r="AA433" s="163"/>
      <c r="AB433" s="163"/>
      <c r="AC433" s="163"/>
      <c r="AD433" s="163"/>
      <c r="AE433" s="163"/>
      <c r="AF433" s="163"/>
      <c r="AG433" s="165"/>
      <c r="AH433" s="222">
        <f>SUM($Z433:$AF433)</f>
        <v>0</v>
      </c>
      <c r="AI433" s="214"/>
      <c r="AJ433" s="94" t="s">
        <v>1822</v>
      </c>
      <c r="AK433" s="94" t="s">
        <v>1823</v>
      </c>
      <c r="AL433" s="95"/>
      <c r="AM433" s="94"/>
      <c r="AN433" s="95"/>
      <c r="AO433" s="94"/>
      <c r="AP433" s="94"/>
      <c r="AQ433" s="94"/>
      <c r="AR433" s="94"/>
      <c r="AS433" s="95" t="s">
        <v>1887</v>
      </c>
      <c r="AT433" s="31"/>
      <c r="AU433" s="31"/>
      <c r="AV433" s="31"/>
      <c r="AW433" s="31"/>
      <c r="AX433" s="31"/>
      <c r="AY433" s="31"/>
      <c r="AZ433" s="31"/>
      <c r="BA433" s="31"/>
      <c r="BB433" s="31"/>
      <c r="BC433" s="31"/>
      <c r="BD433" s="31"/>
      <c r="BE433" s="31"/>
      <c r="BF433" s="31"/>
      <c r="BG433" s="31"/>
      <c r="BH433" s="31"/>
      <c r="BI433" s="31"/>
      <c r="BJ433" s="31"/>
      <c r="BK433" s="31"/>
      <c r="BL433" s="31"/>
      <c r="BM433" s="31"/>
      <c r="BN433" s="31"/>
      <c r="BO433" s="31"/>
      <c r="BP433" s="31"/>
      <c r="BQ433" s="31"/>
      <c r="BR433" s="31"/>
      <c r="BS433" s="31"/>
      <c r="BT433" s="31"/>
      <c r="BU433" s="31"/>
      <c r="BV433" s="31"/>
      <c r="BW433" s="31"/>
      <c r="BX433" s="31"/>
      <c r="BY433" s="31"/>
      <c r="BZ433" s="31"/>
      <c r="CA433" s="31"/>
      <c r="CB433" s="31"/>
      <c r="CC433" s="31"/>
      <c r="CD433" s="31"/>
      <c r="CE433" s="31"/>
      <c r="CF433" s="31"/>
      <c r="CG433" s="31"/>
      <c r="CH433" s="31"/>
      <c r="CI433" s="31"/>
      <c r="CJ433" s="31"/>
      <c r="CK433" s="31"/>
      <c r="CL433" s="31"/>
      <c r="CM433" s="31"/>
      <c r="CN433" s="31"/>
      <c r="CO433" s="31"/>
      <c r="CP433" s="31"/>
      <c r="CQ433" s="31"/>
      <c r="CR433" s="31"/>
      <c r="CS433" s="31"/>
      <c r="CT433" s="31"/>
      <c r="CU433" s="31"/>
      <c r="CV433" s="31"/>
      <c r="CW433" s="31"/>
      <c r="CX433" s="31"/>
      <c r="CY433" s="31"/>
      <c r="CZ433" s="31"/>
      <c r="DA433" s="31"/>
      <c r="DB433" s="31"/>
      <c r="DC433" s="31"/>
      <c r="DD433" s="31"/>
      <c r="DE433" s="31"/>
      <c r="DF433" s="31"/>
      <c r="DG433" s="31"/>
      <c r="DH433" s="31"/>
      <c r="DI433" s="31"/>
      <c r="DJ433" s="31"/>
      <c r="DK433" s="31"/>
      <c r="DL433" s="31"/>
      <c r="DM433" s="31"/>
      <c r="DN433" s="31"/>
      <c r="DO433" s="31"/>
      <c r="DP433" s="31"/>
      <c r="DQ433" s="31"/>
      <c r="DR433" s="31"/>
      <c r="DS433" s="31"/>
      <c r="DT433" s="31"/>
      <c r="DU433" s="31"/>
      <c r="DV433" s="31"/>
      <c r="DW433" s="31"/>
      <c r="DX433" s="31"/>
      <c r="DY433" s="31"/>
      <c r="DZ433" s="31"/>
      <c r="EA433" s="31"/>
      <c r="EB433" s="31"/>
    </row>
    <row r="434" spans="1:132" s="93" customFormat="1" x14ac:dyDescent="0.2">
      <c r="A434" s="94"/>
      <c r="B434" s="95" t="s">
        <v>1888</v>
      </c>
      <c r="C434" s="95" t="s">
        <v>1889</v>
      </c>
      <c r="D434" s="94"/>
      <c r="E434" s="95" t="s">
        <v>1890</v>
      </c>
      <c r="F434" s="94" t="s">
        <v>347</v>
      </c>
      <c r="G434" s="94" t="s">
        <v>348</v>
      </c>
      <c r="H434" s="411"/>
      <c r="I434" s="411"/>
      <c r="J434" s="411"/>
      <c r="K434" s="411"/>
      <c r="L434" s="411"/>
      <c r="M434" s="411"/>
      <c r="N434" s="411">
        <v>254</v>
      </c>
      <c r="O434" s="164">
        <v>43787</v>
      </c>
      <c r="P434" s="238">
        <f>SUM($H434:$N434)</f>
        <v>254</v>
      </c>
      <c r="Q434" s="214"/>
      <c r="R434" s="214"/>
      <c r="S434" s="214"/>
      <c r="T434" s="214"/>
      <c r="U434" s="214"/>
      <c r="V434" s="214"/>
      <c r="W434" s="214"/>
      <c r="X434" s="165"/>
      <c r="Y434" s="222">
        <f>SUM($Q434:$W434)</f>
        <v>0</v>
      </c>
      <c r="Z434" s="163"/>
      <c r="AA434" s="163"/>
      <c r="AB434" s="163"/>
      <c r="AC434" s="163"/>
      <c r="AD434" s="163"/>
      <c r="AE434" s="163"/>
      <c r="AF434" s="163"/>
      <c r="AG434" s="165"/>
      <c r="AH434" s="222">
        <f>SUM($Z434:$AF434)</f>
        <v>0</v>
      </c>
      <c r="AI434" s="214"/>
      <c r="AJ434" s="94" t="s">
        <v>1822</v>
      </c>
      <c r="AK434" s="94" t="s">
        <v>1823</v>
      </c>
      <c r="AL434" s="95"/>
      <c r="AM434" s="94"/>
      <c r="AN434" s="95"/>
      <c r="AO434" s="94"/>
      <c r="AP434" s="94"/>
      <c r="AQ434" s="94"/>
      <c r="AR434" s="94"/>
      <c r="AS434" s="95" t="s">
        <v>1891</v>
      </c>
      <c r="AT434" s="31"/>
      <c r="AU434" s="31"/>
      <c r="AV434" s="31"/>
      <c r="AW434" s="31"/>
      <c r="AX434" s="31"/>
      <c r="AY434" s="31"/>
      <c r="AZ434" s="31"/>
      <c r="BA434" s="31"/>
      <c r="BB434" s="31"/>
      <c r="BC434" s="31"/>
      <c r="BD434" s="31"/>
      <c r="BE434" s="31"/>
      <c r="BF434" s="31"/>
      <c r="BG434" s="31"/>
      <c r="BH434" s="31"/>
      <c r="BI434" s="31"/>
      <c r="BJ434" s="31"/>
      <c r="BK434" s="31"/>
      <c r="BL434" s="31"/>
      <c r="BM434" s="31"/>
      <c r="BN434" s="31"/>
      <c r="BO434" s="31"/>
      <c r="BP434" s="31"/>
      <c r="BQ434" s="31"/>
      <c r="BR434" s="31"/>
      <c r="BS434" s="31"/>
      <c r="BT434" s="31"/>
      <c r="BU434" s="31"/>
      <c r="BV434" s="31"/>
      <c r="BW434" s="31"/>
      <c r="BX434" s="31"/>
      <c r="BY434" s="31"/>
      <c r="BZ434" s="31"/>
      <c r="CA434" s="31"/>
      <c r="CB434" s="31"/>
      <c r="CC434" s="31"/>
      <c r="CD434" s="31"/>
      <c r="CE434" s="31"/>
      <c r="CF434" s="31"/>
      <c r="CG434" s="31"/>
      <c r="CH434" s="31"/>
      <c r="CI434" s="31"/>
      <c r="CJ434" s="31"/>
      <c r="CK434" s="31"/>
      <c r="CL434" s="31"/>
      <c r="CM434" s="31"/>
      <c r="CN434" s="31"/>
      <c r="CO434" s="31"/>
      <c r="CP434" s="31"/>
      <c r="CQ434" s="31"/>
      <c r="CR434" s="31"/>
      <c r="CS434" s="31"/>
      <c r="CT434" s="31"/>
      <c r="CU434" s="31"/>
      <c r="CV434" s="31"/>
      <c r="CW434" s="31"/>
      <c r="CX434" s="31"/>
      <c r="CY434" s="31"/>
      <c r="CZ434" s="31"/>
      <c r="DA434" s="31"/>
      <c r="DB434" s="31"/>
      <c r="DC434" s="31"/>
      <c r="DD434" s="31"/>
      <c r="DE434" s="31"/>
      <c r="DF434" s="31"/>
      <c r="DG434" s="31"/>
      <c r="DH434" s="31"/>
      <c r="DI434" s="31"/>
      <c r="DJ434" s="31"/>
      <c r="DK434" s="31"/>
      <c r="DL434" s="31"/>
      <c r="DM434" s="31"/>
      <c r="DN434" s="31"/>
      <c r="DO434" s="31"/>
      <c r="DP434" s="31"/>
      <c r="DQ434" s="31"/>
      <c r="DR434" s="31"/>
      <c r="DS434" s="31"/>
      <c r="DT434" s="31"/>
      <c r="DU434" s="31"/>
      <c r="DV434" s="31"/>
      <c r="DW434" s="31"/>
      <c r="DX434" s="31"/>
      <c r="DY434" s="31"/>
      <c r="DZ434" s="31"/>
      <c r="EA434" s="31"/>
      <c r="EB434" s="31"/>
    </row>
    <row r="435" spans="1:132" s="93" customFormat="1" x14ac:dyDescent="0.2">
      <c r="A435" s="94"/>
      <c r="B435" s="95" t="s">
        <v>1892</v>
      </c>
      <c r="C435" s="95" t="s">
        <v>1893</v>
      </c>
      <c r="D435" s="94"/>
      <c r="E435" s="95" t="s">
        <v>1894</v>
      </c>
      <c r="F435" s="94" t="s">
        <v>347</v>
      </c>
      <c r="G435" s="94" t="s">
        <v>358</v>
      </c>
      <c r="H435" s="411"/>
      <c r="I435" s="411"/>
      <c r="J435" s="411"/>
      <c r="K435" s="411"/>
      <c r="L435" s="411"/>
      <c r="M435" s="411"/>
      <c r="N435" s="411">
        <v>223</v>
      </c>
      <c r="O435" s="164">
        <v>43567</v>
      </c>
      <c r="P435" s="238">
        <f>SUM($H435:$N435)</f>
        <v>223</v>
      </c>
      <c r="Q435" s="214"/>
      <c r="R435" s="214"/>
      <c r="S435" s="214"/>
      <c r="T435" s="214"/>
      <c r="U435" s="214"/>
      <c r="V435" s="214"/>
      <c r="W435" s="214"/>
      <c r="X435" s="165"/>
      <c r="Y435" s="222">
        <f>SUM($Q435:$W435)</f>
        <v>0</v>
      </c>
      <c r="Z435" s="163"/>
      <c r="AA435" s="163"/>
      <c r="AB435" s="163"/>
      <c r="AC435" s="163"/>
      <c r="AD435" s="163"/>
      <c r="AE435" s="163"/>
      <c r="AF435" s="163"/>
      <c r="AG435" s="165"/>
      <c r="AH435" s="222">
        <f>SUM($Z435:$AF435)</f>
        <v>0</v>
      </c>
      <c r="AI435" s="214"/>
      <c r="AJ435" s="94" t="s">
        <v>1822</v>
      </c>
      <c r="AK435" s="94" t="s">
        <v>1823</v>
      </c>
      <c r="AL435" s="95"/>
      <c r="AM435" s="94"/>
      <c r="AN435" s="95"/>
      <c r="AO435" s="94"/>
      <c r="AP435" s="94"/>
      <c r="AQ435" s="94"/>
      <c r="AR435" s="94"/>
      <c r="AS435" s="95" t="s">
        <v>1895</v>
      </c>
      <c r="AT435" s="31"/>
      <c r="AU435" s="31"/>
      <c r="AV435" s="31"/>
      <c r="AW435" s="31"/>
      <c r="AX435" s="31"/>
      <c r="AY435" s="31"/>
      <c r="AZ435" s="31"/>
      <c r="BA435" s="31"/>
      <c r="BB435" s="31"/>
      <c r="BC435" s="31"/>
      <c r="BD435" s="31"/>
      <c r="BE435" s="31"/>
      <c r="BF435" s="31"/>
      <c r="BG435" s="31"/>
      <c r="BH435" s="31"/>
      <c r="BI435" s="31"/>
      <c r="BJ435" s="31"/>
      <c r="BK435" s="31"/>
      <c r="BL435" s="31"/>
      <c r="BM435" s="31"/>
      <c r="BN435" s="31"/>
      <c r="BO435" s="31"/>
      <c r="BP435" s="31"/>
      <c r="BQ435" s="31"/>
      <c r="BR435" s="31"/>
      <c r="BS435" s="31"/>
      <c r="BT435" s="31"/>
      <c r="BU435" s="31"/>
      <c r="BV435" s="31"/>
      <c r="BW435" s="31"/>
      <c r="BX435" s="31"/>
      <c r="BY435" s="31"/>
      <c r="BZ435" s="31"/>
      <c r="CA435" s="31"/>
      <c r="CB435" s="31"/>
      <c r="CC435" s="31"/>
      <c r="CD435" s="31"/>
      <c r="CE435" s="31"/>
      <c r="CF435" s="31"/>
      <c r="CG435" s="31"/>
      <c r="CH435" s="31"/>
      <c r="CI435" s="31"/>
      <c r="CJ435" s="31"/>
      <c r="CK435" s="31"/>
      <c r="CL435" s="31"/>
      <c r="CM435" s="31"/>
      <c r="CN435" s="31"/>
      <c r="CO435" s="31"/>
      <c r="CP435" s="31"/>
      <c r="CQ435" s="31"/>
      <c r="CR435" s="31"/>
      <c r="CS435" s="31"/>
      <c r="CT435" s="31"/>
      <c r="CU435" s="31"/>
      <c r="CV435" s="31"/>
      <c r="CW435" s="31"/>
      <c r="CX435" s="31"/>
      <c r="CY435" s="31"/>
      <c r="CZ435" s="31"/>
      <c r="DA435" s="31"/>
      <c r="DB435" s="31"/>
      <c r="DC435" s="31"/>
      <c r="DD435" s="31"/>
      <c r="DE435" s="31"/>
      <c r="DF435" s="31"/>
      <c r="DG435" s="31"/>
      <c r="DH435" s="31"/>
      <c r="DI435" s="31"/>
      <c r="DJ435" s="31"/>
      <c r="DK435" s="31"/>
      <c r="DL435" s="31"/>
      <c r="DM435" s="31"/>
      <c r="DN435" s="31"/>
      <c r="DO435" s="31"/>
      <c r="DP435" s="31"/>
      <c r="DQ435" s="31"/>
      <c r="DR435" s="31"/>
      <c r="DS435" s="31"/>
      <c r="DT435" s="31"/>
      <c r="DU435" s="31"/>
      <c r="DV435" s="31"/>
      <c r="DW435" s="31"/>
      <c r="DX435" s="31"/>
      <c r="DY435" s="31"/>
      <c r="DZ435" s="31"/>
      <c r="EA435" s="31"/>
      <c r="EB435" s="31"/>
    </row>
    <row r="436" spans="1:132" s="93" customFormat="1" x14ac:dyDescent="0.2">
      <c r="A436" s="94"/>
      <c r="B436" s="95" t="s">
        <v>1896</v>
      </c>
      <c r="C436" s="95" t="s">
        <v>1897</v>
      </c>
      <c r="D436" s="94"/>
      <c r="E436" s="95" t="s">
        <v>1898</v>
      </c>
      <c r="F436" s="94" t="s">
        <v>347</v>
      </c>
      <c r="G436" s="94" t="s">
        <v>348</v>
      </c>
      <c r="H436" s="411"/>
      <c r="I436" s="411"/>
      <c r="J436" s="411"/>
      <c r="K436" s="411"/>
      <c r="L436" s="411"/>
      <c r="M436" s="411"/>
      <c r="N436" s="411">
        <v>108</v>
      </c>
      <c r="O436" s="164">
        <v>43788</v>
      </c>
      <c r="P436" s="238">
        <f>SUM($H436:$N436)</f>
        <v>108</v>
      </c>
      <c r="Q436" s="214"/>
      <c r="R436" s="214"/>
      <c r="S436" s="214"/>
      <c r="T436" s="214"/>
      <c r="U436" s="214"/>
      <c r="V436" s="214"/>
      <c r="W436" s="214"/>
      <c r="X436" s="165"/>
      <c r="Y436" s="222">
        <f>SUM($Q436:$W436)</f>
        <v>0</v>
      </c>
      <c r="Z436" s="163"/>
      <c r="AA436" s="163"/>
      <c r="AB436" s="163"/>
      <c r="AC436" s="163"/>
      <c r="AD436" s="163"/>
      <c r="AE436" s="163"/>
      <c r="AF436" s="163"/>
      <c r="AG436" s="165"/>
      <c r="AH436" s="222">
        <f>SUM($Z436:$AF436)</f>
        <v>0</v>
      </c>
      <c r="AI436" s="214"/>
      <c r="AJ436" s="94" t="s">
        <v>1822</v>
      </c>
      <c r="AK436" s="94" t="s">
        <v>1823</v>
      </c>
      <c r="AL436" s="95"/>
      <c r="AM436" s="94"/>
      <c r="AN436" s="95"/>
      <c r="AO436" s="94"/>
      <c r="AP436" s="94"/>
      <c r="AQ436" s="94"/>
      <c r="AR436" s="94"/>
      <c r="AS436" s="95" t="s">
        <v>1899</v>
      </c>
      <c r="AT436" s="31"/>
      <c r="AU436" s="31"/>
      <c r="AV436" s="31"/>
      <c r="AW436" s="31"/>
      <c r="AX436" s="31"/>
      <c r="AY436" s="31"/>
      <c r="AZ436" s="31"/>
      <c r="BA436" s="31"/>
      <c r="BB436" s="31"/>
      <c r="BC436" s="31"/>
      <c r="BD436" s="31"/>
      <c r="BE436" s="31"/>
      <c r="BF436" s="31"/>
      <c r="BG436" s="31"/>
      <c r="BH436" s="31"/>
      <c r="BI436" s="31"/>
      <c r="BJ436" s="31"/>
      <c r="BK436" s="31"/>
      <c r="BL436" s="31"/>
      <c r="BM436" s="31"/>
      <c r="BN436" s="31"/>
      <c r="BO436" s="31"/>
      <c r="BP436" s="31"/>
      <c r="BQ436" s="31"/>
      <c r="BR436" s="31"/>
      <c r="BS436" s="31"/>
      <c r="BT436" s="31"/>
      <c r="BU436" s="31"/>
      <c r="BV436" s="31"/>
      <c r="BW436" s="31"/>
      <c r="BX436" s="31"/>
      <c r="BY436" s="31"/>
      <c r="BZ436" s="31"/>
      <c r="CA436" s="31"/>
      <c r="CB436" s="31"/>
      <c r="CC436" s="31"/>
      <c r="CD436" s="31"/>
      <c r="CE436" s="31"/>
      <c r="CF436" s="31"/>
      <c r="CG436" s="31"/>
      <c r="CH436" s="31"/>
      <c r="CI436" s="31"/>
      <c r="CJ436" s="31"/>
      <c r="CK436" s="31"/>
      <c r="CL436" s="31"/>
      <c r="CM436" s="31"/>
      <c r="CN436" s="31"/>
      <c r="CO436" s="31"/>
      <c r="CP436" s="31"/>
      <c r="CQ436" s="31"/>
      <c r="CR436" s="31"/>
      <c r="CS436" s="31"/>
      <c r="CT436" s="31"/>
      <c r="CU436" s="31"/>
      <c r="CV436" s="31"/>
      <c r="CW436" s="31"/>
      <c r="CX436" s="31"/>
      <c r="CY436" s="31"/>
      <c r="CZ436" s="31"/>
      <c r="DA436" s="31"/>
      <c r="DB436" s="31"/>
      <c r="DC436" s="31"/>
      <c r="DD436" s="31"/>
      <c r="DE436" s="31"/>
      <c r="DF436" s="31"/>
      <c r="DG436" s="31"/>
      <c r="DH436" s="31"/>
      <c r="DI436" s="31"/>
      <c r="DJ436" s="31"/>
      <c r="DK436" s="31"/>
      <c r="DL436" s="31"/>
      <c r="DM436" s="31"/>
      <c r="DN436" s="31"/>
      <c r="DO436" s="31"/>
      <c r="DP436" s="31"/>
      <c r="DQ436" s="31"/>
      <c r="DR436" s="31"/>
      <c r="DS436" s="31"/>
      <c r="DT436" s="31"/>
      <c r="DU436" s="31"/>
      <c r="DV436" s="31"/>
      <c r="DW436" s="31"/>
      <c r="DX436" s="31"/>
      <c r="DY436" s="31"/>
      <c r="DZ436" s="31"/>
      <c r="EA436" s="31"/>
      <c r="EB436" s="31"/>
    </row>
    <row r="437" spans="1:132" s="93" customFormat="1" x14ac:dyDescent="0.2">
      <c r="A437" s="94"/>
      <c r="B437" s="95" t="s">
        <v>1900</v>
      </c>
      <c r="C437" s="95" t="s">
        <v>1901</v>
      </c>
      <c r="D437" s="94"/>
      <c r="E437" s="95" t="s">
        <v>1902</v>
      </c>
      <c r="F437" s="94" t="s">
        <v>347</v>
      </c>
      <c r="G437" s="94" t="s">
        <v>348</v>
      </c>
      <c r="H437" s="411"/>
      <c r="I437" s="411"/>
      <c r="J437" s="411"/>
      <c r="K437" s="411"/>
      <c r="L437" s="411"/>
      <c r="M437" s="411"/>
      <c r="N437" s="411">
        <v>89</v>
      </c>
      <c r="O437" s="164">
        <v>43549</v>
      </c>
      <c r="P437" s="238">
        <f>SUM($H437:$N437)</f>
        <v>89</v>
      </c>
      <c r="Q437" s="214"/>
      <c r="R437" s="214"/>
      <c r="S437" s="214"/>
      <c r="T437" s="214"/>
      <c r="U437" s="214"/>
      <c r="V437" s="214"/>
      <c r="W437" s="214"/>
      <c r="X437" s="165"/>
      <c r="Y437" s="222">
        <f>SUM($Q437:$W437)</f>
        <v>0</v>
      </c>
      <c r="Z437" s="163"/>
      <c r="AA437" s="163"/>
      <c r="AB437" s="163"/>
      <c r="AC437" s="163"/>
      <c r="AD437" s="163"/>
      <c r="AE437" s="163"/>
      <c r="AF437" s="163"/>
      <c r="AG437" s="165"/>
      <c r="AH437" s="222">
        <f>SUM($Z437:$AF437)</f>
        <v>0</v>
      </c>
      <c r="AI437" s="214"/>
      <c r="AJ437" s="94" t="s">
        <v>1822</v>
      </c>
      <c r="AK437" s="94" t="s">
        <v>1823</v>
      </c>
      <c r="AL437" s="95"/>
      <c r="AM437" s="94"/>
      <c r="AN437" s="95"/>
      <c r="AO437" s="94"/>
      <c r="AP437" s="94"/>
      <c r="AQ437" s="94"/>
      <c r="AR437" s="94"/>
      <c r="AS437" s="95" t="s">
        <v>1903</v>
      </c>
      <c r="AT437" s="31"/>
      <c r="AU437" s="31"/>
      <c r="AV437" s="31"/>
      <c r="AW437" s="31"/>
      <c r="AX437" s="31"/>
      <c r="AY437" s="31"/>
      <c r="AZ437" s="31"/>
      <c r="BA437" s="31"/>
      <c r="BB437" s="31"/>
      <c r="BC437" s="31"/>
      <c r="BD437" s="31"/>
      <c r="BE437" s="31"/>
      <c r="BF437" s="31"/>
      <c r="BG437" s="31"/>
      <c r="BH437" s="31"/>
      <c r="BI437" s="31"/>
      <c r="BJ437" s="31"/>
      <c r="BK437" s="31"/>
      <c r="BL437" s="31"/>
      <c r="BM437" s="31"/>
      <c r="BN437" s="31"/>
      <c r="BO437" s="31"/>
      <c r="BP437" s="31"/>
      <c r="BQ437" s="31"/>
      <c r="BR437" s="31"/>
      <c r="BS437" s="31"/>
      <c r="BT437" s="31"/>
      <c r="BU437" s="31"/>
      <c r="BV437" s="31"/>
      <c r="BW437" s="31"/>
      <c r="BX437" s="31"/>
      <c r="BY437" s="31"/>
      <c r="BZ437" s="31"/>
      <c r="CA437" s="31"/>
      <c r="CB437" s="31"/>
      <c r="CC437" s="31"/>
      <c r="CD437" s="31"/>
      <c r="CE437" s="31"/>
      <c r="CF437" s="31"/>
      <c r="CG437" s="31"/>
      <c r="CH437" s="31"/>
      <c r="CI437" s="31"/>
      <c r="CJ437" s="31"/>
      <c r="CK437" s="31"/>
      <c r="CL437" s="31"/>
      <c r="CM437" s="31"/>
      <c r="CN437" s="31"/>
      <c r="CO437" s="31"/>
      <c r="CP437" s="31"/>
      <c r="CQ437" s="31"/>
      <c r="CR437" s="31"/>
      <c r="CS437" s="31"/>
      <c r="CT437" s="31"/>
      <c r="CU437" s="31"/>
      <c r="CV437" s="31"/>
      <c r="CW437" s="31"/>
      <c r="CX437" s="31"/>
      <c r="CY437" s="31"/>
      <c r="CZ437" s="31"/>
      <c r="DA437" s="31"/>
      <c r="DB437" s="31"/>
      <c r="DC437" s="31"/>
      <c r="DD437" s="31"/>
      <c r="DE437" s="31"/>
      <c r="DF437" s="31"/>
      <c r="DG437" s="31"/>
      <c r="DH437" s="31"/>
      <c r="DI437" s="31"/>
      <c r="DJ437" s="31"/>
      <c r="DK437" s="31"/>
      <c r="DL437" s="31"/>
      <c r="DM437" s="31"/>
      <c r="DN437" s="31"/>
      <c r="DO437" s="31"/>
      <c r="DP437" s="31"/>
      <c r="DQ437" s="31"/>
      <c r="DR437" s="31"/>
      <c r="DS437" s="31"/>
      <c r="DT437" s="31"/>
      <c r="DU437" s="31"/>
      <c r="DV437" s="31"/>
      <c r="DW437" s="31"/>
      <c r="DX437" s="31"/>
      <c r="DY437" s="31"/>
      <c r="DZ437" s="31"/>
      <c r="EA437" s="31"/>
      <c r="EB437" s="31"/>
    </row>
    <row r="438" spans="1:132" s="93" customFormat="1" x14ac:dyDescent="0.2">
      <c r="A438" s="94"/>
      <c r="B438" s="95" t="s">
        <v>1904</v>
      </c>
      <c r="C438" s="95" t="s">
        <v>1905</v>
      </c>
      <c r="D438" s="94"/>
      <c r="E438" s="95" t="s">
        <v>1906</v>
      </c>
      <c r="F438" s="94" t="s">
        <v>347</v>
      </c>
      <c r="G438" s="94" t="s">
        <v>358</v>
      </c>
      <c r="H438" s="411"/>
      <c r="I438" s="411"/>
      <c r="J438" s="411"/>
      <c r="K438" s="411"/>
      <c r="L438" s="411"/>
      <c r="M438" s="411"/>
      <c r="N438" s="411">
        <v>87</v>
      </c>
      <c r="O438" s="164">
        <v>43754</v>
      </c>
      <c r="P438" s="238">
        <f>SUM($H438:$N438)</f>
        <v>87</v>
      </c>
      <c r="Q438" s="214"/>
      <c r="R438" s="214"/>
      <c r="S438" s="214"/>
      <c r="T438" s="214"/>
      <c r="U438" s="214"/>
      <c r="V438" s="214"/>
      <c r="W438" s="214"/>
      <c r="X438" s="165"/>
      <c r="Y438" s="222">
        <f>SUM($Q438:$W438)</f>
        <v>0</v>
      </c>
      <c r="Z438" s="163"/>
      <c r="AA438" s="163"/>
      <c r="AB438" s="163"/>
      <c r="AC438" s="163"/>
      <c r="AD438" s="163"/>
      <c r="AE438" s="163"/>
      <c r="AF438" s="163"/>
      <c r="AG438" s="165"/>
      <c r="AH438" s="222">
        <f>SUM($Z438:$AF438)</f>
        <v>0</v>
      </c>
      <c r="AI438" s="214"/>
      <c r="AJ438" s="94" t="s">
        <v>1822</v>
      </c>
      <c r="AK438" s="94" t="s">
        <v>1823</v>
      </c>
      <c r="AL438" s="95"/>
      <c r="AM438" s="94"/>
      <c r="AN438" s="95"/>
      <c r="AO438" s="94"/>
      <c r="AP438" s="94"/>
      <c r="AQ438" s="94"/>
      <c r="AR438" s="94"/>
      <c r="AS438" s="95" t="s">
        <v>1907</v>
      </c>
      <c r="AT438" s="31"/>
      <c r="AU438" s="31"/>
      <c r="AV438" s="31"/>
      <c r="AW438" s="31"/>
      <c r="AX438" s="31"/>
      <c r="AY438" s="31"/>
      <c r="AZ438" s="31"/>
      <c r="BA438" s="31"/>
      <c r="BB438" s="31"/>
      <c r="BC438" s="31"/>
      <c r="BD438" s="31"/>
      <c r="BE438" s="31"/>
      <c r="BF438" s="31"/>
      <c r="BG438" s="31"/>
      <c r="BH438" s="31"/>
      <c r="BI438" s="31"/>
      <c r="BJ438" s="31"/>
      <c r="BK438" s="31"/>
      <c r="BL438" s="31"/>
      <c r="BM438" s="31"/>
      <c r="BN438" s="31"/>
      <c r="BO438" s="31"/>
      <c r="BP438" s="31"/>
      <c r="BQ438" s="31"/>
      <c r="BR438" s="31"/>
      <c r="BS438" s="31"/>
      <c r="BT438" s="31"/>
      <c r="BU438" s="31"/>
      <c r="BV438" s="31"/>
      <c r="BW438" s="31"/>
      <c r="BX438" s="31"/>
      <c r="BY438" s="31"/>
      <c r="BZ438" s="31"/>
      <c r="CA438" s="31"/>
      <c r="CB438" s="31"/>
      <c r="CC438" s="31"/>
      <c r="CD438" s="31"/>
      <c r="CE438" s="31"/>
      <c r="CF438" s="31"/>
      <c r="CG438" s="31"/>
      <c r="CH438" s="31"/>
      <c r="CI438" s="31"/>
      <c r="CJ438" s="31"/>
      <c r="CK438" s="31"/>
      <c r="CL438" s="31"/>
      <c r="CM438" s="31"/>
      <c r="CN438" s="31"/>
      <c r="CO438" s="31"/>
      <c r="CP438" s="31"/>
      <c r="CQ438" s="31"/>
      <c r="CR438" s="31"/>
      <c r="CS438" s="31"/>
      <c r="CT438" s="31"/>
      <c r="CU438" s="31"/>
      <c r="CV438" s="31"/>
      <c r="CW438" s="31"/>
      <c r="CX438" s="31"/>
      <c r="CY438" s="31"/>
      <c r="CZ438" s="31"/>
      <c r="DA438" s="31"/>
      <c r="DB438" s="31"/>
      <c r="DC438" s="31"/>
      <c r="DD438" s="31"/>
      <c r="DE438" s="31"/>
      <c r="DF438" s="31"/>
      <c r="DG438" s="31"/>
      <c r="DH438" s="31"/>
      <c r="DI438" s="31"/>
      <c r="DJ438" s="31"/>
      <c r="DK438" s="31"/>
      <c r="DL438" s="31"/>
      <c r="DM438" s="31"/>
      <c r="DN438" s="31"/>
      <c r="DO438" s="31"/>
      <c r="DP438" s="31"/>
      <c r="DQ438" s="31"/>
      <c r="DR438" s="31"/>
      <c r="DS438" s="31"/>
      <c r="DT438" s="31"/>
      <c r="DU438" s="31"/>
      <c r="DV438" s="31"/>
      <c r="DW438" s="31"/>
      <c r="DX438" s="31"/>
      <c r="DY438" s="31"/>
      <c r="DZ438" s="31"/>
      <c r="EA438" s="31"/>
      <c r="EB438" s="31"/>
    </row>
    <row r="439" spans="1:132" s="93" customFormat="1" x14ac:dyDescent="0.2">
      <c r="A439" s="94"/>
      <c r="B439" s="95" t="s">
        <v>1850</v>
      </c>
      <c r="C439" s="95" t="s">
        <v>1851</v>
      </c>
      <c r="D439" s="94"/>
      <c r="E439" s="95" t="s">
        <v>1852</v>
      </c>
      <c r="F439" s="94" t="s">
        <v>347</v>
      </c>
      <c r="G439" s="94" t="s">
        <v>348</v>
      </c>
      <c r="H439" s="411">
        <v>47</v>
      </c>
      <c r="I439" s="411"/>
      <c r="J439" s="411">
        <v>28</v>
      </c>
      <c r="K439" s="411"/>
      <c r="L439" s="411"/>
      <c r="M439" s="411">
        <v>1</v>
      </c>
      <c r="N439" s="411"/>
      <c r="O439" s="164">
        <v>43746</v>
      </c>
      <c r="P439" s="238">
        <f>SUM($H439:$N439)</f>
        <v>76</v>
      </c>
      <c r="Q439" s="214"/>
      <c r="R439" s="214"/>
      <c r="S439" s="214"/>
      <c r="T439" s="214"/>
      <c r="U439" s="214"/>
      <c r="V439" s="214"/>
      <c r="W439" s="214"/>
      <c r="X439" s="165"/>
      <c r="Y439" s="222">
        <f>SUM($Q439:$W439)</f>
        <v>0</v>
      </c>
      <c r="Z439" s="163"/>
      <c r="AA439" s="163"/>
      <c r="AB439" s="163"/>
      <c r="AC439" s="163"/>
      <c r="AD439" s="163"/>
      <c r="AE439" s="163"/>
      <c r="AF439" s="163"/>
      <c r="AG439" s="165"/>
      <c r="AH439" s="222">
        <f>SUM($Z439:$AF439)</f>
        <v>0</v>
      </c>
      <c r="AI439" s="214">
        <v>19</v>
      </c>
      <c r="AJ439" s="94" t="s">
        <v>1822</v>
      </c>
      <c r="AK439" s="94" t="s">
        <v>1823</v>
      </c>
      <c r="AL439" s="95"/>
      <c r="AM439" s="94" t="s">
        <v>1830</v>
      </c>
      <c r="AN439" s="95" t="s">
        <v>1831</v>
      </c>
      <c r="AO439" s="94">
        <v>55</v>
      </c>
      <c r="AP439" s="94"/>
      <c r="AQ439" s="94"/>
      <c r="AR439" s="95"/>
      <c r="AS439" s="95" t="s">
        <v>1853</v>
      </c>
      <c r="AT439" s="31"/>
      <c r="AU439" s="31"/>
      <c r="AV439" s="31"/>
      <c r="AW439" s="31"/>
      <c r="AX439" s="31"/>
      <c r="AY439" s="31"/>
      <c r="AZ439" s="31"/>
      <c r="BA439" s="31"/>
      <c r="BB439" s="31"/>
      <c r="BC439" s="31"/>
      <c r="BD439" s="31"/>
      <c r="BE439" s="31"/>
      <c r="BF439" s="31"/>
      <c r="BG439" s="31"/>
      <c r="BH439" s="31"/>
      <c r="BI439" s="31"/>
      <c r="BJ439" s="31"/>
      <c r="BK439" s="31"/>
      <c r="BL439" s="31"/>
      <c r="BM439" s="31"/>
      <c r="BN439" s="31"/>
      <c r="BO439" s="31"/>
      <c r="BP439" s="31"/>
      <c r="BQ439" s="31"/>
      <c r="BR439" s="31"/>
      <c r="BS439" s="31"/>
      <c r="BT439" s="31"/>
      <c r="BU439" s="31"/>
      <c r="BV439" s="31"/>
      <c r="BW439" s="31"/>
      <c r="BX439" s="31"/>
      <c r="BY439" s="31"/>
      <c r="BZ439" s="31"/>
      <c r="CA439" s="31"/>
      <c r="CB439" s="31"/>
      <c r="CC439" s="31"/>
      <c r="CD439" s="31"/>
      <c r="CE439" s="31"/>
      <c r="CF439" s="31"/>
      <c r="CG439" s="31"/>
      <c r="CH439" s="31"/>
      <c r="CI439" s="31"/>
      <c r="CJ439" s="31"/>
      <c r="CK439" s="31"/>
      <c r="CL439" s="31"/>
      <c r="CM439" s="31"/>
      <c r="CN439" s="31"/>
      <c r="CO439" s="31"/>
      <c r="CP439" s="31"/>
      <c r="CQ439" s="31"/>
      <c r="CR439" s="31"/>
      <c r="CS439" s="31"/>
      <c r="CT439" s="31"/>
      <c r="CU439" s="31"/>
      <c r="CV439" s="31"/>
      <c r="CW439" s="31"/>
      <c r="CX439" s="31"/>
      <c r="CY439" s="31"/>
      <c r="CZ439" s="31"/>
      <c r="DA439" s="31"/>
      <c r="DB439" s="31"/>
      <c r="DC439" s="31"/>
      <c r="DD439" s="31"/>
      <c r="DE439" s="31"/>
      <c r="DF439" s="31"/>
      <c r="DG439" s="31"/>
      <c r="DH439" s="31"/>
      <c r="DI439" s="31"/>
      <c r="DJ439" s="31"/>
      <c r="DK439" s="31"/>
      <c r="DL439" s="31"/>
      <c r="DM439" s="31"/>
      <c r="DN439" s="31"/>
      <c r="DO439" s="31"/>
      <c r="DP439" s="31"/>
      <c r="DQ439" s="31"/>
      <c r="DR439" s="31"/>
      <c r="DS439" s="31"/>
      <c r="DT439" s="31"/>
      <c r="DU439" s="31"/>
      <c r="DV439" s="31"/>
      <c r="DW439" s="31"/>
      <c r="DX439" s="31"/>
      <c r="DY439" s="31"/>
      <c r="DZ439" s="31"/>
      <c r="EA439" s="31"/>
      <c r="EB439" s="31"/>
    </row>
    <row r="440" spans="1:132" s="93" customFormat="1" x14ac:dyDescent="0.2">
      <c r="A440" s="94"/>
      <c r="B440" s="95" t="s">
        <v>1868</v>
      </c>
      <c r="C440" s="95" t="s">
        <v>1869</v>
      </c>
      <c r="D440" s="94"/>
      <c r="E440" s="95" t="s">
        <v>1870</v>
      </c>
      <c r="F440" s="94" t="s">
        <v>347</v>
      </c>
      <c r="G440" s="94" t="s">
        <v>348</v>
      </c>
      <c r="H440" s="411">
        <v>6</v>
      </c>
      <c r="I440" s="411"/>
      <c r="J440" s="411"/>
      <c r="K440" s="411"/>
      <c r="L440" s="411"/>
      <c r="M440" s="411"/>
      <c r="N440" s="411">
        <v>51</v>
      </c>
      <c r="O440" s="164">
        <v>43489</v>
      </c>
      <c r="P440" s="238">
        <f>SUM($H440:$N440)</f>
        <v>57</v>
      </c>
      <c r="Q440" s="214"/>
      <c r="R440" s="214"/>
      <c r="S440" s="214"/>
      <c r="T440" s="214"/>
      <c r="U440" s="214"/>
      <c r="V440" s="214"/>
      <c r="W440" s="214"/>
      <c r="X440" s="165"/>
      <c r="Y440" s="222">
        <f>SUM($Q440:$W440)</f>
        <v>0</v>
      </c>
      <c r="Z440" s="163"/>
      <c r="AA440" s="163"/>
      <c r="AB440" s="163"/>
      <c r="AC440" s="163"/>
      <c r="AD440" s="163"/>
      <c r="AE440" s="163"/>
      <c r="AF440" s="163"/>
      <c r="AG440" s="165"/>
      <c r="AH440" s="222">
        <f>SUM($Z440:$AF440)</f>
        <v>0</v>
      </c>
      <c r="AI440" s="214"/>
      <c r="AJ440" s="94" t="s">
        <v>1822</v>
      </c>
      <c r="AK440" s="94" t="s">
        <v>1823</v>
      </c>
      <c r="AL440" s="95"/>
      <c r="AM440" s="94" t="s">
        <v>1824</v>
      </c>
      <c r="AN440" s="95"/>
      <c r="AO440" s="94">
        <v>55</v>
      </c>
      <c r="AP440" s="94"/>
      <c r="AQ440" s="94"/>
      <c r="AR440" s="94"/>
      <c r="AS440" s="95" t="s">
        <v>1871</v>
      </c>
      <c r="AT440" s="31"/>
      <c r="AU440" s="31"/>
      <c r="AV440" s="31"/>
      <c r="AW440" s="31"/>
      <c r="AX440" s="31"/>
      <c r="AY440" s="31"/>
      <c r="AZ440" s="31"/>
      <c r="BA440" s="31"/>
      <c r="BB440" s="31"/>
      <c r="BC440" s="31"/>
      <c r="BD440" s="31"/>
      <c r="BE440" s="31"/>
      <c r="BF440" s="31"/>
      <c r="BG440" s="31"/>
      <c r="BH440" s="31"/>
      <c r="BI440" s="31"/>
      <c r="BJ440" s="31"/>
      <c r="BK440" s="31"/>
      <c r="BL440" s="31"/>
      <c r="BM440" s="31"/>
      <c r="BN440" s="31"/>
      <c r="BO440" s="31"/>
      <c r="BP440" s="31"/>
      <c r="BQ440" s="31"/>
      <c r="BR440" s="31"/>
      <c r="BS440" s="31"/>
      <c r="BT440" s="31"/>
      <c r="BU440" s="31"/>
      <c r="BV440" s="31"/>
      <c r="BW440" s="31"/>
      <c r="BX440" s="31"/>
      <c r="BY440" s="31"/>
      <c r="BZ440" s="31"/>
      <c r="CA440" s="31"/>
      <c r="CB440" s="31"/>
      <c r="CC440" s="31"/>
      <c r="CD440" s="31"/>
      <c r="CE440" s="31"/>
      <c r="CF440" s="31"/>
      <c r="CG440" s="31"/>
      <c r="CH440" s="31"/>
      <c r="CI440" s="31"/>
      <c r="CJ440" s="31"/>
      <c r="CK440" s="31"/>
      <c r="CL440" s="31"/>
      <c r="CM440" s="31"/>
      <c r="CN440" s="31"/>
      <c r="CO440" s="31"/>
      <c r="CP440" s="31"/>
      <c r="CQ440" s="31"/>
      <c r="CR440" s="31"/>
      <c r="CS440" s="31"/>
      <c r="CT440" s="31"/>
      <c r="CU440" s="31"/>
      <c r="CV440" s="31"/>
      <c r="CW440" s="31"/>
      <c r="CX440" s="31"/>
      <c r="CY440" s="31"/>
      <c r="CZ440" s="31"/>
      <c r="DA440" s="31"/>
      <c r="DB440" s="31"/>
      <c r="DC440" s="31"/>
      <c r="DD440" s="31"/>
      <c r="DE440" s="31"/>
      <c r="DF440" s="31"/>
      <c r="DG440" s="31"/>
      <c r="DH440" s="31"/>
      <c r="DI440" s="31"/>
      <c r="DJ440" s="31"/>
      <c r="DK440" s="31"/>
      <c r="DL440" s="31"/>
      <c r="DM440" s="31"/>
      <c r="DN440" s="31"/>
      <c r="DO440" s="31"/>
      <c r="DP440" s="31"/>
      <c r="DQ440" s="31"/>
      <c r="DR440" s="31"/>
      <c r="DS440" s="31"/>
      <c r="DT440" s="31"/>
      <c r="DU440" s="31"/>
      <c r="DV440" s="31"/>
      <c r="DW440" s="31"/>
      <c r="DX440" s="31"/>
      <c r="DY440" s="31"/>
      <c r="DZ440" s="31"/>
      <c r="EA440" s="31"/>
      <c r="EB440" s="31"/>
    </row>
    <row r="441" spans="1:132" s="93" customFormat="1" x14ac:dyDescent="0.2">
      <c r="A441" s="94"/>
      <c r="B441" s="95" t="s">
        <v>1908</v>
      </c>
      <c r="C441" s="95" t="s">
        <v>1909</v>
      </c>
      <c r="D441" s="94"/>
      <c r="E441" s="95" t="s">
        <v>1910</v>
      </c>
      <c r="F441" s="94" t="s">
        <v>347</v>
      </c>
      <c r="G441" s="94" t="s">
        <v>348</v>
      </c>
      <c r="H441" s="411"/>
      <c r="I441" s="411"/>
      <c r="J441" s="411"/>
      <c r="K441" s="411"/>
      <c r="L441" s="411"/>
      <c r="M441" s="411"/>
      <c r="N441" s="411">
        <v>50</v>
      </c>
      <c r="O441" s="164">
        <v>43474</v>
      </c>
      <c r="P441" s="238">
        <f>SUM($H441:$N441)</f>
        <v>50</v>
      </c>
      <c r="Q441" s="214"/>
      <c r="R441" s="214"/>
      <c r="S441" s="214"/>
      <c r="T441" s="214"/>
      <c r="U441" s="214"/>
      <c r="V441" s="214"/>
      <c r="W441" s="214"/>
      <c r="X441" s="165"/>
      <c r="Y441" s="222">
        <f>SUM($Q441:$W441)</f>
        <v>0</v>
      </c>
      <c r="Z441" s="163"/>
      <c r="AA441" s="163"/>
      <c r="AB441" s="163"/>
      <c r="AC441" s="163"/>
      <c r="AD441" s="163"/>
      <c r="AE441" s="163"/>
      <c r="AF441" s="163"/>
      <c r="AG441" s="165"/>
      <c r="AH441" s="222">
        <f>SUM($Z441:$AF441)</f>
        <v>0</v>
      </c>
      <c r="AI441" s="214"/>
      <c r="AJ441" s="94" t="s">
        <v>1822</v>
      </c>
      <c r="AK441" s="94" t="s">
        <v>1823</v>
      </c>
      <c r="AL441" s="95"/>
      <c r="AM441" s="94"/>
      <c r="AN441" s="95"/>
      <c r="AO441" s="94"/>
      <c r="AP441" s="94"/>
      <c r="AQ441" s="94"/>
      <c r="AR441" s="94"/>
      <c r="AS441" s="95" t="s">
        <v>1911</v>
      </c>
      <c r="AT441" s="31"/>
      <c r="AU441" s="31"/>
      <c r="AV441" s="31"/>
      <c r="AW441" s="31"/>
      <c r="AX441" s="31"/>
      <c r="AY441" s="31"/>
      <c r="AZ441" s="31"/>
      <c r="BA441" s="31"/>
      <c r="BB441" s="31"/>
      <c r="BC441" s="31"/>
      <c r="BD441" s="31"/>
      <c r="BE441" s="31"/>
      <c r="BF441" s="31"/>
      <c r="BG441" s="31"/>
      <c r="BH441" s="31"/>
      <c r="BI441" s="31"/>
      <c r="BJ441" s="31"/>
      <c r="BK441" s="31"/>
      <c r="BL441" s="31"/>
      <c r="BM441" s="31"/>
      <c r="BN441" s="31"/>
      <c r="BO441" s="31"/>
      <c r="BP441" s="31"/>
      <c r="BQ441" s="31"/>
      <c r="BR441" s="31"/>
      <c r="BS441" s="31"/>
      <c r="BT441" s="31"/>
      <c r="BU441" s="31"/>
      <c r="BV441" s="31"/>
      <c r="BW441" s="31"/>
      <c r="BX441" s="31"/>
      <c r="BY441" s="31"/>
      <c r="BZ441" s="31"/>
      <c r="CA441" s="31"/>
      <c r="CB441" s="31"/>
      <c r="CC441" s="31"/>
      <c r="CD441" s="31"/>
      <c r="CE441" s="31"/>
      <c r="CF441" s="31"/>
      <c r="CG441" s="31"/>
      <c r="CH441" s="31"/>
      <c r="CI441" s="31"/>
      <c r="CJ441" s="31"/>
      <c r="CK441" s="31"/>
      <c r="CL441" s="31"/>
      <c r="CM441" s="31"/>
      <c r="CN441" s="31"/>
      <c r="CO441" s="31"/>
      <c r="CP441" s="31"/>
      <c r="CQ441" s="31"/>
      <c r="CR441" s="31"/>
      <c r="CS441" s="31"/>
      <c r="CT441" s="31"/>
      <c r="CU441" s="31"/>
      <c r="CV441" s="31"/>
      <c r="CW441" s="31"/>
      <c r="CX441" s="31"/>
      <c r="CY441" s="31"/>
      <c r="CZ441" s="31"/>
      <c r="DA441" s="31"/>
      <c r="DB441" s="31"/>
      <c r="DC441" s="31"/>
      <c r="DD441" s="31"/>
      <c r="DE441" s="31"/>
      <c r="DF441" s="31"/>
      <c r="DG441" s="31"/>
      <c r="DH441" s="31"/>
      <c r="DI441" s="31"/>
      <c r="DJ441" s="31"/>
      <c r="DK441" s="31"/>
      <c r="DL441" s="31"/>
      <c r="DM441" s="31"/>
      <c r="DN441" s="31"/>
      <c r="DO441" s="31"/>
      <c r="DP441" s="31"/>
      <c r="DQ441" s="31"/>
      <c r="DR441" s="31"/>
      <c r="DS441" s="31"/>
      <c r="DT441" s="31"/>
      <c r="DU441" s="31"/>
      <c r="DV441" s="31"/>
      <c r="DW441" s="31"/>
      <c r="DX441" s="31"/>
      <c r="DY441" s="31"/>
      <c r="DZ441" s="31"/>
      <c r="EA441" s="31"/>
      <c r="EB441" s="31"/>
    </row>
    <row r="442" spans="1:132" s="93" customFormat="1" x14ac:dyDescent="0.2">
      <c r="A442" s="94"/>
      <c r="B442" s="95" t="s">
        <v>1912</v>
      </c>
      <c r="C442" s="95" t="s">
        <v>1913</v>
      </c>
      <c r="D442" s="94"/>
      <c r="E442" s="95" t="s">
        <v>1914</v>
      </c>
      <c r="F442" s="94" t="s">
        <v>347</v>
      </c>
      <c r="G442" s="94" t="s">
        <v>348</v>
      </c>
      <c r="H442" s="411"/>
      <c r="I442" s="411"/>
      <c r="J442" s="411"/>
      <c r="K442" s="411"/>
      <c r="L442" s="411"/>
      <c r="M442" s="411"/>
      <c r="N442" s="411">
        <v>45</v>
      </c>
      <c r="O442" s="164">
        <v>43489</v>
      </c>
      <c r="P442" s="238">
        <f>SUM($H442:$N442)</f>
        <v>45</v>
      </c>
      <c r="Q442" s="214"/>
      <c r="R442" s="214"/>
      <c r="S442" s="214"/>
      <c r="T442" s="214"/>
      <c r="U442" s="214"/>
      <c r="V442" s="214"/>
      <c r="W442" s="214"/>
      <c r="X442" s="165"/>
      <c r="Y442" s="222">
        <f>SUM($Q442:$W442)</f>
        <v>0</v>
      </c>
      <c r="Z442" s="163"/>
      <c r="AA442" s="163"/>
      <c r="AB442" s="163"/>
      <c r="AC442" s="163"/>
      <c r="AD442" s="163"/>
      <c r="AE442" s="163"/>
      <c r="AF442" s="163"/>
      <c r="AG442" s="165"/>
      <c r="AH442" s="222">
        <f>SUM($Z442:$AF442)</f>
        <v>0</v>
      </c>
      <c r="AI442" s="214"/>
      <c r="AJ442" s="94" t="s">
        <v>1822</v>
      </c>
      <c r="AK442" s="94" t="s">
        <v>1823</v>
      </c>
      <c r="AL442" s="95"/>
      <c r="AM442" s="94"/>
      <c r="AN442" s="95"/>
      <c r="AO442" s="94"/>
      <c r="AP442" s="94"/>
      <c r="AQ442" s="94"/>
      <c r="AR442" s="94"/>
      <c r="AS442" s="95" t="s">
        <v>1915</v>
      </c>
      <c r="AT442" s="31"/>
      <c r="AU442" s="31"/>
      <c r="AV442" s="31"/>
      <c r="AW442" s="31"/>
      <c r="AX442" s="31"/>
      <c r="AY442" s="31"/>
      <c r="AZ442" s="31"/>
      <c r="BA442" s="31"/>
      <c r="BB442" s="31"/>
      <c r="BC442" s="31"/>
      <c r="BD442" s="31"/>
      <c r="BE442" s="31"/>
      <c r="BF442" s="31"/>
      <c r="BG442" s="31"/>
      <c r="BH442" s="31"/>
      <c r="BI442" s="31"/>
      <c r="BJ442" s="31"/>
      <c r="BK442" s="31"/>
      <c r="BL442" s="31"/>
      <c r="BM442" s="31"/>
      <c r="BN442" s="31"/>
      <c r="BO442" s="31"/>
      <c r="BP442" s="31"/>
      <c r="BQ442" s="31"/>
      <c r="BR442" s="31"/>
      <c r="BS442" s="31"/>
      <c r="BT442" s="31"/>
      <c r="BU442" s="31"/>
      <c r="BV442" s="31"/>
      <c r="BW442" s="31"/>
      <c r="BX442" s="31"/>
      <c r="BY442" s="31"/>
      <c r="BZ442" s="31"/>
      <c r="CA442" s="31"/>
      <c r="CB442" s="31"/>
      <c r="CC442" s="31"/>
      <c r="CD442" s="31"/>
      <c r="CE442" s="31"/>
      <c r="CF442" s="31"/>
      <c r="CG442" s="31"/>
      <c r="CH442" s="31"/>
      <c r="CI442" s="31"/>
      <c r="CJ442" s="31"/>
      <c r="CK442" s="31"/>
      <c r="CL442" s="31"/>
      <c r="CM442" s="31"/>
      <c r="CN442" s="31"/>
      <c r="CO442" s="31"/>
      <c r="CP442" s="31"/>
      <c r="CQ442" s="31"/>
      <c r="CR442" s="31"/>
      <c r="CS442" s="31"/>
      <c r="CT442" s="31"/>
      <c r="CU442" s="31"/>
      <c r="CV442" s="31"/>
      <c r="CW442" s="31"/>
      <c r="CX442" s="31"/>
      <c r="CY442" s="31"/>
      <c r="CZ442" s="31"/>
      <c r="DA442" s="31"/>
      <c r="DB442" s="31"/>
      <c r="DC442" s="31"/>
      <c r="DD442" s="31"/>
      <c r="DE442" s="31"/>
      <c r="DF442" s="31"/>
      <c r="DG442" s="31"/>
      <c r="DH442" s="31"/>
      <c r="DI442" s="31"/>
      <c r="DJ442" s="31"/>
      <c r="DK442" s="31"/>
      <c r="DL442" s="31"/>
      <c r="DM442" s="31"/>
      <c r="DN442" s="31"/>
      <c r="DO442" s="31"/>
      <c r="DP442" s="31"/>
      <c r="DQ442" s="31"/>
      <c r="DR442" s="31"/>
      <c r="DS442" s="31"/>
      <c r="DT442" s="31"/>
      <c r="DU442" s="31"/>
      <c r="DV442" s="31"/>
      <c r="DW442" s="31"/>
      <c r="DX442" s="31"/>
      <c r="DY442" s="31"/>
      <c r="DZ442" s="31"/>
      <c r="EA442" s="31"/>
      <c r="EB442" s="31"/>
    </row>
    <row r="443" spans="1:132" s="93" customFormat="1" x14ac:dyDescent="0.2">
      <c r="A443" s="94"/>
      <c r="B443" s="95" t="s">
        <v>1916</v>
      </c>
      <c r="C443" s="95" t="s">
        <v>1917</v>
      </c>
      <c r="D443" s="94"/>
      <c r="E443" s="95" t="s">
        <v>1918</v>
      </c>
      <c r="F443" s="94" t="s">
        <v>347</v>
      </c>
      <c r="G443" s="94" t="s">
        <v>348</v>
      </c>
      <c r="H443" s="411"/>
      <c r="I443" s="411"/>
      <c r="J443" s="411"/>
      <c r="K443" s="411"/>
      <c r="L443" s="411"/>
      <c r="M443" s="411"/>
      <c r="N443" s="411">
        <v>43</v>
      </c>
      <c r="O443" s="164">
        <v>43830</v>
      </c>
      <c r="P443" s="238">
        <f>SUM($H443:$N443)</f>
        <v>43</v>
      </c>
      <c r="Q443" s="214"/>
      <c r="R443" s="214"/>
      <c r="S443" s="214"/>
      <c r="T443" s="214"/>
      <c r="U443" s="214"/>
      <c r="V443" s="214"/>
      <c r="W443" s="214"/>
      <c r="X443" s="165"/>
      <c r="Y443" s="222">
        <f>SUM($Q443:$W443)</f>
        <v>0</v>
      </c>
      <c r="Z443" s="163"/>
      <c r="AA443" s="163"/>
      <c r="AB443" s="163"/>
      <c r="AC443" s="163"/>
      <c r="AD443" s="163"/>
      <c r="AE443" s="163"/>
      <c r="AF443" s="163"/>
      <c r="AG443" s="165"/>
      <c r="AH443" s="222">
        <f>SUM($Z443:$AF443)</f>
        <v>0</v>
      </c>
      <c r="AI443" s="214"/>
      <c r="AJ443" s="94" t="s">
        <v>1822</v>
      </c>
      <c r="AK443" s="94" t="s">
        <v>1823</v>
      </c>
      <c r="AL443" s="95"/>
      <c r="AM443" s="94"/>
      <c r="AN443" s="95"/>
      <c r="AO443" s="94"/>
      <c r="AP443" s="94"/>
      <c r="AQ443" s="94"/>
      <c r="AR443" s="94"/>
      <c r="AS443" s="95" t="s">
        <v>1919</v>
      </c>
      <c r="AT443" s="31"/>
      <c r="AU443" s="31"/>
      <c r="AV443" s="31"/>
      <c r="AW443" s="31"/>
      <c r="AX443" s="31"/>
      <c r="AY443" s="31"/>
      <c r="AZ443" s="31"/>
      <c r="BA443" s="31"/>
      <c r="BB443" s="31"/>
      <c r="BC443" s="31"/>
      <c r="BD443" s="31"/>
      <c r="BE443" s="31"/>
      <c r="BF443" s="31"/>
      <c r="BG443" s="31"/>
      <c r="BH443" s="31"/>
      <c r="BI443" s="31"/>
      <c r="BJ443" s="31"/>
      <c r="BK443" s="31"/>
      <c r="BL443" s="31"/>
      <c r="BM443" s="31"/>
      <c r="BN443" s="31"/>
      <c r="BO443" s="31"/>
      <c r="BP443" s="31"/>
      <c r="BQ443" s="31"/>
      <c r="BR443" s="31"/>
      <c r="BS443" s="31"/>
      <c r="BT443" s="31"/>
      <c r="BU443" s="31"/>
      <c r="BV443" s="31"/>
      <c r="BW443" s="31"/>
      <c r="BX443" s="31"/>
      <c r="BY443" s="31"/>
      <c r="BZ443" s="31"/>
      <c r="CA443" s="31"/>
      <c r="CB443" s="31"/>
      <c r="CC443" s="31"/>
      <c r="CD443" s="31"/>
      <c r="CE443" s="31"/>
      <c r="CF443" s="31"/>
      <c r="CG443" s="31"/>
      <c r="CH443" s="31"/>
      <c r="CI443" s="31"/>
      <c r="CJ443" s="31"/>
      <c r="CK443" s="31"/>
      <c r="CL443" s="31"/>
      <c r="CM443" s="31"/>
      <c r="CN443" s="31"/>
      <c r="CO443" s="31"/>
      <c r="CP443" s="31"/>
      <c r="CQ443" s="31"/>
      <c r="CR443" s="31"/>
      <c r="CS443" s="31"/>
      <c r="CT443" s="31"/>
      <c r="CU443" s="31"/>
      <c r="CV443" s="31"/>
      <c r="CW443" s="31"/>
      <c r="CX443" s="31"/>
      <c r="CY443" s="31"/>
      <c r="CZ443" s="31"/>
      <c r="DA443" s="31"/>
      <c r="DB443" s="31"/>
      <c r="DC443" s="31"/>
      <c r="DD443" s="31"/>
      <c r="DE443" s="31"/>
      <c r="DF443" s="31"/>
      <c r="DG443" s="31"/>
      <c r="DH443" s="31"/>
      <c r="DI443" s="31"/>
      <c r="DJ443" s="31"/>
      <c r="DK443" s="31"/>
      <c r="DL443" s="31"/>
      <c r="DM443" s="31"/>
      <c r="DN443" s="31"/>
      <c r="DO443" s="31"/>
      <c r="DP443" s="31"/>
      <c r="DQ443" s="31"/>
      <c r="DR443" s="31"/>
      <c r="DS443" s="31"/>
      <c r="DT443" s="31"/>
      <c r="DU443" s="31"/>
      <c r="DV443" s="31"/>
      <c r="DW443" s="31"/>
      <c r="DX443" s="31"/>
      <c r="DY443" s="31"/>
      <c r="DZ443" s="31"/>
      <c r="EA443" s="31"/>
      <c r="EB443" s="31"/>
    </row>
    <row r="444" spans="1:132" s="93" customFormat="1" x14ac:dyDescent="0.2">
      <c r="A444" s="94"/>
      <c r="B444" s="95" t="s">
        <v>1920</v>
      </c>
      <c r="C444" s="95" t="s">
        <v>1921</v>
      </c>
      <c r="D444" s="94"/>
      <c r="E444" s="95" t="s">
        <v>1922</v>
      </c>
      <c r="F444" s="94" t="s">
        <v>347</v>
      </c>
      <c r="G444" s="94" t="s">
        <v>348</v>
      </c>
      <c r="H444" s="411"/>
      <c r="I444" s="411"/>
      <c r="J444" s="411">
        <v>4</v>
      </c>
      <c r="K444" s="411"/>
      <c r="L444" s="411"/>
      <c r="M444" s="411"/>
      <c r="N444" s="411">
        <v>37</v>
      </c>
      <c r="O444" s="164">
        <v>43515</v>
      </c>
      <c r="P444" s="238">
        <f>SUM($H444:$N444)</f>
        <v>41</v>
      </c>
      <c r="Q444" s="214"/>
      <c r="R444" s="214"/>
      <c r="S444" s="214"/>
      <c r="T444" s="214"/>
      <c r="U444" s="214"/>
      <c r="V444" s="214"/>
      <c r="W444" s="214"/>
      <c r="X444" s="165"/>
      <c r="Y444" s="222">
        <f>SUM($Q444:$W444)</f>
        <v>0</v>
      </c>
      <c r="Z444" s="163"/>
      <c r="AA444" s="163"/>
      <c r="AB444" s="163"/>
      <c r="AC444" s="163"/>
      <c r="AD444" s="163"/>
      <c r="AE444" s="163"/>
      <c r="AF444" s="163"/>
      <c r="AG444" s="165"/>
      <c r="AH444" s="222">
        <f>SUM($Z444:$AF444)</f>
        <v>0</v>
      </c>
      <c r="AI444" s="214"/>
      <c r="AJ444" s="94" t="s">
        <v>1822</v>
      </c>
      <c r="AK444" s="94" t="s">
        <v>1823</v>
      </c>
      <c r="AL444" s="95"/>
      <c r="AM444" s="94" t="s">
        <v>1824</v>
      </c>
      <c r="AN444" s="95"/>
      <c r="AO444" s="94">
        <v>55</v>
      </c>
      <c r="AP444" s="94"/>
      <c r="AQ444" s="94"/>
      <c r="AR444" s="94"/>
      <c r="AS444" s="95" t="s">
        <v>1923</v>
      </c>
      <c r="AT444" s="31"/>
      <c r="AU444" s="31"/>
      <c r="AV444" s="31"/>
      <c r="AW444" s="31"/>
      <c r="AX444" s="31"/>
      <c r="AY444" s="31"/>
      <c r="AZ444" s="31"/>
      <c r="BA444" s="31"/>
      <c r="BB444" s="31"/>
      <c r="BC444" s="31"/>
      <c r="BD444" s="31"/>
      <c r="BE444" s="31"/>
      <c r="BF444" s="31"/>
      <c r="BG444" s="31"/>
      <c r="BH444" s="31"/>
      <c r="BI444" s="31"/>
      <c r="BJ444" s="31"/>
      <c r="BK444" s="31"/>
      <c r="BL444" s="31"/>
      <c r="BM444" s="31"/>
      <c r="BN444" s="31"/>
      <c r="BO444" s="31"/>
      <c r="BP444" s="31"/>
      <c r="BQ444" s="31"/>
      <c r="BR444" s="31"/>
      <c r="BS444" s="31"/>
      <c r="BT444" s="31"/>
      <c r="BU444" s="31"/>
      <c r="BV444" s="31"/>
      <c r="BW444" s="31"/>
      <c r="BX444" s="31"/>
      <c r="BY444" s="31"/>
      <c r="BZ444" s="31"/>
      <c r="CA444" s="31"/>
      <c r="CB444" s="31"/>
      <c r="CC444" s="31"/>
      <c r="CD444" s="31"/>
      <c r="CE444" s="31"/>
      <c r="CF444" s="31"/>
      <c r="CG444" s="31"/>
      <c r="CH444" s="31"/>
      <c r="CI444" s="31"/>
      <c r="CJ444" s="31"/>
      <c r="CK444" s="31"/>
      <c r="CL444" s="31"/>
      <c r="CM444" s="31"/>
      <c r="CN444" s="31"/>
      <c r="CO444" s="31"/>
      <c r="CP444" s="31"/>
      <c r="CQ444" s="31"/>
      <c r="CR444" s="31"/>
      <c r="CS444" s="31"/>
      <c r="CT444" s="31"/>
      <c r="CU444" s="31"/>
      <c r="CV444" s="31"/>
      <c r="CW444" s="31"/>
      <c r="CX444" s="31"/>
      <c r="CY444" s="31"/>
      <c r="CZ444" s="31"/>
      <c r="DA444" s="31"/>
      <c r="DB444" s="31"/>
      <c r="DC444" s="31"/>
      <c r="DD444" s="31"/>
      <c r="DE444" s="31"/>
      <c r="DF444" s="31"/>
      <c r="DG444" s="31"/>
      <c r="DH444" s="31"/>
      <c r="DI444" s="31"/>
      <c r="DJ444" s="31"/>
      <c r="DK444" s="31"/>
      <c r="DL444" s="31"/>
      <c r="DM444" s="31"/>
      <c r="DN444" s="31"/>
      <c r="DO444" s="31"/>
      <c r="DP444" s="31"/>
      <c r="DQ444" s="31"/>
      <c r="DR444" s="31"/>
      <c r="DS444" s="31"/>
      <c r="DT444" s="31"/>
      <c r="DU444" s="31"/>
      <c r="DV444" s="31"/>
      <c r="DW444" s="31"/>
      <c r="DX444" s="31"/>
      <c r="DY444" s="31"/>
      <c r="DZ444" s="31"/>
      <c r="EA444" s="31"/>
      <c r="EB444" s="31"/>
    </row>
    <row r="445" spans="1:132" s="93" customFormat="1" x14ac:dyDescent="0.2">
      <c r="A445" s="94"/>
      <c r="B445" s="95" t="s">
        <v>1924</v>
      </c>
      <c r="C445" s="95" t="s">
        <v>1925</v>
      </c>
      <c r="D445" s="94"/>
      <c r="E445" s="95" t="s">
        <v>1926</v>
      </c>
      <c r="F445" s="94" t="s">
        <v>347</v>
      </c>
      <c r="G445" s="94" t="s">
        <v>348</v>
      </c>
      <c r="H445" s="411"/>
      <c r="I445" s="411"/>
      <c r="J445" s="411"/>
      <c r="K445" s="411"/>
      <c r="L445" s="411"/>
      <c r="M445" s="411"/>
      <c r="N445" s="411">
        <v>41</v>
      </c>
      <c r="O445" s="164">
        <v>43767</v>
      </c>
      <c r="P445" s="238">
        <f>SUM($H445:$N445)</f>
        <v>41</v>
      </c>
      <c r="Q445" s="214"/>
      <c r="R445" s="214"/>
      <c r="S445" s="214"/>
      <c r="T445" s="214"/>
      <c r="U445" s="214"/>
      <c r="V445" s="214"/>
      <c r="W445" s="214"/>
      <c r="X445" s="165"/>
      <c r="Y445" s="222">
        <f>SUM($Q445:$W445)</f>
        <v>0</v>
      </c>
      <c r="Z445" s="163"/>
      <c r="AA445" s="163"/>
      <c r="AB445" s="163"/>
      <c r="AC445" s="163"/>
      <c r="AD445" s="163"/>
      <c r="AE445" s="163"/>
      <c r="AF445" s="163"/>
      <c r="AG445" s="165"/>
      <c r="AH445" s="222">
        <f>SUM($Z445:$AF445)</f>
        <v>0</v>
      </c>
      <c r="AI445" s="214"/>
      <c r="AJ445" s="94" t="s">
        <v>1822</v>
      </c>
      <c r="AK445" s="94" t="s">
        <v>1823</v>
      </c>
      <c r="AL445" s="95"/>
      <c r="AM445" s="94"/>
      <c r="AN445" s="95"/>
      <c r="AO445" s="94"/>
      <c r="AP445" s="94"/>
      <c r="AQ445" s="94"/>
      <c r="AR445" s="94"/>
      <c r="AS445" s="95" t="s">
        <v>1927</v>
      </c>
    </row>
    <row r="446" spans="1:132" s="93" customFormat="1" x14ac:dyDescent="0.2">
      <c r="A446" s="94"/>
      <c r="B446" s="95" t="s">
        <v>1928</v>
      </c>
      <c r="C446" s="95" t="s">
        <v>1929</v>
      </c>
      <c r="D446" s="94"/>
      <c r="E446" s="95" t="s">
        <v>1930</v>
      </c>
      <c r="F446" s="94" t="s">
        <v>347</v>
      </c>
      <c r="G446" s="94" t="s">
        <v>348</v>
      </c>
      <c r="H446" s="411"/>
      <c r="I446" s="411"/>
      <c r="J446" s="411"/>
      <c r="K446" s="411"/>
      <c r="L446" s="411"/>
      <c r="M446" s="411"/>
      <c r="N446" s="411">
        <v>40</v>
      </c>
      <c r="O446" s="164">
        <v>43808</v>
      </c>
      <c r="P446" s="238">
        <f>SUM($H446:$N446)</f>
        <v>40</v>
      </c>
      <c r="Q446" s="214"/>
      <c r="R446" s="214"/>
      <c r="S446" s="214"/>
      <c r="T446" s="214"/>
      <c r="U446" s="214"/>
      <c r="V446" s="214"/>
      <c r="W446" s="214"/>
      <c r="X446" s="165"/>
      <c r="Y446" s="222">
        <f>SUM($Q446:$W446)</f>
        <v>0</v>
      </c>
      <c r="Z446" s="163"/>
      <c r="AA446" s="163"/>
      <c r="AB446" s="163"/>
      <c r="AC446" s="163"/>
      <c r="AD446" s="163"/>
      <c r="AE446" s="163"/>
      <c r="AF446" s="163"/>
      <c r="AG446" s="165"/>
      <c r="AH446" s="222">
        <f>SUM($Z446:$AF446)</f>
        <v>0</v>
      </c>
      <c r="AI446" s="214"/>
      <c r="AJ446" s="94" t="s">
        <v>1822</v>
      </c>
      <c r="AK446" s="94" t="s">
        <v>1823</v>
      </c>
      <c r="AL446" s="95"/>
      <c r="AM446" s="94"/>
      <c r="AN446" s="95"/>
      <c r="AO446" s="94"/>
      <c r="AP446" s="94"/>
      <c r="AQ446" s="94"/>
      <c r="AR446" s="94"/>
      <c r="AS446" s="95" t="s">
        <v>1931</v>
      </c>
      <c r="AT446" s="31"/>
      <c r="AU446" s="31"/>
      <c r="AV446" s="31"/>
      <c r="AW446" s="31"/>
      <c r="AX446" s="31"/>
      <c r="AY446" s="31"/>
      <c r="AZ446" s="31"/>
      <c r="BA446" s="31"/>
      <c r="BB446" s="31"/>
      <c r="BC446" s="31"/>
      <c r="BD446" s="31"/>
      <c r="BE446" s="31"/>
      <c r="BF446" s="31"/>
      <c r="BG446" s="31"/>
      <c r="BH446" s="31"/>
      <c r="BI446" s="31"/>
      <c r="BJ446" s="31"/>
      <c r="BK446" s="31"/>
      <c r="BL446" s="31"/>
      <c r="BM446" s="31"/>
      <c r="BN446" s="31"/>
      <c r="BO446" s="31"/>
      <c r="BP446" s="31"/>
      <c r="BQ446" s="31"/>
      <c r="BR446" s="31"/>
      <c r="BS446" s="31"/>
      <c r="BT446" s="31"/>
      <c r="BU446" s="31"/>
      <c r="BV446" s="31"/>
      <c r="BW446" s="31"/>
      <c r="BX446" s="31"/>
      <c r="BY446" s="31"/>
      <c r="BZ446" s="31"/>
      <c r="CA446" s="31"/>
      <c r="CB446" s="31"/>
      <c r="CC446" s="31"/>
      <c r="CD446" s="31"/>
      <c r="CE446" s="31"/>
      <c r="CF446" s="31"/>
      <c r="CG446" s="31"/>
      <c r="CH446" s="31"/>
      <c r="CI446" s="31"/>
      <c r="CJ446" s="31"/>
      <c r="CK446" s="31"/>
      <c r="CL446" s="31"/>
      <c r="CM446" s="31"/>
      <c r="CN446" s="31"/>
      <c r="CO446" s="31"/>
      <c r="CP446" s="31"/>
      <c r="CQ446" s="31"/>
      <c r="CR446" s="31"/>
      <c r="CS446" s="31"/>
      <c r="CT446" s="31"/>
      <c r="CU446" s="31"/>
      <c r="CV446" s="31"/>
      <c r="CW446" s="31"/>
      <c r="CX446" s="31"/>
      <c r="CY446" s="31"/>
      <c r="CZ446" s="31"/>
      <c r="DA446" s="31"/>
      <c r="DB446" s="31"/>
      <c r="DC446" s="31"/>
      <c r="DD446" s="31"/>
      <c r="DE446" s="31"/>
      <c r="DF446" s="31"/>
      <c r="DG446" s="31"/>
      <c r="DH446" s="31"/>
      <c r="DI446" s="31"/>
      <c r="DJ446" s="31"/>
      <c r="DK446" s="31"/>
      <c r="DL446" s="31"/>
      <c r="DM446" s="31"/>
      <c r="DN446" s="31"/>
      <c r="DO446" s="31"/>
      <c r="DP446" s="31"/>
      <c r="DQ446" s="31"/>
      <c r="DR446" s="31"/>
      <c r="DS446" s="31"/>
      <c r="DT446" s="31"/>
      <c r="DU446" s="31"/>
      <c r="DV446" s="31"/>
      <c r="DW446" s="31"/>
      <c r="DX446" s="31"/>
      <c r="DY446" s="31"/>
      <c r="DZ446" s="31"/>
      <c r="EA446" s="31"/>
      <c r="EB446" s="31"/>
    </row>
    <row r="447" spans="1:132" s="93" customFormat="1" x14ac:dyDescent="0.2">
      <c r="A447" s="94"/>
      <c r="B447" s="95" t="s">
        <v>1932</v>
      </c>
      <c r="C447" s="95" t="s">
        <v>1933</v>
      </c>
      <c r="D447" s="94"/>
      <c r="E447" s="95" t="s">
        <v>1934</v>
      </c>
      <c r="F447" s="94" t="s">
        <v>347</v>
      </c>
      <c r="G447" s="94" t="s">
        <v>348</v>
      </c>
      <c r="H447" s="411"/>
      <c r="I447" s="411"/>
      <c r="J447" s="411"/>
      <c r="K447" s="411"/>
      <c r="L447" s="411"/>
      <c r="M447" s="411"/>
      <c r="N447" s="411">
        <v>40</v>
      </c>
      <c r="O447" s="164">
        <v>43753</v>
      </c>
      <c r="P447" s="238">
        <f>SUM($H447:$N447)</f>
        <v>40</v>
      </c>
      <c r="Q447" s="214"/>
      <c r="R447" s="214"/>
      <c r="S447" s="214"/>
      <c r="T447" s="214"/>
      <c r="U447" s="214"/>
      <c r="V447" s="214"/>
      <c r="W447" s="214"/>
      <c r="X447" s="165"/>
      <c r="Y447" s="222">
        <f>SUM($Q447:$W447)</f>
        <v>0</v>
      </c>
      <c r="Z447" s="163"/>
      <c r="AA447" s="163"/>
      <c r="AB447" s="163"/>
      <c r="AC447" s="163"/>
      <c r="AD447" s="163"/>
      <c r="AE447" s="163"/>
      <c r="AF447" s="163"/>
      <c r="AG447" s="165"/>
      <c r="AH447" s="222">
        <f>SUM($Z447:$AF447)</f>
        <v>0</v>
      </c>
      <c r="AI447" s="214"/>
      <c r="AJ447" s="94" t="s">
        <v>1822</v>
      </c>
      <c r="AK447" s="94" t="s">
        <v>1823</v>
      </c>
      <c r="AL447" s="95"/>
      <c r="AM447" s="94"/>
      <c r="AN447" s="95"/>
      <c r="AO447" s="94"/>
      <c r="AP447" s="94"/>
      <c r="AQ447" s="94"/>
      <c r="AR447" s="94"/>
      <c r="AS447" s="95" t="s">
        <v>1935</v>
      </c>
    </row>
    <row r="448" spans="1:132" s="93" customFormat="1" x14ac:dyDescent="0.2">
      <c r="A448" s="94"/>
      <c r="B448" s="95" t="s">
        <v>1912</v>
      </c>
      <c r="C448" s="95" t="s">
        <v>1913</v>
      </c>
      <c r="D448" s="94"/>
      <c r="E448" s="95" t="s">
        <v>1936</v>
      </c>
      <c r="F448" s="94" t="s">
        <v>347</v>
      </c>
      <c r="G448" s="94" t="s">
        <v>348</v>
      </c>
      <c r="H448" s="411"/>
      <c r="I448" s="411"/>
      <c r="J448" s="411"/>
      <c r="K448" s="411"/>
      <c r="L448" s="411"/>
      <c r="M448" s="411"/>
      <c r="N448" s="411">
        <v>39</v>
      </c>
      <c r="O448" s="164">
        <v>43585</v>
      </c>
      <c r="P448" s="238">
        <f>SUM($H448:$N448)</f>
        <v>39</v>
      </c>
      <c r="Q448" s="214"/>
      <c r="R448" s="214"/>
      <c r="S448" s="214"/>
      <c r="T448" s="214"/>
      <c r="U448" s="214"/>
      <c r="V448" s="214"/>
      <c r="W448" s="214"/>
      <c r="X448" s="165"/>
      <c r="Y448" s="222">
        <f>SUM($Q448:$W448)</f>
        <v>0</v>
      </c>
      <c r="Z448" s="163"/>
      <c r="AA448" s="163"/>
      <c r="AB448" s="163"/>
      <c r="AC448" s="163"/>
      <c r="AD448" s="163"/>
      <c r="AE448" s="163"/>
      <c r="AF448" s="163"/>
      <c r="AG448" s="165"/>
      <c r="AH448" s="222">
        <f>SUM($Z448:$AF448)</f>
        <v>0</v>
      </c>
      <c r="AI448" s="214"/>
      <c r="AJ448" s="94" t="s">
        <v>1822</v>
      </c>
      <c r="AK448" s="94" t="s">
        <v>1823</v>
      </c>
      <c r="AL448" s="95"/>
      <c r="AM448" s="94"/>
      <c r="AN448" s="95"/>
      <c r="AO448" s="94"/>
      <c r="AP448" s="94"/>
      <c r="AQ448" s="94"/>
      <c r="AR448" s="94"/>
      <c r="AS448" s="95" t="s">
        <v>1937</v>
      </c>
      <c r="AT448" s="31"/>
      <c r="AU448" s="31"/>
      <c r="AV448" s="31"/>
      <c r="AW448" s="31"/>
      <c r="AX448" s="31"/>
      <c r="AY448" s="31"/>
      <c r="AZ448" s="31"/>
      <c r="BA448" s="31"/>
      <c r="BB448" s="31"/>
      <c r="BC448" s="31"/>
      <c r="BD448" s="31"/>
      <c r="BE448" s="31"/>
      <c r="BF448" s="31"/>
      <c r="BG448" s="31"/>
      <c r="BH448" s="31"/>
      <c r="BI448" s="31"/>
      <c r="BJ448" s="31"/>
      <c r="BK448" s="31"/>
      <c r="BL448" s="31"/>
      <c r="BM448" s="31"/>
      <c r="BN448" s="31"/>
      <c r="BO448" s="31"/>
      <c r="BP448" s="31"/>
      <c r="BQ448" s="31"/>
      <c r="BR448" s="31"/>
      <c r="BS448" s="31"/>
      <c r="BT448" s="31"/>
      <c r="BU448" s="31"/>
      <c r="BV448" s="31"/>
      <c r="BW448" s="31"/>
      <c r="BX448" s="31"/>
      <c r="BY448" s="31"/>
      <c r="BZ448" s="31"/>
      <c r="CA448" s="31"/>
      <c r="CB448" s="31"/>
      <c r="CC448" s="31"/>
      <c r="CD448" s="31"/>
      <c r="CE448" s="31"/>
      <c r="CF448" s="31"/>
      <c r="CG448" s="31"/>
      <c r="CH448" s="31"/>
      <c r="CI448" s="31"/>
      <c r="CJ448" s="31"/>
      <c r="CK448" s="31"/>
      <c r="CL448" s="31"/>
      <c r="CM448" s="31"/>
      <c r="CN448" s="31"/>
      <c r="CO448" s="31"/>
      <c r="CP448" s="31"/>
      <c r="CQ448" s="31"/>
      <c r="CR448" s="31"/>
      <c r="CS448" s="31"/>
      <c r="CT448" s="31"/>
      <c r="CU448" s="31"/>
      <c r="CV448" s="31"/>
      <c r="CW448" s="31"/>
      <c r="CX448" s="31"/>
      <c r="CY448" s="31"/>
      <c r="CZ448" s="31"/>
      <c r="DA448" s="31"/>
      <c r="DB448" s="31"/>
      <c r="DC448" s="31"/>
      <c r="DD448" s="31"/>
      <c r="DE448" s="31"/>
      <c r="DF448" s="31"/>
      <c r="DG448" s="31"/>
      <c r="DH448" s="31"/>
      <c r="DI448" s="31"/>
      <c r="DJ448" s="31"/>
      <c r="DK448" s="31"/>
      <c r="DL448" s="31"/>
      <c r="DM448" s="31"/>
      <c r="DN448" s="31"/>
      <c r="DO448" s="31"/>
      <c r="DP448" s="31"/>
      <c r="DQ448" s="31"/>
      <c r="DR448" s="31"/>
      <c r="DS448" s="31"/>
      <c r="DT448" s="31"/>
      <c r="DU448" s="31"/>
      <c r="DV448" s="31"/>
      <c r="DW448" s="31"/>
      <c r="DX448" s="31"/>
      <c r="DY448" s="31"/>
      <c r="DZ448" s="31"/>
      <c r="EA448" s="31"/>
      <c r="EB448" s="31"/>
    </row>
    <row r="449" spans="1:132" s="93" customFormat="1" x14ac:dyDescent="0.2">
      <c r="A449" s="94"/>
      <c r="B449" s="95" t="s">
        <v>1938</v>
      </c>
      <c r="C449" s="95" t="s">
        <v>1939</v>
      </c>
      <c r="D449" s="94"/>
      <c r="E449" s="95" t="s">
        <v>1940</v>
      </c>
      <c r="F449" s="94" t="s">
        <v>347</v>
      </c>
      <c r="G449" s="94" t="s">
        <v>348</v>
      </c>
      <c r="H449" s="411"/>
      <c r="I449" s="411"/>
      <c r="J449" s="411"/>
      <c r="K449" s="411"/>
      <c r="L449" s="411"/>
      <c r="M449" s="411"/>
      <c r="N449" s="411">
        <v>36</v>
      </c>
      <c r="O449" s="164">
        <v>43489</v>
      </c>
      <c r="P449" s="238">
        <f>SUM($H449:$N449)</f>
        <v>36</v>
      </c>
      <c r="Q449" s="214"/>
      <c r="R449" s="214"/>
      <c r="S449" s="214"/>
      <c r="T449" s="214"/>
      <c r="U449" s="214"/>
      <c r="V449" s="214"/>
      <c r="W449" s="214"/>
      <c r="X449" s="165"/>
      <c r="Y449" s="222">
        <f>SUM($Q449:$W449)</f>
        <v>0</v>
      </c>
      <c r="Z449" s="163"/>
      <c r="AA449" s="163"/>
      <c r="AB449" s="163"/>
      <c r="AC449" s="163"/>
      <c r="AD449" s="163"/>
      <c r="AE449" s="163"/>
      <c r="AF449" s="163"/>
      <c r="AG449" s="165"/>
      <c r="AH449" s="222">
        <f>SUM($Z449:$AF449)</f>
        <v>0</v>
      </c>
      <c r="AI449" s="214"/>
      <c r="AJ449" s="94" t="s">
        <v>1822</v>
      </c>
      <c r="AK449" s="94" t="s">
        <v>1823</v>
      </c>
      <c r="AL449" s="95"/>
      <c r="AM449" s="94"/>
      <c r="AN449" s="95"/>
      <c r="AO449" s="94"/>
      <c r="AP449" s="94"/>
      <c r="AQ449" s="94"/>
      <c r="AR449" s="94"/>
      <c r="AS449" s="95" t="s">
        <v>1941</v>
      </c>
      <c r="AT449" s="31"/>
      <c r="AU449" s="31"/>
      <c r="AV449" s="31"/>
      <c r="AW449" s="31"/>
      <c r="AX449" s="31"/>
      <c r="AY449" s="31"/>
      <c r="AZ449" s="31"/>
      <c r="BA449" s="31"/>
      <c r="BB449" s="31"/>
      <c r="BC449" s="31"/>
      <c r="BD449" s="31"/>
      <c r="BE449" s="31"/>
      <c r="BF449" s="31"/>
      <c r="BG449" s="31"/>
      <c r="BH449" s="31"/>
      <c r="BI449" s="31"/>
      <c r="BJ449" s="31"/>
      <c r="BK449" s="31"/>
      <c r="BL449" s="31"/>
      <c r="BM449" s="31"/>
      <c r="BN449" s="31"/>
      <c r="BO449" s="31"/>
      <c r="BP449" s="31"/>
      <c r="BQ449" s="31"/>
      <c r="BR449" s="31"/>
      <c r="BS449" s="31"/>
      <c r="BT449" s="31"/>
      <c r="BU449" s="31"/>
      <c r="BV449" s="31"/>
      <c r="BW449" s="31"/>
      <c r="BX449" s="31"/>
      <c r="BY449" s="31"/>
      <c r="BZ449" s="31"/>
      <c r="CA449" s="31"/>
      <c r="CB449" s="31"/>
      <c r="CC449" s="31"/>
      <c r="CD449" s="31"/>
      <c r="CE449" s="31"/>
      <c r="CF449" s="31"/>
      <c r="CG449" s="31"/>
      <c r="CH449" s="31"/>
      <c r="CI449" s="31"/>
      <c r="CJ449" s="31"/>
      <c r="CK449" s="31"/>
      <c r="CL449" s="31"/>
      <c r="CM449" s="31"/>
      <c r="CN449" s="31"/>
      <c r="CO449" s="31"/>
      <c r="CP449" s="31"/>
      <c r="CQ449" s="31"/>
      <c r="CR449" s="31"/>
      <c r="CS449" s="31"/>
      <c r="CT449" s="31"/>
      <c r="CU449" s="31"/>
      <c r="CV449" s="31"/>
      <c r="CW449" s="31"/>
      <c r="CX449" s="31"/>
      <c r="CY449" s="31"/>
      <c r="CZ449" s="31"/>
      <c r="DA449" s="31"/>
      <c r="DB449" s="31"/>
      <c r="DC449" s="31"/>
      <c r="DD449" s="31"/>
      <c r="DE449" s="31"/>
      <c r="DF449" s="31"/>
      <c r="DG449" s="31"/>
      <c r="DH449" s="31"/>
      <c r="DI449" s="31"/>
      <c r="DJ449" s="31"/>
      <c r="DK449" s="31"/>
      <c r="DL449" s="31"/>
      <c r="DM449" s="31"/>
      <c r="DN449" s="31"/>
      <c r="DO449" s="31"/>
      <c r="DP449" s="31"/>
      <c r="DQ449" s="31"/>
      <c r="DR449" s="31"/>
      <c r="DS449" s="31"/>
      <c r="DT449" s="31"/>
      <c r="DU449" s="31"/>
      <c r="DV449" s="31"/>
      <c r="DW449" s="31"/>
      <c r="DX449" s="31"/>
      <c r="DY449" s="31"/>
      <c r="DZ449" s="31"/>
      <c r="EA449" s="31"/>
      <c r="EB449" s="31"/>
    </row>
    <row r="450" spans="1:132" s="93" customFormat="1" x14ac:dyDescent="0.2">
      <c r="A450" s="94"/>
      <c r="B450" s="95" t="s">
        <v>1942</v>
      </c>
      <c r="C450" s="95" t="s">
        <v>1943</v>
      </c>
      <c r="D450" s="94"/>
      <c r="E450" s="95" t="s">
        <v>1944</v>
      </c>
      <c r="F450" s="94" t="s">
        <v>347</v>
      </c>
      <c r="G450" s="94" t="s">
        <v>348</v>
      </c>
      <c r="H450" s="411"/>
      <c r="I450" s="411"/>
      <c r="J450" s="411"/>
      <c r="K450" s="411"/>
      <c r="L450" s="411"/>
      <c r="M450" s="411"/>
      <c r="N450" s="411">
        <v>30</v>
      </c>
      <c r="O450" s="164">
        <v>43482</v>
      </c>
      <c r="P450" s="238">
        <f>SUM($H450:$N450)</f>
        <v>30</v>
      </c>
      <c r="Q450" s="214"/>
      <c r="R450" s="214"/>
      <c r="S450" s="214"/>
      <c r="T450" s="214"/>
      <c r="U450" s="214"/>
      <c r="V450" s="214"/>
      <c r="W450" s="214"/>
      <c r="X450" s="165"/>
      <c r="Y450" s="222">
        <f>SUM($Q450:$W450)</f>
        <v>0</v>
      </c>
      <c r="Z450" s="163"/>
      <c r="AA450" s="163"/>
      <c r="AB450" s="163"/>
      <c r="AC450" s="163"/>
      <c r="AD450" s="163"/>
      <c r="AE450" s="163"/>
      <c r="AF450" s="163"/>
      <c r="AG450" s="165"/>
      <c r="AH450" s="222">
        <f>SUM($Z450:$AF450)</f>
        <v>0</v>
      </c>
      <c r="AI450" s="214"/>
      <c r="AJ450" s="94" t="s">
        <v>1822</v>
      </c>
      <c r="AK450" s="94" t="s">
        <v>1823</v>
      </c>
      <c r="AL450" s="95"/>
      <c r="AM450" s="94"/>
      <c r="AN450" s="95"/>
      <c r="AO450" s="94"/>
      <c r="AP450" s="94"/>
      <c r="AQ450" s="94"/>
      <c r="AR450" s="94"/>
      <c r="AS450" s="95" t="s">
        <v>1945</v>
      </c>
      <c r="AT450" s="31"/>
      <c r="AU450" s="31"/>
      <c r="AV450" s="31"/>
      <c r="AW450" s="31"/>
      <c r="AX450" s="31"/>
      <c r="AY450" s="31"/>
      <c r="AZ450" s="31"/>
      <c r="BA450" s="31"/>
      <c r="BB450" s="31"/>
      <c r="BC450" s="31"/>
      <c r="BD450" s="31"/>
      <c r="BE450" s="31"/>
      <c r="BF450" s="31"/>
      <c r="BG450" s="31"/>
      <c r="BH450" s="31"/>
      <c r="BI450" s="31"/>
      <c r="BJ450" s="31"/>
      <c r="BK450" s="31"/>
      <c r="BL450" s="31"/>
      <c r="BM450" s="31"/>
      <c r="BN450" s="31"/>
      <c r="BO450" s="31"/>
      <c r="BP450" s="31"/>
      <c r="BQ450" s="31"/>
      <c r="BR450" s="31"/>
      <c r="BS450" s="31"/>
      <c r="BT450" s="31"/>
      <c r="BU450" s="31"/>
      <c r="BV450" s="31"/>
      <c r="BW450" s="31"/>
      <c r="BX450" s="31"/>
      <c r="BY450" s="31"/>
      <c r="BZ450" s="31"/>
      <c r="CA450" s="31"/>
      <c r="CB450" s="31"/>
      <c r="CC450" s="31"/>
      <c r="CD450" s="31"/>
      <c r="CE450" s="31"/>
      <c r="CF450" s="31"/>
      <c r="CG450" s="31"/>
      <c r="CH450" s="31"/>
      <c r="CI450" s="31"/>
      <c r="CJ450" s="31"/>
      <c r="CK450" s="31"/>
      <c r="CL450" s="31"/>
      <c r="CM450" s="31"/>
      <c r="CN450" s="31"/>
      <c r="CO450" s="31"/>
      <c r="CP450" s="31"/>
      <c r="CQ450" s="31"/>
      <c r="CR450" s="31"/>
      <c r="CS450" s="31"/>
      <c r="CT450" s="31"/>
      <c r="CU450" s="31"/>
      <c r="CV450" s="31"/>
      <c r="CW450" s="31"/>
      <c r="CX450" s="31"/>
      <c r="CY450" s="31"/>
      <c r="CZ450" s="31"/>
      <c r="DA450" s="31"/>
      <c r="DB450" s="31"/>
      <c r="DC450" s="31"/>
      <c r="DD450" s="31"/>
      <c r="DE450" s="31"/>
      <c r="DF450" s="31"/>
      <c r="DG450" s="31"/>
      <c r="DH450" s="31"/>
      <c r="DI450" s="31"/>
      <c r="DJ450" s="31"/>
      <c r="DK450" s="31"/>
      <c r="DL450" s="31"/>
      <c r="DM450" s="31"/>
      <c r="DN450" s="31"/>
      <c r="DO450" s="31"/>
      <c r="DP450" s="31"/>
      <c r="DQ450" s="31"/>
      <c r="DR450" s="31"/>
      <c r="DS450" s="31"/>
      <c r="DT450" s="31"/>
      <c r="DU450" s="31"/>
      <c r="DV450" s="31"/>
      <c r="DW450" s="31"/>
      <c r="DX450" s="31"/>
      <c r="DY450" s="31"/>
      <c r="DZ450" s="31"/>
      <c r="EA450" s="31"/>
      <c r="EB450" s="31"/>
    </row>
    <row r="451" spans="1:132" s="93" customFormat="1" x14ac:dyDescent="0.2">
      <c r="A451" s="94"/>
      <c r="B451" s="95" t="s">
        <v>1946</v>
      </c>
      <c r="C451" s="95" t="s">
        <v>1947</v>
      </c>
      <c r="D451" s="94"/>
      <c r="E451" s="95" t="s">
        <v>1948</v>
      </c>
      <c r="F451" s="94" t="s">
        <v>347</v>
      </c>
      <c r="G451" s="94" t="s">
        <v>358</v>
      </c>
      <c r="H451" s="411"/>
      <c r="I451" s="411"/>
      <c r="J451" s="411"/>
      <c r="K451" s="411"/>
      <c r="L451" s="411"/>
      <c r="M451" s="411"/>
      <c r="N451" s="411">
        <v>24</v>
      </c>
      <c r="O451" s="164">
        <v>43585</v>
      </c>
      <c r="P451" s="238">
        <f>SUM($H451:$N451)</f>
        <v>24</v>
      </c>
      <c r="Q451" s="214"/>
      <c r="R451" s="214"/>
      <c r="S451" s="214"/>
      <c r="T451" s="214"/>
      <c r="U451" s="214"/>
      <c r="V451" s="214"/>
      <c r="W451" s="214"/>
      <c r="X451" s="165"/>
      <c r="Y451" s="222">
        <f>SUM($Q451:$W451)</f>
        <v>0</v>
      </c>
      <c r="Z451" s="163"/>
      <c r="AA451" s="163"/>
      <c r="AB451" s="163"/>
      <c r="AC451" s="163"/>
      <c r="AD451" s="163"/>
      <c r="AE451" s="163"/>
      <c r="AF451" s="163"/>
      <c r="AG451" s="165"/>
      <c r="AH451" s="222">
        <f>SUM($Z451:$AF451)</f>
        <v>0</v>
      </c>
      <c r="AI451" s="214"/>
      <c r="AJ451" s="94" t="s">
        <v>1822</v>
      </c>
      <c r="AK451" s="94" t="s">
        <v>1823</v>
      </c>
      <c r="AL451" s="95"/>
      <c r="AM451" s="94"/>
      <c r="AN451" s="95"/>
      <c r="AO451" s="94"/>
      <c r="AP451" s="94"/>
      <c r="AQ451" s="94"/>
      <c r="AR451" s="94"/>
      <c r="AS451" s="95" t="s">
        <v>1949</v>
      </c>
      <c r="AT451" s="31"/>
      <c r="AU451" s="31"/>
      <c r="AV451" s="31"/>
      <c r="AW451" s="31"/>
      <c r="AX451" s="31"/>
      <c r="AY451" s="31"/>
      <c r="AZ451" s="31"/>
      <c r="BA451" s="31"/>
      <c r="BB451" s="31"/>
      <c r="BC451" s="31"/>
      <c r="BD451" s="31"/>
      <c r="BE451" s="31"/>
      <c r="BF451" s="31"/>
      <c r="BG451" s="31"/>
      <c r="BH451" s="31"/>
      <c r="BI451" s="31"/>
      <c r="BJ451" s="31"/>
      <c r="BK451" s="31"/>
      <c r="BL451" s="31"/>
      <c r="BM451" s="31"/>
      <c r="BN451" s="31"/>
      <c r="BO451" s="31"/>
      <c r="BP451" s="31"/>
      <c r="BQ451" s="31"/>
      <c r="BR451" s="31"/>
      <c r="BS451" s="31"/>
      <c r="BT451" s="31"/>
      <c r="BU451" s="31"/>
      <c r="BV451" s="31"/>
      <c r="BW451" s="31"/>
      <c r="BX451" s="31"/>
      <c r="BY451" s="31"/>
      <c r="BZ451" s="31"/>
      <c r="CA451" s="31"/>
      <c r="CB451" s="31"/>
      <c r="CC451" s="31"/>
      <c r="CD451" s="31"/>
      <c r="CE451" s="31"/>
      <c r="CF451" s="31"/>
      <c r="CG451" s="31"/>
      <c r="CH451" s="31"/>
      <c r="CI451" s="31"/>
      <c r="CJ451" s="31"/>
      <c r="CK451" s="31"/>
      <c r="CL451" s="31"/>
      <c r="CM451" s="31"/>
      <c r="CN451" s="31"/>
      <c r="CO451" s="31"/>
      <c r="CP451" s="31"/>
      <c r="CQ451" s="31"/>
      <c r="CR451" s="31"/>
      <c r="CS451" s="31"/>
      <c r="CT451" s="31"/>
      <c r="CU451" s="31"/>
      <c r="CV451" s="31"/>
      <c r="CW451" s="31"/>
      <c r="CX451" s="31"/>
      <c r="CY451" s="31"/>
      <c r="CZ451" s="31"/>
      <c r="DA451" s="31"/>
      <c r="DB451" s="31"/>
      <c r="DC451" s="31"/>
      <c r="DD451" s="31"/>
      <c r="DE451" s="31"/>
      <c r="DF451" s="31"/>
      <c r="DG451" s="31"/>
      <c r="DH451" s="31"/>
      <c r="DI451" s="31"/>
      <c r="DJ451" s="31"/>
      <c r="DK451" s="31"/>
      <c r="DL451" s="31"/>
      <c r="DM451" s="31"/>
      <c r="DN451" s="31"/>
      <c r="DO451" s="31"/>
      <c r="DP451" s="31"/>
      <c r="DQ451" s="31"/>
      <c r="DR451" s="31"/>
      <c r="DS451" s="31"/>
      <c r="DT451" s="31"/>
      <c r="DU451" s="31"/>
      <c r="DV451" s="31"/>
      <c r="DW451" s="31"/>
      <c r="DX451" s="31"/>
      <c r="DY451" s="31"/>
      <c r="DZ451" s="31"/>
      <c r="EA451" s="31"/>
      <c r="EB451" s="31"/>
    </row>
    <row r="452" spans="1:132" s="93" customFormat="1" x14ac:dyDescent="0.2">
      <c r="A452" s="94"/>
      <c r="B452" s="95" t="s">
        <v>1950</v>
      </c>
      <c r="C452" s="95" t="s">
        <v>1951</v>
      </c>
      <c r="D452" s="94"/>
      <c r="E452" s="95" t="s">
        <v>1952</v>
      </c>
      <c r="F452" s="94" t="s">
        <v>347</v>
      </c>
      <c r="G452" s="94" t="s">
        <v>348</v>
      </c>
      <c r="H452" s="411"/>
      <c r="I452" s="411"/>
      <c r="J452" s="411"/>
      <c r="K452" s="411"/>
      <c r="L452" s="411"/>
      <c r="M452" s="411"/>
      <c r="N452" s="411">
        <v>22</v>
      </c>
      <c r="O452" s="164">
        <v>43795</v>
      </c>
      <c r="P452" s="238">
        <f>SUM($H452:$N452)</f>
        <v>22</v>
      </c>
      <c r="Q452" s="214"/>
      <c r="R452" s="214"/>
      <c r="S452" s="214"/>
      <c r="T452" s="214"/>
      <c r="U452" s="214"/>
      <c r="V452" s="214"/>
      <c r="W452" s="214"/>
      <c r="X452" s="165"/>
      <c r="Y452" s="222">
        <f>SUM($Q452:$W452)</f>
        <v>0</v>
      </c>
      <c r="Z452" s="163"/>
      <c r="AA452" s="163"/>
      <c r="AB452" s="163"/>
      <c r="AC452" s="163"/>
      <c r="AD452" s="163"/>
      <c r="AE452" s="163"/>
      <c r="AF452" s="163"/>
      <c r="AG452" s="165"/>
      <c r="AH452" s="222">
        <f>SUM($Z452:$AF452)</f>
        <v>0</v>
      </c>
      <c r="AI452" s="214"/>
      <c r="AJ452" s="94" t="s">
        <v>1822</v>
      </c>
      <c r="AK452" s="94" t="s">
        <v>1823</v>
      </c>
      <c r="AL452" s="95"/>
      <c r="AM452" s="94"/>
      <c r="AN452" s="95"/>
      <c r="AO452" s="94"/>
      <c r="AP452" s="94"/>
      <c r="AQ452" s="94"/>
      <c r="AR452" s="94"/>
      <c r="AS452" s="95" t="s">
        <v>1953</v>
      </c>
      <c r="AT452" s="31"/>
      <c r="AU452" s="31"/>
      <c r="AV452" s="31"/>
      <c r="AW452" s="31"/>
      <c r="AX452" s="31"/>
      <c r="AY452" s="31"/>
      <c r="AZ452" s="31"/>
      <c r="BA452" s="31"/>
      <c r="BB452" s="31"/>
      <c r="BC452" s="31"/>
      <c r="BD452" s="31"/>
      <c r="BE452" s="31"/>
      <c r="BF452" s="31"/>
      <c r="BG452" s="31"/>
      <c r="BH452" s="31"/>
      <c r="BI452" s="31"/>
      <c r="BJ452" s="31"/>
      <c r="BK452" s="31"/>
      <c r="BL452" s="31"/>
      <c r="BM452" s="31"/>
      <c r="BN452" s="31"/>
      <c r="BO452" s="31"/>
      <c r="BP452" s="31"/>
      <c r="BQ452" s="31"/>
      <c r="BR452" s="31"/>
      <c r="BS452" s="31"/>
      <c r="BT452" s="31"/>
      <c r="BU452" s="31"/>
      <c r="BV452" s="31"/>
      <c r="BW452" s="31"/>
      <c r="BX452" s="31"/>
      <c r="BY452" s="31"/>
      <c r="BZ452" s="31"/>
      <c r="CA452" s="31"/>
      <c r="CB452" s="31"/>
      <c r="CC452" s="31"/>
      <c r="CD452" s="31"/>
      <c r="CE452" s="31"/>
      <c r="CF452" s="31"/>
      <c r="CG452" s="31"/>
      <c r="CH452" s="31"/>
      <c r="CI452" s="31"/>
      <c r="CJ452" s="31"/>
      <c r="CK452" s="31"/>
      <c r="CL452" s="31"/>
      <c r="CM452" s="31"/>
      <c r="CN452" s="31"/>
      <c r="CO452" s="31"/>
      <c r="CP452" s="31"/>
      <c r="CQ452" s="31"/>
      <c r="CR452" s="31"/>
      <c r="CS452" s="31"/>
      <c r="CT452" s="31"/>
      <c r="CU452" s="31"/>
      <c r="CV452" s="31"/>
      <c r="CW452" s="31"/>
      <c r="CX452" s="31"/>
      <c r="CY452" s="31"/>
      <c r="CZ452" s="31"/>
      <c r="DA452" s="31"/>
      <c r="DB452" s="31"/>
      <c r="DC452" s="31"/>
      <c r="DD452" s="31"/>
      <c r="DE452" s="31"/>
      <c r="DF452" s="31"/>
      <c r="DG452" s="31"/>
      <c r="DH452" s="31"/>
      <c r="DI452" s="31"/>
      <c r="DJ452" s="31"/>
      <c r="DK452" s="31"/>
      <c r="DL452" s="31"/>
      <c r="DM452" s="31"/>
      <c r="DN452" s="31"/>
      <c r="DO452" s="31"/>
      <c r="DP452" s="31"/>
      <c r="DQ452" s="31"/>
      <c r="DR452" s="31"/>
      <c r="DS452" s="31"/>
      <c r="DT452" s="31"/>
      <c r="DU452" s="31"/>
      <c r="DV452" s="31"/>
      <c r="DW452" s="31"/>
      <c r="DX452" s="31"/>
      <c r="DY452" s="31"/>
      <c r="DZ452" s="31"/>
      <c r="EA452" s="31"/>
      <c r="EB452" s="31"/>
    </row>
    <row r="453" spans="1:132" s="93" customFormat="1" x14ac:dyDescent="0.2">
      <c r="A453" s="94"/>
      <c r="B453" s="95" t="s">
        <v>1954</v>
      </c>
      <c r="C453" s="95" t="s">
        <v>1955</v>
      </c>
      <c r="D453" s="94"/>
      <c r="E453" s="95" t="s">
        <v>1956</v>
      </c>
      <c r="F453" s="94" t="s">
        <v>347</v>
      </c>
      <c r="G453" s="94" t="s">
        <v>348</v>
      </c>
      <c r="H453" s="411"/>
      <c r="I453" s="411"/>
      <c r="J453" s="411"/>
      <c r="K453" s="411"/>
      <c r="L453" s="411"/>
      <c r="M453" s="411"/>
      <c r="N453" s="411">
        <v>22</v>
      </c>
      <c r="O453" s="164">
        <v>43676</v>
      </c>
      <c r="P453" s="238">
        <f>SUM($H453:$N453)</f>
        <v>22</v>
      </c>
      <c r="Q453" s="214"/>
      <c r="R453" s="214"/>
      <c r="S453" s="214"/>
      <c r="T453" s="214"/>
      <c r="U453" s="214"/>
      <c r="V453" s="214"/>
      <c r="W453" s="214"/>
      <c r="X453" s="165"/>
      <c r="Y453" s="222">
        <f>SUM($Q453:$W453)</f>
        <v>0</v>
      </c>
      <c r="Z453" s="163"/>
      <c r="AA453" s="163"/>
      <c r="AB453" s="163"/>
      <c r="AC453" s="163"/>
      <c r="AD453" s="163"/>
      <c r="AE453" s="163"/>
      <c r="AF453" s="163"/>
      <c r="AG453" s="165"/>
      <c r="AH453" s="222">
        <f>SUM($Z453:$AF453)</f>
        <v>0</v>
      </c>
      <c r="AI453" s="214"/>
      <c r="AJ453" s="94" t="s">
        <v>1822</v>
      </c>
      <c r="AK453" s="94" t="s">
        <v>1823</v>
      </c>
      <c r="AL453" s="95"/>
      <c r="AM453" s="94"/>
      <c r="AN453" s="95"/>
      <c r="AO453" s="94"/>
      <c r="AP453" s="94"/>
      <c r="AQ453" s="94"/>
      <c r="AR453" s="94"/>
      <c r="AS453" s="95" t="s">
        <v>1957</v>
      </c>
      <c r="AT453" s="31"/>
      <c r="AU453" s="31"/>
      <c r="AV453" s="31"/>
      <c r="AW453" s="31"/>
      <c r="AX453" s="31"/>
      <c r="AY453" s="31"/>
      <c r="AZ453" s="31"/>
      <c r="BA453" s="31"/>
      <c r="BB453" s="31"/>
      <c r="BC453" s="31"/>
      <c r="BD453" s="31"/>
      <c r="BE453" s="31"/>
      <c r="BF453" s="31"/>
      <c r="BG453" s="31"/>
      <c r="BH453" s="31"/>
      <c r="BI453" s="31"/>
      <c r="BJ453" s="31"/>
      <c r="BK453" s="31"/>
      <c r="BL453" s="31"/>
      <c r="BM453" s="31"/>
      <c r="BN453" s="31"/>
      <c r="BO453" s="31"/>
      <c r="BP453" s="31"/>
      <c r="BQ453" s="31"/>
      <c r="BR453" s="31"/>
      <c r="BS453" s="31"/>
      <c r="BT453" s="31"/>
      <c r="BU453" s="31"/>
      <c r="BV453" s="31"/>
      <c r="BW453" s="31"/>
      <c r="BX453" s="31"/>
      <c r="BY453" s="31"/>
      <c r="BZ453" s="31"/>
      <c r="CA453" s="31"/>
      <c r="CB453" s="31"/>
      <c r="CC453" s="31"/>
      <c r="CD453" s="31"/>
      <c r="CE453" s="31"/>
      <c r="CF453" s="31"/>
      <c r="CG453" s="31"/>
      <c r="CH453" s="31"/>
      <c r="CI453" s="31"/>
      <c r="CJ453" s="31"/>
      <c r="CK453" s="31"/>
      <c r="CL453" s="31"/>
      <c r="CM453" s="31"/>
      <c r="CN453" s="31"/>
      <c r="CO453" s="31"/>
      <c r="CP453" s="31"/>
      <c r="CQ453" s="31"/>
      <c r="CR453" s="31"/>
      <c r="CS453" s="31"/>
      <c r="CT453" s="31"/>
      <c r="CU453" s="31"/>
      <c r="CV453" s="31"/>
      <c r="CW453" s="31"/>
      <c r="CX453" s="31"/>
      <c r="CY453" s="31"/>
      <c r="CZ453" s="31"/>
      <c r="DA453" s="31"/>
      <c r="DB453" s="31"/>
      <c r="DC453" s="31"/>
      <c r="DD453" s="31"/>
      <c r="DE453" s="31"/>
      <c r="DF453" s="31"/>
      <c r="DG453" s="31"/>
      <c r="DH453" s="31"/>
      <c r="DI453" s="31"/>
      <c r="DJ453" s="31"/>
      <c r="DK453" s="31"/>
      <c r="DL453" s="31"/>
      <c r="DM453" s="31"/>
      <c r="DN453" s="31"/>
      <c r="DO453" s="31"/>
      <c r="DP453" s="31"/>
      <c r="DQ453" s="31"/>
      <c r="DR453" s="31"/>
      <c r="DS453" s="31"/>
      <c r="DT453" s="31"/>
      <c r="DU453" s="31"/>
      <c r="DV453" s="31"/>
      <c r="DW453" s="31"/>
      <c r="DX453" s="31"/>
      <c r="DY453" s="31"/>
      <c r="DZ453" s="31"/>
      <c r="EA453" s="31"/>
      <c r="EB453" s="31"/>
    </row>
    <row r="454" spans="1:132" s="93" customFormat="1" x14ac:dyDescent="0.2">
      <c r="A454" s="94"/>
      <c r="B454" s="95" t="s">
        <v>1958</v>
      </c>
      <c r="C454" s="95" t="s">
        <v>1959</v>
      </c>
      <c r="D454" s="94"/>
      <c r="E454" s="95" t="s">
        <v>1960</v>
      </c>
      <c r="F454" s="94" t="s">
        <v>347</v>
      </c>
      <c r="G454" s="94" t="s">
        <v>348</v>
      </c>
      <c r="H454" s="411"/>
      <c r="I454" s="411"/>
      <c r="J454" s="411"/>
      <c r="K454" s="411"/>
      <c r="L454" s="411"/>
      <c r="M454" s="411"/>
      <c r="N454" s="411">
        <v>20</v>
      </c>
      <c r="O454" s="164">
        <v>43830</v>
      </c>
      <c r="P454" s="238">
        <f>SUM($H454:$N454)</f>
        <v>20</v>
      </c>
      <c r="Q454" s="214"/>
      <c r="R454" s="214"/>
      <c r="S454" s="214"/>
      <c r="T454" s="214"/>
      <c r="U454" s="214"/>
      <c r="V454" s="214"/>
      <c r="W454" s="214"/>
      <c r="X454" s="165"/>
      <c r="Y454" s="222">
        <f>SUM($Q454:$W454)</f>
        <v>0</v>
      </c>
      <c r="Z454" s="163"/>
      <c r="AA454" s="163"/>
      <c r="AB454" s="163"/>
      <c r="AC454" s="163"/>
      <c r="AD454" s="163"/>
      <c r="AE454" s="163"/>
      <c r="AF454" s="163"/>
      <c r="AG454" s="165"/>
      <c r="AH454" s="222">
        <f>SUM($Z454:$AF454)</f>
        <v>0</v>
      </c>
      <c r="AI454" s="214"/>
      <c r="AJ454" s="94" t="s">
        <v>1822</v>
      </c>
      <c r="AK454" s="94" t="s">
        <v>1823</v>
      </c>
      <c r="AL454" s="95"/>
      <c r="AM454" s="94"/>
      <c r="AN454" s="95"/>
      <c r="AO454" s="94"/>
      <c r="AP454" s="94"/>
      <c r="AQ454" s="94"/>
      <c r="AR454" s="94"/>
      <c r="AS454" s="95" t="s">
        <v>1961</v>
      </c>
      <c r="AT454" s="31"/>
      <c r="AU454" s="31"/>
      <c r="AV454" s="31"/>
      <c r="AW454" s="31"/>
      <c r="AX454" s="31"/>
      <c r="AY454" s="31"/>
      <c r="AZ454" s="31"/>
      <c r="BA454" s="31"/>
      <c r="BB454" s="31"/>
      <c r="BC454" s="31"/>
      <c r="BD454" s="31"/>
      <c r="BE454" s="31"/>
      <c r="BF454" s="31"/>
      <c r="BG454" s="31"/>
      <c r="BH454" s="31"/>
      <c r="BI454" s="31"/>
      <c r="BJ454" s="31"/>
      <c r="BK454" s="31"/>
      <c r="BL454" s="31"/>
      <c r="BM454" s="31"/>
      <c r="BN454" s="31"/>
      <c r="BO454" s="31"/>
      <c r="BP454" s="31"/>
      <c r="BQ454" s="31"/>
      <c r="BR454" s="31"/>
      <c r="BS454" s="31"/>
      <c r="BT454" s="31"/>
      <c r="BU454" s="31"/>
      <c r="BV454" s="31"/>
      <c r="BW454" s="31"/>
      <c r="BX454" s="31"/>
      <c r="BY454" s="31"/>
      <c r="BZ454" s="31"/>
      <c r="CA454" s="31"/>
      <c r="CB454" s="31"/>
      <c r="CC454" s="31"/>
      <c r="CD454" s="31"/>
      <c r="CE454" s="31"/>
      <c r="CF454" s="31"/>
      <c r="CG454" s="31"/>
      <c r="CH454" s="31"/>
      <c r="CI454" s="31"/>
      <c r="CJ454" s="31"/>
      <c r="CK454" s="31"/>
      <c r="CL454" s="31"/>
      <c r="CM454" s="31"/>
      <c r="CN454" s="31"/>
      <c r="CO454" s="31"/>
      <c r="CP454" s="31"/>
      <c r="CQ454" s="31"/>
      <c r="CR454" s="31"/>
      <c r="CS454" s="31"/>
      <c r="CT454" s="31"/>
      <c r="CU454" s="31"/>
      <c r="CV454" s="31"/>
      <c r="CW454" s="31"/>
      <c r="CX454" s="31"/>
      <c r="CY454" s="31"/>
      <c r="CZ454" s="31"/>
      <c r="DA454" s="31"/>
      <c r="DB454" s="31"/>
      <c r="DC454" s="31"/>
      <c r="DD454" s="31"/>
      <c r="DE454" s="31"/>
      <c r="DF454" s="31"/>
      <c r="DG454" s="31"/>
      <c r="DH454" s="31"/>
      <c r="DI454" s="31"/>
      <c r="DJ454" s="31"/>
      <c r="DK454" s="31"/>
      <c r="DL454" s="31"/>
      <c r="DM454" s="31"/>
      <c r="DN454" s="31"/>
      <c r="DO454" s="31"/>
      <c r="DP454" s="31"/>
      <c r="DQ454" s="31"/>
      <c r="DR454" s="31"/>
      <c r="DS454" s="31"/>
      <c r="DT454" s="31"/>
      <c r="DU454" s="31"/>
      <c r="DV454" s="31"/>
      <c r="DW454" s="31"/>
      <c r="DX454" s="31"/>
      <c r="DY454" s="31"/>
      <c r="DZ454" s="31"/>
      <c r="EA454" s="31"/>
      <c r="EB454" s="31"/>
    </row>
    <row r="455" spans="1:132" s="93" customFormat="1" ht="13.9" customHeight="1" x14ac:dyDescent="0.2">
      <c r="A455" s="94"/>
      <c r="B455" s="95" t="s">
        <v>1962</v>
      </c>
      <c r="C455" s="95" t="s">
        <v>1963</v>
      </c>
      <c r="D455" s="94"/>
      <c r="E455" s="95" t="s">
        <v>1964</v>
      </c>
      <c r="F455" s="94" t="s">
        <v>347</v>
      </c>
      <c r="G455" s="94" t="s">
        <v>348</v>
      </c>
      <c r="H455" s="411"/>
      <c r="I455" s="411"/>
      <c r="J455" s="411"/>
      <c r="K455" s="411"/>
      <c r="L455" s="411"/>
      <c r="M455" s="411"/>
      <c r="N455" s="411">
        <v>20</v>
      </c>
      <c r="O455" s="164">
        <v>43693</v>
      </c>
      <c r="P455" s="238">
        <f>SUM($H455:$N455)</f>
        <v>20</v>
      </c>
      <c r="Q455" s="214"/>
      <c r="R455" s="214"/>
      <c r="S455" s="214"/>
      <c r="T455" s="214"/>
      <c r="U455" s="214"/>
      <c r="V455" s="214"/>
      <c r="W455" s="214"/>
      <c r="X455" s="165"/>
      <c r="Y455" s="222">
        <f>SUM($Q455:$W455)</f>
        <v>0</v>
      </c>
      <c r="Z455" s="163"/>
      <c r="AA455" s="163"/>
      <c r="AB455" s="163"/>
      <c r="AC455" s="163"/>
      <c r="AD455" s="163"/>
      <c r="AE455" s="163"/>
      <c r="AF455" s="163"/>
      <c r="AG455" s="165"/>
      <c r="AH455" s="222">
        <f>SUM($Z455:$AF455)</f>
        <v>0</v>
      </c>
      <c r="AI455" s="214"/>
      <c r="AJ455" s="94" t="s">
        <v>1822</v>
      </c>
      <c r="AK455" s="94" t="s">
        <v>1823</v>
      </c>
      <c r="AL455" s="95"/>
      <c r="AM455" s="94"/>
      <c r="AN455" s="95"/>
      <c r="AO455" s="94"/>
      <c r="AP455" s="94"/>
      <c r="AQ455" s="94"/>
      <c r="AR455" s="94"/>
      <c r="AS455" s="95" t="s">
        <v>1965</v>
      </c>
    </row>
    <row r="456" spans="1:132" s="93" customFormat="1" x14ac:dyDescent="0.2">
      <c r="A456" s="94"/>
      <c r="B456" s="95" t="s">
        <v>1966</v>
      </c>
      <c r="C456" s="95" t="s">
        <v>1967</v>
      </c>
      <c r="D456" s="94"/>
      <c r="E456" s="95" t="s">
        <v>1968</v>
      </c>
      <c r="F456" s="94" t="s">
        <v>347</v>
      </c>
      <c r="G456" s="94" t="s">
        <v>348</v>
      </c>
      <c r="H456" s="411"/>
      <c r="I456" s="411"/>
      <c r="J456" s="411">
        <v>18</v>
      </c>
      <c r="K456" s="411"/>
      <c r="L456" s="411"/>
      <c r="M456" s="411">
        <v>1</v>
      </c>
      <c r="N456" s="411"/>
      <c r="O456" s="164">
        <v>43542</v>
      </c>
      <c r="P456" s="238">
        <f>SUM($H456:$N456)</f>
        <v>19</v>
      </c>
      <c r="Q456" s="214"/>
      <c r="R456" s="214"/>
      <c r="S456" s="214"/>
      <c r="T456" s="214"/>
      <c r="U456" s="214"/>
      <c r="V456" s="214"/>
      <c r="W456" s="214"/>
      <c r="X456" s="165"/>
      <c r="Y456" s="222">
        <f>SUM($Q456:$W456)</f>
        <v>0</v>
      </c>
      <c r="Z456" s="163"/>
      <c r="AA456" s="163"/>
      <c r="AB456" s="163"/>
      <c r="AC456" s="163"/>
      <c r="AD456" s="163"/>
      <c r="AE456" s="163"/>
      <c r="AF456" s="163"/>
      <c r="AG456" s="165"/>
      <c r="AH456" s="222">
        <f>SUM($Z456:$AF456)</f>
        <v>0</v>
      </c>
      <c r="AI456" s="214"/>
      <c r="AJ456" s="94" t="s">
        <v>1822</v>
      </c>
      <c r="AK456" s="94" t="s">
        <v>1823</v>
      </c>
      <c r="AL456" s="95"/>
      <c r="AM456" s="94" t="s">
        <v>1830</v>
      </c>
      <c r="AN456" s="95" t="s">
        <v>1831</v>
      </c>
      <c r="AO456" s="94">
        <v>55</v>
      </c>
      <c r="AP456" s="94"/>
      <c r="AQ456" s="94"/>
      <c r="AR456" s="95"/>
      <c r="AS456" s="95" t="s">
        <v>1853</v>
      </c>
      <c r="AT456" s="31"/>
      <c r="AU456" s="31"/>
      <c r="AV456" s="31"/>
      <c r="AW456" s="31"/>
      <c r="AX456" s="31"/>
      <c r="AY456" s="31"/>
      <c r="AZ456" s="31"/>
      <c r="BA456" s="31"/>
      <c r="BB456" s="31"/>
      <c r="BC456" s="31"/>
      <c r="BD456" s="31"/>
      <c r="BE456" s="31"/>
      <c r="BF456" s="31"/>
      <c r="BG456" s="31"/>
      <c r="BH456" s="31"/>
      <c r="BI456" s="31"/>
      <c r="BJ456" s="31"/>
      <c r="BK456" s="31"/>
      <c r="BL456" s="31"/>
      <c r="BM456" s="31"/>
      <c r="BN456" s="31"/>
      <c r="BO456" s="31"/>
      <c r="BP456" s="31"/>
      <c r="BQ456" s="31"/>
      <c r="BR456" s="31"/>
      <c r="BS456" s="31"/>
      <c r="BT456" s="31"/>
      <c r="BU456" s="31"/>
      <c r="BV456" s="31"/>
      <c r="BW456" s="31"/>
      <c r="BX456" s="31"/>
      <c r="BY456" s="31"/>
      <c r="BZ456" s="31"/>
      <c r="CA456" s="31"/>
      <c r="CB456" s="31"/>
      <c r="CC456" s="31"/>
      <c r="CD456" s="31"/>
      <c r="CE456" s="31"/>
      <c r="CF456" s="31"/>
      <c r="CG456" s="31"/>
      <c r="CH456" s="31"/>
      <c r="CI456" s="31"/>
      <c r="CJ456" s="31"/>
      <c r="CK456" s="31"/>
      <c r="CL456" s="31"/>
      <c r="CM456" s="31"/>
      <c r="CN456" s="31"/>
      <c r="CO456" s="31"/>
      <c r="CP456" s="31"/>
      <c r="CQ456" s="31"/>
      <c r="CR456" s="31"/>
      <c r="CS456" s="31"/>
      <c r="CT456" s="31"/>
      <c r="CU456" s="31"/>
      <c r="CV456" s="31"/>
      <c r="CW456" s="31"/>
      <c r="CX456" s="31"/>
      <c r="CY456" s="31"/>
      <c r="CZ456" s="31"/>
      <c r="DA456" s="31"/>
      <c r="DB456" s="31"/>
      <c r="DC456" s="31"/>
      <c r="DD456" s="31"/>
      <c r="DE456" s="31"/>
      <c r="DF456" s="31"/>
      <c r="DG456" s="31"/>
      <c r="DH456" s="31"/>
      <c r="DI456" s="31"/>
      <c r="DJ456" s="31"/>
      <c r="DK456" s="31"/>
      <c r="DL456" s="31"/>
      <c r="DM456" s="31"/>
      <c r="DN456" s="31"/>
      <c r="DO456" s="31"/>
      <c r="DP456" s="31"/>
      <c r="DQ456" s="31"/>
      <c r="DR456" s="31"/>
      <c r="DS456" s="31"/>
      <c r="DT456" s="31"/>
      <c r="DU456" s="31"/>
      <c r="DV456" s="31"/>
      <c r="DW456" s="31"/>
      <c r="DX456" s="31"/>
      <c r="DY456" s="31"/>
      <c r="DZ456" s="31"/>
      <c r="EA456" s="31"/>
      <c r="EB456" s="31"/>
    </row>
    <row r="457" spans="1:132" s="93" customFormat="1" ht="13.9" customHeight="1" x14ac:dyDescent="0.2">
      <c r="A457" s="94"/>
      <c r="B457" s="95" t="s">
        <v>1969</v>
      </c>
      <c r="C457" s="95" t="s">
        <v>1970</v>
      </c>
      <c r="D457" s="94"/>
      <c r="E457" s="95" t="s">
        <v>1971</v>
      </c>
      <c r="F457" s="94" t="s">
        <v>347</v>
      </c>
      <c r="G457" s="94" t="s">
        <v>348</v>
      </c>
      <c r="H457" s="411"/>
      <c r="I457" s="411"/>
      <c r="J457" s="411"/>
      <c r="K457" s="411"/>
      <c r="L457" s="411"/>
      <c r="M457" s="411"/>
      <c r="N457" s="411">
        <v>16</v>
      </c>
      <c r="O457" s="164">
        <v>43697</v>
      </c>
      <c r="P457" s="238">
        <f>SUM($H457:$N457)</f>
        <v>16</v>
      </c>
      <c r="Q457" s="214"/>
      <c r="R457" s="214"/>
      <c r="S457" s="214"/>
      <c r="T457" s="214"/>
      <c r="U457" s="214"/>
      <c r="V457" s="214"/>
      <c r="W457" s="214"/>
      <c r="X457" s="165"/>
      <c r="Y457" s="222">
        <f>SUM($Q457:$W457)</f>
        <v>0</v>
      </c>
      <c r="Z457" s="163"/>
      <c r="AA457" s="163"/>
      <c r="AB457" s="163"/>
      <c r="AC457" s="163"/>
      <c r="AD457" s="163"/>
      <c r="AE457" s="163"/>
      <c r="AF457" s="163"/>
      <c r="AG457" s="165"/>
      <c r="AH457" s="222">
        <f>SUM($Z457:$AF457)</f>
        <v>0</v>
      </c>
      <c r="AI457" s="214"/>
      <c r="AJ457" s="94" t="s">
        <v>1822</v>
      </c>
      <c r="AK457" s="94" t="s">
        <v>1823</v>
      </c>
      <c r="AL457" s="95"/>
      <c r="AM457" s="94"/>
      <c r="AN457" s="95"/>
      <c r="AO457" s="94"/>
      <c r="AP457" s="94"/>
      <c r="AQ457" s="94"/>
      <c r="AR457" s="94"/>
      <c r="AS457" s="95" t="s">
        <v>1972</v>
      </c>
      <c r="AT457" s="31"/>
      <c r="AU457" s="31"/>
      <c r="AV457" s="31"/>
      <c r="AW457" s="31"/>
      <c r="AX457" s="31"/>
      <c r="AY457" s="31"/>
      <c r="AZ457" s="31"/>
      <c r="BA457" s="31"/>
      <c r="BB457" s="31"/>
      <c r="BC457" s="31"/>
      <c r="BD457" s="31"/>
      <c r="BE457" s="31"/>
      <c r="BF457" s="31"/>
      <c r="BG457" s="31"/>
      <c r="BH457" s="31"/>
      <c r="BI457" s="31"/>
      <c r="BJ457" s="31"/>
      <c r="BK457" s="31"/>
      <c r="BL457" s="31"/>
      <c r="BM457" s="31"/>
      <c r="BN457" s="31"/>
      <c r="BO457" s="31"/>
      <c r="BP457" s="31"/>
      <c r="BQ457" s="31"/>
      <c r="BR457" s="31"/>
      <c r="BS457" s="31"/>
      <c r="BT457" s="31"/>
      <c r="BU457" s="31"/>
      <c r="BV457" s="31"/>
      <c r="BW457" s="31"/>
      <c r="BX457" s="31"/>
      <c r="BY457" s="31"/>
      <c r="BZ457" s="31"/>
      <c r="CA457" s="31"/>
      <c r="CB457" s="31"/>
      <c r="CC457" s="31"/>
      <c r="CD457" s="31"/>
      <c r="CE457" s="31"/>
      <c r="CF457" s="31"/>
      <c r="CG457" s="31"/>
      <c r="CH457" s="31"/>
      <c r="CI457" s="31"/>
      <c r="CJ457" s="31"/>
      <c r="CK457" s="31"/>
      <c r="CL457" s="31"/>
      <c r="CM457" s="31"/>
      <c r="CN457" s="31"/>
      <c r="CO457" s="31"/>
      <c r="CP457" s="31"/>
      <c r="CQ457" s="31"/>
      <c r="CR457" s="31"/>
      <c r="CS457" s="31"/>
      <c r="CT457" s="31"/>
      <c r="CU457" s="31"/>
      <c r="CV457" s="31"/>
      <c r="CW457" s="31"/>
      <c r="CX457" s="31"/>
      <c r="CY457" s="31"/>
      <c r="CZ457" s="31"/>
      <c r="DA457" s="31"/>
      <c r="DB457" s="31"/>
      <c r="DC457" s="31"/>
      <c r="DD457" s="31"/>
      <c r="DE457" s="31"/>
      <c r="DF457" s="31"/>
      <c r="DG457" s="31"/>
      <c r="DH457" s="31"/>
      <c r="DI457" s="31"/>
      <c r="DJ457" s="31"/>
      <c r="DK457" s="31"/>
      <c r="DL457" s="31"/>
      <c r="DM457" s="31"/>
      <c r="DN457" s="31"/>
      <c r="DO457" s="31"/>
      <c r="DP457" s="31"/>
      <c r="DQ457" s="31"/>
      <c r="DR457" s="31"/>
      <c r="DS457" s="31"/>
      <c r="DT457" s="31"/>
      <c r="DU457" s="31"/>
      <c r="DV457" s="31"/>
      <c r="DW457" s="31"/>
      <c r="DX457" s="31"/>
      <c r="DY457" s="31"/>
      <c r="DZ457" s="31"/>
      <c r="EA457" s="31"/>
      <c r="EB457" s="31"/>
    </row>
    <row r="458" spans="1:132" s="93" customFormat="1" ht="13.9" customHeight="1" x14ac:dyDescent="0.2">
      <c r="A458" s="94"/>
      <c r="B458" s="95" t="s">
        <v>1973</v>
      </c>
      <c r="C458" s="95" t="s">
        <v>1974</v>
      </c>
      <c r="D458" s="94"/>
      <c r="E458" s="95" t="s">
        <v>1975</v>
      </c>
      <c r="F458" s="94" t="s">
        <v>347</v>
      </c>
      <c r="G458" s="94" t="s">
        <v>348</v>
      </c>
      <c r="H458" s="411"/>
      <c r="I458" s="411"/>
      <c r="J458" s="411"/>
      <c r="K458" s="411"/>
      <c r="L458" s="411"/>
      <c r="M458" s="411"/>
      <c r="N458" s="411">
        <v>15</v>
      </c>
      <c r="O458" s="164">
        <v>43808</v>
      </c>
      <c r="P458" s="238">
        <f>SUM($H458:$N458)</f>
        <v>15</v>
      </c>
      <c r="Q458" s="214"/>
      <c r="R458" s="214"/>
      <c r="S458" s="214"/>
      <c r="T458" s="214"/>
      <c r="U458" s="214"/>
      <c r="V458" s="214"/>
      <c r="W458" s="214"/>
      <c r="X458" s="165"/>
      <c r="Y458" s="222">
        <f>SUM($Q458:$W458)</f>
        <v>0</v>
      </c>
      <c r="Z458" s="163"/>
      <c r="AA458" s="163"/>
      <c r="AB458" s="163"/>
      <c r="AC458" s="163"/>
      <c r="AD458" s="163"/>
      <c r="AE458" s="163"/>
      <c r="AF458" s="163"/>
      <c r="AG458" s="165"/>
      <c r="AH458" s="222">
        <f>SUM($Z458:$AF458)</f>
        <v>0</v>
      </c>
      <c r="AI458" s="214"/>
      <c r="AJ458" s="94" t="s">
        <v>1822</v>
      </c>
      <c r="AK458" s="94" t="s">
        <v>1823</v>
      </c>
      <c r="AL458" s="95"/>
      <c r="AM458" s="94"/>
      <c r="AN458" s="95"/>
      <c r="AO458" s="94"/>
      <c r="AP458" s="94"/>
      <c r="AQ458" s="94"/>
      <c r="AR458" s="94"/>
      <c r="AS458" s="95" t="s">
        <v>1976</v>
      </c>
      <c r="AT458" s="31"/>
      <c r="AU458" s="31"/>
      <c r="AV458" s="31"/>
      <c r="AW458" s="31"/>
      <c r="AX458" s="31"/>
      <c r="AY458" s="31"/>
      <c r="AZ458" s="31"/>
      <c r="BA458" s="31"/>
      <c r="BB458" s="31"/>
      <c r="BC458" s="31"/>
      <c r="BD458" s="31"/>
      <c r="BE458" s="31"/>
      <c r="BF458" s="31"/>
      <c r="BG458" s="31"/>
      <c r="BH458" s="31"/>
      <c r="BI458" s="31"/>
      <c r="BJ458" s="31"/>
      <c r="BK458" s="31"/>
      <c r="BL458" s="31"/>
      <c r="BM458" s="31"/>
      <c r="BN458" s="31"/>
      <c r="BO458" s="31"/>
      <c r="BP458" s="31"/>
      <c r="BQ458" s="31"/>
      <c r="BR458" s="31"/>
      <c r="BS458" s="31"/>
      <c r="BT458" s="31"/>
      <c r="BU458" s="31"/>
      <c r="BV458" s="31"/>
      <c r="BW458" s="31"/>
      <c r="BX458" s="31"/>
      <c r="BY458" s="31"/>
      <c r="BZ458" s="31"/>
      <c r="CA458" s="31"/>
      <c r="CB458" s="31"/>
      <c r="CC458" s="31"/>
      <c r="CD458" s="31"/>
      <c r="CE458" s="31"/>
      <c r="CF458" s="31"/>
      <c r="CG458" s="31"/>
      <c r="CH458" s="31"/>
      <c r="CI458" s="31"/>
      <c r="CJ458" s="31"/>
      <c r="CK458" s="31"/>
      <c r="CL458" s="31"/>
      <c r="CM458" s="31"/>
      <c r="CN458" s="31"/>
      <c r="CO458" s="31"/>
      <c r="CP458" s="31"/>
      <c r="CQ458" s="31"/>
      <c r="CR458" s="31"/>
      <c r="CS458" s="31"/>
      <c r="CT458" s="31"/>
      <c r="CU458" s="31"/>
      <c r="CV458" s="31"/>
      <c r="CW458" s="31"/>
      <c r="CX458" s="31"/>
      <c r="CY458" s="31"/>
      <c r="CZ458" s="31"/>
      <c r="DA458" s="31"/>
      <c r="DB458" s="31"/>
      <c r="DC458" s="31"/>
      <c r="DD458" s="31"/>
      <c r="DE458" s="31"/>
      <c r="DF458" s="31"/>
      <c r="DG458" s="31"/>
      <c r="DH458" s="31"/>
      <c r="DI458" s="31"/>
      <c r="DJ458" s="31"/>
      <c r="DK458" s="31"/>
      <c r="DL458" s="31"/>
      <c r="DM458" s="31"/>
      <c r="DN458" s="31"/>
      <c r="DO458" s="31"/>
      <c r="DP458" s="31"/>
      <c r="DQ458" s="31"/>
      <c r="DR458" s="31"/>
      <c r="DS458" s="31"/>
      <c r="DT458" s="31"/>
      <c r="DU458" s="31"/>
      <c r="DV458" s="31"/>
      <c r="DW458" s="31"/>
      <c r="DX458" s="31"/>
      <c r="DY458" s="31"/>
      <c r="DZ458" s="31"/>
      <c r="EA458" s="31"/>
      <c r="EB458" s="31"/>
    </row>
    <row r="459" spans="1:132" s="93" customFormat="1" x14ac:dyDescent="0.2">
      <c r="A459" s="94"/>
      <c r="B459" s="95" t="s">
        <v>1977</v>
      </c>
      <c r="C459" s="95" t="s">
        <v>1978</v>
      </c>
      <c r="D459" s="94"/>
      <c r="E459" s="95" t="s">
        <v>1979</v>
      </c>
      <c r="F459" s="94" t="s">
        <v>347</v>
      </c>
      <c r="G459" s="94" t="s">
        <v>358</v>
      </c>
      <c r="H459" s="411"/>
      <c r="I459" s="411"/>
      <c r="J459" s="411"/>
      <c r="K459" s="411"/>
      <c r="L459" s="411"/>
      <c r="M459" s="411"/>
      <c r="N459" s="411">
        <v>15</v>
      </c>
      <c r="O459" s="164">
        <v>43767</v>
      </c>
      <c r="P459" s="238">
        <f>SUM($H459:$N459)</f>
        <v>15</v>
      </c>
      <c r="Q459" s="214"/>
      <c r="R459" s="214"/>
      <c r="S459" s="214"/>
      <c r="T459" s="214"/>
      <c r="U459" s="214"/>
      <c r="V459" s="214"/>
      <c r="W459" s="214"/>
      <c r="X459" s="165"/>
      <c r="Y459" s="222">
        <f>SUM($Q459:$W459)</f>
        <v>0</v>
      </c>
      <c r="Z459" s="163"/>
      <c r="AA459" s="163"/>
      <c r="AB459" s="163"/>
      <c r="AC459" s="163"/>
      <c r="AD459" s="163"/>
      <c r="AE459" s="163"/>
      <c r="AF459" s="163"/>
      <c r="AG459" s="165"/>
      <c r="AH459" s="222">
        <f>SUM($Z459:$AF459)</f>
        <v>0</v>
      </c>
      <c r="AI459" s="214"/>
      <c r="AJ459" s="94" t="s">
        <v>1822</v>
      </c>
      <c r="AK459" s="94" t="s">
        <v>1823</v>
      </c>
      <c r="AL459" s="95"/>
      <c r="AM459" s="94"/>
      <c r="AN459" s="95"/>
      <c r="AO459" s="94"/>
      <c r="AP459" s="94"/>
      <c r="AQ459" s="94"/>
      <c r="AR459" s="94"/>
      <c r="AS459" s="95" t="s">
        <v>1980</v>
      </c>
      <c r="AT459" s="31"/>
      <c r="AU459" s="31"/>
      <c r="AV459" s="31"/>
      <c r="AW459" s="31"/>
      <c r="AX459" s="31"/>
      <c r="AY459" s="31"/>
      <c r="AZ459" s="31"/>
      <c r="BA459" s="31"/>
      <c r="BB459" s="31"/>
      <c r="BC459" s="31"/>
      <c r="BD459" s="31"/>
      <c r="BE459" s="31"/>
      <c r="BF459" s="31"/>
      <c r="BG459" s="31"/>
      <c r="BH459" s="31"/>
      <c r="BI459" s="31"/>
      <c r="BJ459" s="31"/>
      <c r="BK459" s="31"/>
      <c r="BL459" s="31"/>
      <c r="BM459" s="31"/>
      <c r="BN459" s="31"/>
      <c r="BO459" s="31"/>
      <c r="BP459" s="31"/>
      <c r="BQ459" s="31"/>
      <c r="BR459" s="31"/>
      <c r="BS459" s="31"/>
      <c r="BT459" s="31"/>
      <c r="BU459" s="31"/>
      <c r="BV459" s="31"/>
      <c r="BW459" s="31"/>
      <c r="BX459" s="31"/>
      <c r="BY459" s="31"/>
      <c r="BZ459" s="31"/>
      <c r="CA459" s="31"/>
      <c r="CB459" s="31"/>
      <c r="CC459" s="31"/>
      <c r="CD459" s="31"/>
      <c r="CE459" s="31"/>
      <c r="CF459" s="31"/>
      <c r="CG459" s="31"/>
      <c r="CH459" s="31"/>
      <c r="CI459" s="31"/>
      <c r="CJ459" s="31"/>
      <c r="CK459" s="31"/>
      <c r="CL459" s="31"/>
      <c r="CM459" s="31"/>
      <c r="CN459" s="31"/>
      <c r="CO459" s="31"/>
      <c r="CP459" s="31"/>
      <c r="CQ459" s="31"/>
      <c r="CR459" s="31"/>
      <c r="CS459" s="31"/>
      <c r="CT459" s="31"/>
      <c r="CU459" s="31"/>
      <c r="CV459" s="31"/>
      <c r="CW459" s="31"/>
      <c r="CX459" s="31"/>
      <c r="CY459" s="31"/>
      <c r="CZ459" s="31"/>
      <c r="DA459" s="31"/>
      <c r="DB459" s="31"/>
      <c r="DC459" s="31"/>
      <c r="DD459" s="31"/>
      <c r="DE459" s="31"/>
      <c r="DF459" s="31"/>
      <c r="DG459" s="31"/>
      <c r="DH459" s="31"/>
      <c r="DI459" s="31"/>
      <c r="DJ459" s="31"/>
      <c r="DK459" s="31"/>
      <c r="DL459" s="31"/>
      <c r="DM459" s="31"/>
      <c r="DN459" s="31"/>
      <c r="DO459" s="31"/>
      <c r="DP459" s="31"/>
      <c r="DQ459" s="31"/>
      <c r="DR459" s="31"/>
      <c r="DS459" s="31"/>
      <c r="DT459" s="31"/>
      <c r="DU459" s="31"/>
      <c r="DV459" s="31"/>
      <c r="DW459" s="31"/>
      <c r="DX459" s="31"/>
      <c r="DY459" s="31"/>
      <c r="DZ459" s="31"/>
      <c r="EA459" s="31"/>
      <c r="EB459" s="31"/>
    </row>
    <row r="460" spans="1:132" s="93" customFormat="1" x14ac:dyDescent="0.2">
      <c r="A460" s="94"/>
      <c r="B460" s="95" t="s">
        <v>1981</v>
      </c>
      <c r="C460" s="95" t="s">
        <v>1982</v>
      </c>
      <c r="D460" s="94"/>
      <c r="E460" s="95" t="s">
        <v>1983</v>
      </c>
      <c r="F460" s="94" t="s">
        <v>347</v>
      </c>
      <c r="G460" s="94" t="s">
        <v>348</v>
      </c>
      <c r="H460" s="411"/>
      <c r="I460" s="411"/>
      <c r="J460" s="411"/>
      <c r="K460" s="411"/>
      <c r="L460" s="411"/>
      <c r="M460" s="411"/>
      <c r="N460" s="411">
        <v>15</v>
      </c>
      <c r="O460" s="164">
        <v>43693</v>
      </c>
      <c r="P460" s="238">
        <f>SUM($H460:$N460)</f>
        <v>15</v>
      </c>
      <c r="Q460" s="214"/>
      <c r="R460" s="214"/>
      <c r="S460" s="214"/>
      <c r="T460" s="214"/>
      <c r="U460" s="214"/>
      <c r="V460" s="214"/>
      <c r="W460" s="214"/>
      <c r="X460" s="165"/>
      <c r="Y460" s="222">
        <f>SUM($Q460:$W460)</f>
        <v>0</v>
      </c>
      <c r="Z460" s="163"/>
      <c r="AA460" s="163"/>
      <c r="AB460" s="163"/>
      <c r="AC460" s="163"/>
      <c r="AD460" s="163"/>
      <c r="AE460" s="163"/>
      <c r="AF460" s="163"/>
      <c r="AG460" s="165"/>
      <c r="AH460" s="222">
        <f>SUM($Z460:$AF460)</f>
        <v>0</v>
      </c>
      <c r="AI460" s="214"/>
      <c r="AJ460" s="94" t="s">
        <v>1822</v>
      </c>
      <c r="AK460" s="94" t="s">
        <v>1823</v>
      </c>
      <c r="AL460" s="95"/>
      <c r="AM460" s="94"/>
      <c r="AN460" s="95"/>
      <c r="AO460" s="94"/>
      <c r="AP460" s="94"/>
      <c r="AQ460" s="94"/>
      <c r="AR460" s="94"/>
      <c r="AS460" s="95" t="s">
        <v>1984</v>
      </c>
      <c r="AT460" s="31"/>
      <c r="AU460" s="31"/>
      <c r="AV460" s="31"/>
      <c r="AW460" s="31"/>
      <c r="AX460" s="31"/>
      <c r="AY460" s="31"/>
      <c r="AZ460" s="31"/>
      <c r="BA460" s="31"/>
      <c r="BB460" s="31"/>
      <c r="BC460" s="31"/>
      <c r="BD460" s="31"/>
      <c r="BE460" s="31"/>
      <c r="BF460" s="31"/>
      <c r="BG460" s="31"/>
      <c r="BH460" s="31"/>
      <c r="BI460" s="31"/>
      <c r="BJ460" s="31"/>
      <c r="BK460" s="31"/>
      <c r="BL460" s="31"/>
      <c r="BM460" s="31"/>
      <c r="BN460" s="31"/>
      <c r="BO460" s="31"/>
      <c r="BP460" s="31"/>
      <c r="BQ460" s="31"/>
      <c r="BR460" s="31"/>
      <c r="BS460" s="31"/>
      <c r="BT460" s="31"/>
      <c r="BU460" s="31"/>
      <c r="BV460" s="31"/>
      <c r="BW460" s="31"/>
      <c r="BX460" s="31"/>
      <c r="BY460" s="31"/>
      <c r="BZ460" s="31"/>
      <c r="CA460" s="31"/>
      <c r="CB460" s="31"/>
      <c r="CC460" s="31"/>
      <c r="CD460" s="31"/>
      <c r="CE460" s="31"/>
      <c r="CF460" s="31"/>
      <c r="CG460" s="31"/>
      <c r="CH460" s="31"/>
      <c r="CI460" s="31"/>
      <c r="CJ460" s="31"/>
      <c r="CK460" s="31"/>
      <c r="CL460" s="31"/>
      <c r="CM460" s="31"/>
      <c r="CN460" s="31"/>
      <c r="CO460" s="31"/>
      <c r="CP460" s="31"/>
      <c r="CQ460" s="31"/>
      <c r="CR460" s="31"/>
      <c r="CS460" s="31"/>
      <c r="CT460" s="31"/>
      <c r="CU460" s="31"/>
      <c r="CV460" s="31"/>
      <c r="CW460" s="31"/>
      <c r="CX460" s="31"/>
      <c r="CY460" s="31"/>
      <c r="CZ460" s="31"/>
      <c r="DA460" s="31"/>
      <c r="DB460" s="31"/>
      <c r="DC460" s="31"/>
      <c r="DD460" s="31"/>
      <c r="DE460" s="31"/>
      <c r="DF460" s="31"/>
      <c r="DG460" s="31"/>
      <c r="DH460" s="31"/>
      <c r="DI460" s="31"/>
      <c r="DJ460" s="31"/>
      <c r="DK460" s="31"/>
      <c r="DL460" s="31"/>
      <c r="DM460" s="31"/>
      <c r="DN460" s="31"/>
      <c r="DO460" s="31"/>
      <c r="DP460" s="31"/>
      <c r="DQ460" s="31"/>
      <c r="DR460" s="31"/>
      <c r="DS460" s="31"/>
      <c r="DT460" s="31"/>
      <c r="DU460" s="31"/>
      <c r="DV460" s="31"/>
      <c r="DW460" s="31"/>
      <c r="DX460" s="31"/>
      <c r="DY460" s="31"/>
      <c r="DZ460" s="31"/>
      <c r="EA460" s="31"/>
      <c r="EB460" s="31"/>
    </row>
    <row r="461" spans="1:132" s="93" customFormat="1" x14ac:dyDescent="0.2">
      <c r="A461" s="94"/>
      <c r="B461" s="95" t="s">
        <v>1985</v>
      </c>
      <c r="C461" s="95" t="s">
        <v>1986</v>
      </c>
      <c r="D461" s="94"/>
      <c r="E461" s="95" t="s">
        <v>1987</v>
      </c>
      <c r="F461" s="94" t="s">
        <v>347</v>
      </c>
      <c r="G461" s="94" t="s">
        <v>348</v>
      </c>
      <c r="H461" s="411"/>
      <c r="I461" s="411"/>
      <c r="J461" s="411"/>
      <c r="K461" s="411"/>
      <c r="L461" s="411"/>
      <c r="M461" s="411"/>
      <c r="N461" s="411">
        <v>15</v>
      </c>
      <c r="O461" s="164">
        <v>43564</v>
      </c>
      <c r="P461" s="238">
        <f>SUM($H461:$N461)</f>
        <v>15</v>
      </c>
      <c r="Q461" s="214"/>
      <c r="R461" s="214"/>
      <c r="S461" s="214"/>
      <c r="T461" s="214"/>
      <c r="U461" s="214"/>
      <c r="V461" s="214"/>
      <c r="W461" s="214"/>
      <c r="X461" s="165"/>
      <c r="Y461" s="222">
        <f>SUM($Q461:$W461)</f>
        <v>0</v>
      </c>
      <c r="Z461" s="163"/>
      <c r="AA461" s="163"/>
      <c r="AB461" s="163"/>
      <c r="AC461" s="163"/>
      <c r="AD461" s="163"/>
      <c r="AE461" s="163"/>
      <c r="AF461" s="163"/>
      <c r="AG461" s="165"/>
      <c r="AH461" s="222">
        <f>SUM($Z461:$AF461)</f>
        <v>0</v>
      </c>
      <c r="AI461" s="214"/>
      <c r="AJ461" s="94" t="s">
        <v>1822</v>
      </c>
      <c r="AK461" s="94" t="s">
        <v>1823</v>
      </c>
      <c r="AL461" s="95"/>
      <c r="AM461" s="94"/>
      <c r="AN461" s="95"/>
      <c r="AO461" s="94"/>
      <c r="AP461" s="94"/>
      <c r="AQ461" s="94"/>
      <c r="AR461" s="94"/>
      <c r="AS461" s="95" t="s">
        <v>1988</v>
      </c>
      <c r="AT461" s="31"/>
      <c r="AU461" s="31"/>
      <c r="AV461" s="31"/>
      <c r="AW461" s="31"/>
      <c r="AX461" s="31"/>
      <c r="AY461" s="31"/>
      <c r="AZ461" s="31"/>
      <c r="BA461" s="31"/>
      <c r="BB461" s="31"/>
      <c r="BC461" s="31"/>
      <c r="BD461" s="31"/>
      <c r="BE461" s="31"/>
      <c r="BF461" s="31"/>
      <c r="BG461" s="31"/>
      <c r="BH461" s="31"/>
      <c r="BI461" s="31"/>
      <c r="BJ461" s="31"/>
      <c r="BK461" s="31"/>
      <c r="BL461" s="31"/>
      <c r="BM461" s="31"/>
      <c r="BN461" s="31"/>
      <c r="BO461" s="31"/>
      <c r="BP461" s="31"/>
      <c r="BQ461" s="31"/>
      <c r="BR461" s="31"/>
      <c r="BS461" s="31"/>
      <c r="BT461" s="31"/>
      <c r="BU461" s="31"/>
      <c r="BV461" s="31"/>
      <c r="BW461" s="31"/>
      <c r="BX461" s="31"/>
      <c r="BY461" s="31"/>
      <c r="BZ461" s="31"/>
      <c r="CA461" s="31"/>
      <c r="CB461" s="31"/>
      <c r="CC461" s="31"/>
      <c r="CD461" s="31"/>
      <c r="CE461" s="31"/>
      <c r="CF461" s="31"/>
      <c r="CG461" s="31"/>
      <c r="CH461" s="31"/>
      <c r="CI461" s="31"/>
      <c r="CJ461" s="31"/>
      <c r="CK461" s="31"/>
      <c r="CL461" s="31"/>
      <c r="CM461" s="31"/>
      <c r="CN461" s="31"/>
      <c r="CO461" s="31"/>
      <c r="CP461" s="31"/>
      <c r="CQ461" s="31"/>
      <c r="CR461" s="31"/>
      <c r="CS461" s="31"/>
      <c r="CT461" s="31"/>
      <c r="CU461" s="31"/>
      <c r="CV461" s="31"/>
      <c r="CW461" s="31"/>
      <c r="CX461" s="31"/>
      <c r="CY461" s="31"/>
      <c r="CZ461" s="31"/>
      <c r="DA461" s="31"/>
      <c r="DB461" s="31"/>
      <c r="DC461" s="31"/>
      <c r="DD461" s="31"/>
      <c r="DE461" s="31"/>
      <c r="DF461" s="31"/>
      <c r="DG461" s="31"/>
      <c r="DH461" s="31"/>
      <c r="DI461" s="31"/>
      <c r="DJ461" s="31"/>
      <c r="DK461" s="31"/>
      <c r="DL461" s="31"/>
      <c r="DM461" s="31"/>
      <c r="DN461" s="31"/>
      <c r="DO461" s="31"/>
      <c r="DP461" s="31"/>
      <c r="DQ461" s="31"/>
      <c r="DR461" s="31"/>
      <c r="DS461" s="31"/>
      <c r="DT461" s="31"/>
      <c r="DU461" s="31"/>
      <c r="DV461" s="31"/>
      <c r="DW461" s="31"/>
      <c r="DX461" s="31"/>
      <c r="DY461" s="31"/>
      <c r="DZ461" s="31"/>
      <c r="EA461" s="31"/>
      <c r="EB461" s="31"/>
    </row>
    <row r="462" spans="1:132" s="93" customFormat="1" x14ac:dyDescent="0.2">
      <c r="A462" s="94"/>
      <c r="B462" s="95" t="s">
        <v>1989</v>
      </c>
      <c r="C462" s="95" t="s">
        <v>1990</v>
      </c>
      <c r="D462" s="94"/>
      <c r="E462" s="95" t="s">
        <v>1991</v>
      </c>
      <c r="F462" s="94" t="s">
        <v>347</v>
      </c>
      <c r="G462" s="94" t="s">
        <v>348</v>
      </c>
      <c r="H462" s="411"/>
      <c r="I462" s="411"/>
      <c r="J462" s="411"/>
      <c r="K462" s="411"/>
      <c r="L462" s="411"/>
      <c r="M462" s="411"/>
      <c r="N462" s="411">
        <v>13</v>
      </c>
      <c r="O462" s="164">
        <v>43739</v>
      </c>
      <c r="P462" s="238">
        <f>SUM($H462:$N462)</f>
        <v>13</v>
      </c>
      <c r="Q462" s="214"/>
      <c r="R462" s="214"/>
      <c r="S462" s="214"/>
      <c r="T462" s="214"/>
      <c r="U462" s="214"/>
      <c r="V462" s="214"/>
      <c r="W462" s="214"/>
      <c r="X462" s="165"/>
      <c r="Y462" s="222">
        <f>SUM($Q462:$W462)</f>
        <v>0</v>
      </c>
      <c r="Z462" s="163"/>
      <c r="AA462" s="163"/>
      <c r="AB462" s="163"/>
      <c r="AC462" s="163"/>
      <c r="AD462" s="163"/>
      <c r="AE462" s="163"/>
      <c r="AF462" s="163"/>
      <c r="AG462" s="165"/>
      <c r="AH462" s="222">
        <f>SUM($Z462:$AF462)</f>
        <v>0</v>
      </c>
      <c r="AI462" s="214"/>
      <c r="AJ462" s="94" t="s">
        <v>1822</v>
      </c>
      <c r="AK462" s="94" t="s">
        <v>1823</v>
      </c>
      <c r="AL462" s="95"/>
      <c r="AM462" s="94"/>
      <c r="AN462" s="95"/>
      <c r="AO462" s="94"/>
      <c r="AP462" s="94"/>
      <c r="AQ462" s="94"/>
      <c r="AR462" s="94"/>
      <c r="AS462" s="95" t="s">
        <v>1992</v>
      </c>
      <c r="AT462" s="31"/>
      <c r="AU462" s="31"/>
      <c r="AV462" s="31"/>
      <c r="AW462" s="31"/>
      <c r="AX462" s="31"/>
      <c r="AY462" s="31"/>
      <c r="AZ462" s="31"/>
      <c r="BA462" s="31"/>
      <c r="BB462" s="31"/>
      <c r="BC462" s="31"/>
      <c r="BD462" s="31"/>
      <c r="BE462" s="31"/>
      <c r="BF462" s="31"/>
      <c r="BG462" s="31"/>
      <c r="BH462" s="31"/>
      <c r="BI462" s="31"/>
      <c r="BJ462" s="31"/>
      <c r="BK462" s="31"/>
      <c r="BL462" s="31"/>
      <c r="BM462" s="31"/>
      <c r="BN462" s="31"/>
      <c r="BO462" s="31"/>
      <c r="BP462" s="31"/>
      <c r="BQ462" s="31"/>
      <c r="BR462" s="31"/>
      <c r="BS462" s="31"/>
      <c r="BT462" s="31"/>
      <c r="BU462" s="31"/>
      <c r="BV462" s="31"/>
      <c r="BW462" s="31"/>
      <c r="BX462" s="31"/>
      <c r="BY462" s="31"/>
      <c r="BZ462" s="31"/>
      <c r="CA462" s="31"/>
      <c r="CB462" s="31"/>
      <c r="CC462" s="31"/>
      <c r="CD462" s="31"/>
      <c r="CE462" s="31"/>
      <c r="CF462" s="31"/>
      <c r="CG462" s="31"/>
      <c r="CH462" s="31"/>
      <c r="CI462" s="31"/>
      <c r="CJ462" s="31"/>
      <c r="CK462" s="31"/>
      <c r="CL462" s="31"/>
      <c r="CM462" s="31"/>
      <c r="CN462" s="31"/>
      <c r="CO462" s="31"/>
      <c r="CP462" s="31"/>
      <c r="CQ462" s="31"/>
      <c r="CR462" s="31"/>
      <c r="CS462" s="31"/>
      <c r="CT462" s="31"/>
      <c r="CU462" s="31"/>
      <c r="CV462" s="31"/>
      <c r="CW462" s="31"/>
      <c r="CX462" s="31"/>
      <c r="CY462" s="31"/>
      <c r="CZ462" s="31"/>
      <c r="DA462" s="31"/>
      <c r="DB462" s="31"/>
      <c r="DC462" s="31"/>
      <c r="DD462" s="31"/>
      <c r="DE462" s="31"/>
      <c r="DF462" s="31"/>
      <c r="DG462" s="31"/>
      <c r="DH462" s="31"/>
      <c r="DI462" s="31"/>
      <c r="DJ462" s="31"/>
      <c r="DK462" s="31"/>
      <c r="DL462" s="31"/>
      <c r="DM462" s="31"/>
      <c r="DN462" s="31"/>
      <c r="DO462" s="31"/>
      <c r="DP462" s="31"/>
      <c r="DQ462" s="31"/>
      <c r="DR462" s="31"/>
      <c r="DS462" s="31"/>
      <c r="DT462" s="31"/>
      <c r="DU462" s="31"/>
      <c r="DV462" s="31"/>
      <c r="DW462" s="31"/>
      <c r="DX462" s="31"/>
      <c r="DY462" s="31"/>
      <c r="DZ462" s="31"/>
      <c r="EA462" s="31"/>
      <c r="EB462" s="31"/>
    </row>
    <row r="463" spans="1:132" s="93" customFormat="1" x14ac:dyDescent="0.2">
      <c r="A463" s="94"/>
      <c r="B463" s="95" t="s">
        <v>1993</v>
      </c>
      <c r="C463" s="95" t="s">
        <v>1994</v>
      </c>
      <c r="D463" s="94"/>
      <c r="E463" s="95" t="s">
        <v>1995</v>
      </c>
      <c r="F463" s="94" t="s">
        <v>347</v>
      </c>
      <c r="G463" s="94" t="s">
        <v>348</v>
      </c>
      <c r="H463" s="411"/>
      <c r="I463" s="411"/>
      <c r="J463" s="411"/>
      <c r="K463" s="411"/>
      <c r="L463" s="411"/>
      <c r="M463" s="411"/>
      <c r="N463" s="411">
        <v>11</v>
      </c>
      <c r="O463" s="164">
        <v>43595</v>
      </c>
      <c r="P463" s="238">
        <f>SUM($H463:$N463)</f>
        <v>11</v>
      </c>
      <c r="Q463" s="214"/>
      <c r="R463" s="214"/>
      <c r="S463" s="214"/>
      <c r="T463" s="214"/>
      <c r="U463" s="214"/>
      <c r="V463" s="214"/>
      <c r="W463" s="214"/>
      <c r="X463" s="165"/>
      <c r="Y463" s="222">
        <f>SUM($Q463:$W463)</f>
        <v>0</v>
      </c>
      <c r="Z463" s="163"/>
      <c r="AA463" s="163"/>
      <c r="AB463" s="163"/>
      <c r="AC463" s="163"/>
      <c r="AD463" s="163"/>
      <c r="AE463" s="163"/>
      <c r="AF463" s="163"/>
      <c r="AG463" s="165"/>
      <c r="AH463" s="222">
        <f>SUM($Z463:$AF463)</f>
        <v>0</v>
      </c>
      <c r="AI463" s="214"/>
      <c r="AJ463" s="94" t="s">
        <v>1822</v>
      </c>
      <c r="AK463" s="94" t="s">
        <v>1823</v>
      </c>
      <c r="AL463" s="95"/>
      <c r="AM463" s="94"/>
      <c r="AN463" s="95"/>
      <c r="AO463" s="94"/>
      <c r="AP463" s="94"/>
      <c r="AQ463" s="94"/>
      <c r="AR463" s="94"/>
      <c r="AS463" s="95" t="s">
        <v>1996</v>
      </c>
      <c r="AT463" s="31"/>
      <c r="AU463" s="31"/>
      <c r="AV463" s="31"/>
      <c r="AW463" s="31"/>
      <c r="AX463" s="31"/>
      <c r="AY463" s="31"/>
      <c r="AZ463" s="31"/>
      <c r="BA463" s="31"/>
      <c r="BB463" s="31"/>
      <c r="BC463" s="31"/>
      <c r="BD463" s="31"/>
      <c r="BE463" s="31"/>
      <c r="BF463" s="31"/>
      <c r="BG463" s="31"/>
      <c r="BH463" s="31"/>
      <c r="BI463" s="31"/>
      <c r="BJ463" s="31"/>
      <c r="BK463" s="31"/>
      <c r="BL463" s="31"/>
      <c r="BM463" s="31"/>
      <c r="BN463" s="31"/>
      <c r="BO463" s="31"/>
      <c r="BP463" s="31"/>
      <c r="BQ463" s="31"/>
      <c r="BR463" s="31"/>
      <c r="BS463" s="31"/>
      <c r="BT463" s="31"/>
      <c r="BU463" s="31"/>
      <c r="BV463" s="31"/>
      <c r="BW463" s="31"/>
      <c r="BX463" s="31"/>
      <c r="BY463" s="31"/>
      <c r="BZ463" s="31"/>
      <c r="CA463" s="31"/>
      <c r="CB463" s="31"/>
      <c r="CC463" s="31"/>
      <c r="CD463" s="31"/>
      <c r="CE463" s="31"/>
      <c r="CF463" s="31"/>
      <c r="CG463" s="31"/>
      <c r="CH463" s="31"/>
      <c r="CI463" s="31"/>
      <c r="CJ463" s="31"/>
      <c r="CK463" s="31"/>
      <c r="CL463" s="31"/>
      <c r="CM463" s="31"/>
      <c r="CN463" s="31"/>
      <c r="CO463" s="31"/>
      <c r="CP463" s="31"/>
      <c r="CQ463" s="31"/>
      <c r="CR463" s="31"/>
      <c r="CS463" s="31"/>
      <c r="CT463" s="31"/>
      <c r="CU463" s="31"/>
      <c r="CV463" s="31"/>
      <c r="CW463" s="31"/>
      <c r="CX463" s="31"/>
      <c r="CY463" s="31"/>
      <c r="CZ463" s="31"/>
      <c r="DA463" s="31"/>
      <c r="DB463" s="31"/>
      <c r="DC463" s="31"/>
      <c r="DD463" s="31"/>
      <c r="DE463" s="31"/>
      <c r="DF463" s="31"/>
      <c r="DG463" s="31"/>
      <c r="DH463" s="31"/>
      <c r="DI463" s="31"/>
      <c r="DJ463" s="31"/>
      <c r="DK463" s="31"/>
      <c r="DL463" s="31"/>
      <c r="DM463" s="31"/>
      <c r="DN463" s="31"/>
      <c r="DO463" s="31"/>
      <c r="DP463" s="31"/>
      <c r="DQ463" s="31"/>
      <c r="DR463" s="31"/>
      <c r="DS463" s="31"/>
      <c r="DT463" s="31"/>
      <c r="DU463" s="31"/>
      <c r="DV463" s="31"/>
      <c r="DW463" s="31"/>
      <c r="DX463" s="31"/>
      <c r="DY463" s="31"/>
      <c r="DZ463" s="31"/>
      <c r="EA463" s="31"/>
      <c r="EB463" s="31"/>
    </row>
    <row r="464" spans="1:132" s="93" customFormat="1" x14ac:dyDescent="0.2">
      <c r="A464" s="94"/>
      <c r="B464" s="95" t="s">
        <v>1997</v>
      </c>
      <c r="C464" s="95" t="s">
        <v>1998</v>
      </c>
      <c r="D464" s="94"/>
      <c r="E464" s="95" t="s">
        <v>1999</v>
      </c>
      <c r="F464" s="94" t="s">
        <v>347</v>
      </c>
      <c r="G464" s="94" t="s">
        <v>348</v>
      </c>
      <c r="H464" s="411"/>
      <c r="I464" s="411"/>
      <c r="J464" s="411"/>
      <c r="K464" s="411"/>
      <c r="L464" s="411"/>
      <c r="M464" s="411"/>
      <c r="N464" s="411">
        <v>10</v>
      </c>
      <c r="O464" s="164">
        <v>43823</v>
      </c>
      <c r="P464" s="238">
        <f>SUM($H464:$N464)</f>
        <v>10</v>
      </c>
      <c r="Q464" s="214"/>
      <c r="R464" s="214"/>
      <c r="S464" s="214"/>
      <c r="T464" s="214"/>
      <c r="U464" s="214"/>
      <c r="V464" s="214"/>
      <c r="W464" s="214"/>
      <c r="X464" s="165"/>
      <c r="Y464" s="222">
        <f>SUM($Q464:$W464)</f>
        <v>0</v>
      </c>
      <c r="Z464" s="163"/>
      <c r="AA464" s="163"/>
      <c r="AB464" s="163"/>
      <c r="AC464" s="163"/>
      <c r="AD464" s="163"/>
      <c r="AE464" s="163"/>
      <c r="AF464" s="163"/>
      <c r="AG464" s="165"/>
      <c r="AH464" s="222">
        <f>SUM($Z464:$AF464)</f>
        <v>0</v>
      </c>
      <c r="AI464" s="214"/>
      <c r="AJ464" s="94" t="s">
        <v>1822</v>
      </c>
      <c r="AK464" s="94" t="s">
        <v>1823</v>
      </c>
      <c r="AL464" s="95"/>
      <c r="AM464" s="94"/>
      <c r="AN464" s="95"/>
      <c r="AO464" s="94"/>
      <c r="AP464" s="94"/>
      <c r="AQ464" s="94"/>
      <c r="AR464" s="94"/>
      <c r="AS464" s="95" t="s">
        <v>2000</v>
      </c>
      <c r="AT464" s="31"/>
      <c r="AU464" s="31"/>
      <c r="AV464" s="31"/>
      <c r="AW464" s="31"/>
      <c r="AX464" s="31"/>
      <c r="AY464" s="31"/>
      <c r="AZ464" s="31"/>
      <c r="BA464" s="31"/>
      <c r="BB464" s="31"/>
      <c r="BC464" s="31"/>
      <c r="BD464" s="31"/>
      <c r="BE464" s="31"/>
      <c r="BF464" s="31"/>
      <c r="BG464" s="31"/>
      <c r="BH464" s="31"/>
      <c r="BI464" s="31"/>
      <c r="BJ464" s="31"/>
      <c r="BK464" s="31"/>
      <c r="BL464" s="31"/>
      <c r="BM464" s="31"/>
      <c r="BN464" s="31"/>
      <c r="BO464" s="31"/>
      <c r="BP464" s="31"/>
      <c r="BQ464" s="31"/>
      <c r="BR464" s="31"/>
      <c r="BS464" s="31"/>
      <c r="BT464" s="31"/>
      <c r="BU464" s="31"/>
      <c r="BV464" s="31"/>
      <c r="BW464" s="31"/>
      <c r="BX464" s="31"/>
      <c r="BY464" s="31"/>
      <c r="BZ464" s="31"/>
      <c r="CA464" s="31"/>
      <c r="CB464" s="31"/>
      <c r="CC464" s="31"/>
      <c r="CD464" s="31"/>
      <c r="CE464" s="31"/>
      <c r="CF464" s="31"/>
      <c r="CG464" s="31"/>
      <c r="CH464" s="31"/>
      <c r="CI464" s="31"/>
      <c r="CJ464" s="31"/>
      <c r="CK464" s="31"/>
      <c r="CL464" s="31"/>
      <c r="CM464" s="31"/>
      <c r="CN464" s="31"/>
      <c r="CO464" s="31"/>
      <c r="CP464" s="31"/>
      <c r="CQ464" s="31"/>
      <c r="CR464" s="31"/>
      <c r="CS464" s="31"/>
      <c r="CT464" s="31"/>
      <c r="CU464" s="31"/>
      <c r="CV464" s="31"/>
      <c r="CW464" s="31"/>
      <c r="CX464" s="31"/>
      <c r="CY464" s="31"/>
      <c r="CZ464" s="31"/>
      <c r="DA464" s="31"/>
      <c r="DB464" s="31"/>
      <c r="DC464" s="31"/>
      <c r="DD464" s="31"/>
      <c r="DE464" s="31"/>
      <c r="DF464" s="31"/>
      <c r="DG464" s="31"/>
      <c r="DH464" s="31"/>
      <c r="DI464" s="31"/>
      <c r="DJ464" s="31"/>
      <c r="DK464" s="31"/>
      <c r="DL464" s="31"/>
      <c r="DM464" s="31"/>
      <c r="DN464" s="31"/>
      <c r="DO464" s="31"/>
      <c r="DP464" s="31"/>
      <c r="DQ464" s="31"/>
      <c r="DR464" s="31"/>
      <c r="DS464" s="31"/>
      <c r="DT464" s="31"/>
      <c r="DU464" s="31"/>
      <c r="DV464" s="31"/>
      <c r="DW464" s="31"/>
      <c r="DX464" s="31"/>
      <c r="DY464" s="31"/>
      <c r="DZ464" s="31"/>
      <c r="EA464" s="31"/>
      <c r="EB464" s="31"/>
    </row>
    <row r="465" spans="1:132" s="93" customFormat="1" x14ac:dyDescent="0.2">
      <c r="A465" s="94"/>
      <c r="B465" s="95" t="s">
        <v>2001</v>
      </c>
      <c r="C465" s="95" t="s">
        <v>2002</v>
      </c>
      <c r="D465" s="94"/>
      <c r="E465" s="95" t="s">
        <v>2003</v>
      </c>
      <c r="F465" s="94" t="s">
        <v>347</v>
      </c>
      <c r="G465" s="94" t="s">
        <v>348</v>
      </c>
      <c r="H465" s="411"/>
      <c r="I465" s="411"/>
      <c r="J465" s="411"/>
      <c r="K465" s="411"/>
      <c r="L465" s="411"/>
      <c r="M465" s="411"/>
      <c r="N465" s="411">
        <v>10</v>
      </c>
      <c r="O465" s="164">
        <v>43746</v>
      </c>
      <c r="P465" s="238">
        <f>SUM($H465:$N465)</f>
        <v>10</v>
      </c>
      <c r="Q465" s="214"/>
      <c r="R465" s="214"/>
      <c r="S465" s="214"/>
      <c r="T465" s="214"/>
      <c r="U465" s="214"/>
      <c r="V465" s="214"/>
      <c r="W465" s="214"/>
      <c r="X465" s="165"/>
      <c r="Y465" s="222">
        <f>SUM($Q465:$W465)</f>
        <v>0</v>
      </c>
      <c r="Z465" s="163"/>
      <c r="AA465" s="163"/>
      <c r="AB465" s="163"/>
      <c r="AC465" s="163"/>
      <c r="AD465" s="163"/>
      <c r="AE465" s="163"/>
      <c r="AF465" s="163"/>
      <c r="AG465" s="165"/>
      <c r="AH465" s="222">
        <f>SUM($Z465:$AF465)</f>
        <v>0</v>
      </c>
      <c r="AI465" s="214"/>
      <c r="AJ465" s="94" t="s">
        <v>1822</v>
      </c>
      <c r="AK465" s="94" t="s">
        <v>1823</v>
      </c>
      <c r="AL465" s="95"/>
      <c r="AM465" s="94"/>
      <c r="AN465" s="95"/>
      <c r="AO465" s="94"/>
      <c r="AP465" s="94"/>
      <c r="AQ465" s="94"/>
      <c r="AR465" s="94"/>
      <c r="AS465" s="95" t="s">
        <v>2004</v>
      </c>
      <c r="AT465" s="31"/>
      <c r="AU465" s="31"/>
      <c r="AV465" s="31"/>
      <c r="AW465" s="31"/>
      <c r="AX465" s="31"/>
      <c r="AY465" s="31"/>
      <c r="AZ465" s="31"/>
      <c r="BA465" s="31"/>
      <c r="BB465" s="31"/>
      <c r="BC465" s="31"/>
      <c r="BD465" s="31"/>
      <c r="BE465" s="31"/>
      <c r="BF465" s="31"/>
      <c r="BG465" s="31"/>
      <c r="BH465" s="31"/>
      <c r="BI465" s="31"/>
      <c r="BJ465" s="31"/>
      <c r="BK465" s="31"/>
      <c r="BL465" s="31"/>
      <c r="BM465" s="31"/>
      <c r="BN465" s="31"/>
      <c r="BO465" s="31"/>
      <c r="BP465" s="31"/>
      <c r="BQ465" s="31"/>
      <c r="BR465" s="31"/>
      <c r="BS465" s="31"/>
      <c r="BT465" s="31"/>
      <c r="BU465" s="31"/>
      <c r="BV465" s="31"/>
      <c r="BW465" s="31"/>
      <c r="BX465" s="31"/>
      <c r="BY465" s="31"/>
      <c r="BZ465" s="31"/>
      <c r="CA465" s="31"/>
      <c r="CB465" s="31"/>
      <c r="CC465" s="31"/>
      <c r="CD465" s="31"/>
      <c r="CE465" s="31"/>
      <c r="CF465" s="31"/>
      <c r="CG465" s="31"/>
      <c r="CH465" s="31"/>
      <c r="CI465" s="31"/>
      <c r="CJ465" s="31"/>
      <c r="CK465" s="31"/>
      <c r="CL465" s="31"/>
      <c r="CM465" s="31"/>
      <c r="CN465" s="31"/>
      <c r="CO465" s="31"/>
      <c r="CP465" s="31"/>
      <c r="CQ465" s="31"/>
      <c r="CR465" s="31"/>
      <c r="CS465" s="31"/>
      <c r="CT465" s="31"/>
      <c r="CU465" s="31"/>
      <c r="CV465" s="31"/>
      <c r="CW465" s="31"/>
      <c r="CX465" s="31"/>
      <c r="CY465" s="31"/>
      <c r="CZ465" s="31"/>
      <c r="DA465" s="31"/>
      <c r="DB465" s="31"/>
      <c r="DC465" s="31"/>
      <c r="DD465" s="31"/>
      <c r="DE465" s="31"/>
      <c r="DF465" s="31"/>
      <c r="DG465" s="31"/>
      <c r="DH465" s="31"/>
      <c r="DI465" s="31"/>
      <c r="DJ465" s="31"/>
      <c r="DK465" s="31"/>
      <c r="DL465" s="31"/>
      <c r="DM465" s="31"/>
      <c r="DN465" s="31"/>
      <c r="DO465" s="31"/>
      <c r="DP465" s="31"/>
      <c r="DQ465" s="31"/>
      <c r="DR465" s="31"/>
      <c r="DS465" s="31"/>
      <c r="DT465" s="31"/>
      <c r="DU465" s="31"/>
      <c r="DV465" s="31"/>
      <c r="DW465" s="31"/>
      <c r="DX465" s="31"/>
      <c r="DY465" s="31"/>
      <c r="DZ465" s="31"/>
      <c r="EA465" s="31"/>
      <c r="EB465" s="31"/>
    </row>
    <row r="466" spans="1:132" s="93" customFormat="1" x14ac:dyDescent="0.2">
      <c r="A466" s="94"/>
      <c r="B466" s="95" t="s">
        <v>2005</v>
      </c>
      <c r="C466" s="95" t="s">
        <v>2006</v>
      </c>
      <c r="D466" s="94"/>
      <c r="E466" s="95" t="s">
        <v>2007</v>
      </c>
      <c r="F466" s="94" t="s">
        <v>347</v>
      </c>
      <c r="G466" s="94" t="s">
        <v>348</v>
      </c>
      <c r="H466" s="411"/>
      <c r="I466" s="411"/>
      <c r="J466" s="411"/>
      <c r="K466" s="411"/>
      <c r="L466" s="411"/>
      <c r="M466" s="411"/>
      <c r="N466" s="411">
        <v>9</v>
      </c>
      <c r="O466" s="164">
        <v>43494</v>
      </c>
      <c r="P466" s="238">
        <f>SUM($H466:$N466)</f>
        <v>9</v>
      </c>
      <c r="Q466" s="214"/>
      <c r="R466" s="214"/>
      <c r="S466" s="214"/>
      <c r="T466" s="214"/>
      <c r="U466" s="214"/>
      <c r="V466" s="214"/>
      <c r="W466" s="214"/>
      <c r="X466" s="165"/>
      <c r="Y466" s="222">
        <f>SUM($Q466:$W466)</f>
        <v>0</v>
      </c>
      <c r="Z466" s="163"/>
      <c r="AA466" s="163"/>
      <c r="AB466" s="163"/>
      <c r="AC466" s="163"/>
      <c r="AD466" s="163"/>
      <c r="AE466" s="163"/>
      <c r="AF466" s="163"/>
      <c r="AG466" s="165"/>
      <c r="AH466" s="222">
        <f>SUM($Z466:$AF466)</f>
        <v>0</v>
      </c>
      <c r="AI466" s="214"/>
      <c r="AJ466" s="94" t="s">
        <v>1822</v>
      </c>
      <c r="AK466" s="94" t="s">
        <v>1823</v>
      </c>
      <c r="AL466" s="95"/>
      <c r="AM466" s="94"/>
      <c r="AN466" s="95"/>
      <c r="AO466" s="94"/>
      <c r="AP466" s="94"/>
      <c r="AQ466" s="94"/>
      <c r="AR466" s="94"/>
      <c r="AS466" s="95" t="s">
        <v>2008</v>
      </c>
      <c r="AT466" s="31"/>
      <c r="AU466" s="31"/>
      <c r="AV466" s="31"/>
      <c r="AW466" s="31"/>
      <c r="AX466" s="31"/>
      <c r="AY466" s="31"/>
      <c r="AZ466" s="31"/>
      <c r="BA466" s="31"/>
      <c r="BB466" s="31"/>
      <c r="BC466" s="31"/>
      <c r="BD466" s="31"/>
      <c r="BE466" s="31"/>
      <c r="BF466" s="31"/>
      <c r="BG466" s="31"/>
      <c r="BH466" s="31"/>
      <c r="BI466" s="31"/>
      <c r="BJ466" s="31"/>
      <c r="BK466" s="31"/>
      <c r="BL466" s="31"/>
      <c r="BM466" s="31"/>
      <c r="BN466" s="31"/>
      <c r="BO466" s="31"/>
      <c r="BP466" s="31"/>
      <c r="BQ466" s="31"/>
      <c r="BR466" s="31"/>
      <c r="BS466" s="31"/>
      <c r="BT466" s="31"/>
      <c r="BU466" s="31"/>
      <c r="BV466" s="31"/>
      <c r="BW466" s="31"/>
      <c r="BX466" s="31"/>
      <c r="BY466" s="31"/>
      <c r="BZ466" s="31"/>
      <c r="CA466" s="31"/>
      <c r="CB466" s="31"/>
      <c r="CC466" s="31"/>
      <c r="CD466" s="31"/>
      <c r="CE466" s="31"/>
      <c r="CF466" s="31"/>
      <c r="CG466" s="31"/>
      <c r="CH466" s="31"/>
      <c r="CI466" s="31"/>
      <c r="CJ466" s="31"/>
      <c r="CK466" s="31"/>
      <c r="CL466" s="31"/>
      <c r="CM466" s="31"/>
      <c r="CN466" s="31"/>
      <c r="CO466" s="31"/>
      <c r="CP466" s="31"/>
      <c r="CQ466" s="31"/>
      <c r="CR466" s="31"/>
      <c r="CS466" s="31"/>
      <c r="CT466" s="31"/>
      <c r="CU466" s="31"/>
      <c r="CV466" s="31"/>
      <c r="CW466" s="31"/>
      <c r="CX466" s="31"/>
      <c r="CY466" s="31"/>
      <c r="CZ466" s="31"/>
      <c r="DA466" s="31"/>
      <c r="DB466" s="31"/>
      <c r="DC466" s="31"/>
      <c r="DD466" s="31"/>
      <c r="DE466" s="31"/>
      <c r="DF466" s="31"/>
      <c r="DG466" s="31"/>
      <c r="DH466" s="31"/>
      <c r="DI466" s="31"/>
      <c r="DJ466" s="31"/>
      <c r="DK466" s="31"/>
      <c r="DL466" s="31"/>
      <c r="DM466" s="31"/>
      <c r="DN466" s="31"/>
      <c r="DO466" s="31"/>
      <c r="DP466" s="31"/>
      <c r="DQ466" s="31"/>
      <c r="DR466" s="31"/>
      <c r="DS466" s="31"/>
      <c r="DT466" s="31"/>
      <c r="DU466" s="31"/>
      <c r="DV466" s="31"/>
      <c r="DW466" s="31"/>
      <c r="DX466" s="31"/>
      <c r="DY466" s="31"/>
      <c r="DZ466" s="31"/>
      <c r="EA466" s="31"/>
      <c r="EB466" s="31"/>
    </row>
    <row r="467" spans="1:132" s="93" customFormat="1" x14ac:dyDescent="0.2">
      <c r="A467" s="94"/>
      <c r="B467" s="95" t="s">
        <v>2009</v>
      </c>
      <c r="C467" s="95" t="s">
        <v>2010</v>
      </c>
      <c r="D467" s="94"/>
      <c r="E467" s="95" t="s">
        <v>2011</v>
      </c>
      <c r="F467" s="94" t="s">
        <v>347</v>
      </c>
      <c r="G467" s="94" t="s">
        <v>348</v>
      </c>
      <c r="H467" s="411"/>
      <c r="I467" s="411"/>
      <c r="J467" s="411"/>
      <c r="K467" s="411"/>
      <c r="L467" s="411"/>
      <c r="M467" s="411"/>
      <c r="N467" s="411">
        <v>8</v>
      </c>
      <c r="O467" s="164">
        <v>43742</v>
      </c>
      <c r="P467" s="238">
        <f>SUM($H467:$N467)</f>
        <v>8</v>
      </c>
      <c r="Q467" s="214"/>
      <c r="R467" s="214"/>
      <c r="S467" s="214"/>
      <c r="T467" s="214"/>
      <c r="U467" s="214"/>
      <c r="V467" s="214"/>
      <c r="W467" s="214"/>
      <c r="X467" s="165"/>
      <c r="Y467" s="222">
        <f>SUM($Q467:$W467)</f>
        <v>0</v>
      </c>
      <c r="Z467" s="163"/>
      <c r="AA467" s="163"/>
      <c r="AB467" s="163"/>
      <c r="AC467" s="163"/>
      <c r="AD467" s="163"/>
      <c r="AE467" s="163"/>
      <c r="AF467" s="163"/>
      <c r="AG467" s="165"/>
      <c r="AH467" s="222">
        <f>SUM($Z467:$AF467)</f>
        <v>0</v>
      </c>
      <c r="AI467" s="214"/>
      <c r="AJ467" s="94" t="s">
        <v>1822</v>
      </c>
      <c r="AK467" s="94" t="s">
        <v>1823</v>
      </c>
      <c r="AL467" s="95"/>
      <c r="AM467" s="94"/>
      <c r="AN467" s="95"/>
      <c r="AO467" s="94"/>
      <c r="AP467" s="94"/>
      <c r="AQ467" s="94"/>
      <c r="AR467" s="94"/>
      <c r="AS467" s="95" t="s">
        <v>2012</v>
      </c>
      <c r="AT467" s="31"/>
      <c r="AU467" s="31"/>
      <c r="AV467" s="31"/>
      <c r="AW467" s="31"/>
      <c r="AX467" s="31"/>
      <c r="AY467" s="31"/>
      <c r="AZ467" s="31"/>
      <c r="BA467" s="31"/>
      <c r="BB467" s="31"/>
      <c r="BC467" s="31"/>
      <c r="BD467" s="31"/>
      <c r="BE467" s="31"/>
      <c r="BF467" s="31"/>
      <c r="BG467" s="31"/>
      <c r="BH467" s="31"/>
      <c r="BI467" s="31"/>
      <c r="BJ467" s="31"/>
      <c r="BK467" s="31"/>
      <c r="BL467" s="31"/>
      <c r="BM467" s="31"/>
      <c r="BN467" s="31"/>
      <c r="BO467" s="31"/>
      <c r="BP467" s="31"/>
      <c r="BQ467" s="31"/>
      <c r="BR467" s="31"/>
      <c r="BS467" s="31"/>
      <c r="BT467" s="31"/>
      <c r="BU467" s="31"/>
      <c r="BV467" s="31"/>
      <c r="BW467" s="31"/>
      <c r="BX467" s="31"/>
      <c r="BY467" s="31"/>
      <c r="BZ467" s="31"/>
      <c r="CA467" s="31"/>
      <c r="CB467" s="31"/>
      <c r="CC467" s="31"/>
      <c r="CD467" s="31"/>
      <c r="CE467" s="31"/>
      <c r="CF467" s="31"/>
      <c r="CG467" s="31"/>
      <c r="CH467" s="31"/>
      <c r="CI467" s="31"/>
      <c r="CJ467" s="31"/>
      <c r="CK467" s="31"/>
      <c r="CL467" s="31"/>
      <c r="CM467" s="31"/>
      <c r="CN467" s="31"/>
      <c r="CO467" s="31"/>
      <c r="CP467" s="31"/>
      <c r="CQ467" s="31"/>
      <c r="CR467" s="31"/>
      <c r="CS467" s="31"/>
      <c r="CT467" s="31"/>
      <c r="CU467" s="31"/>
      <c r="CV467" s="31"/>
      <c r="CW467" s="31"/>
      <c r="CX467" s="31"/>
      <c r="CY467" s="31"/>
      <c r="CZ467" s="31"/>
      <c r="DA467" s="31"/>
      <c r="DB467" s="31"/>
      <c r="DC467" s="31"/>
      <c r="DD467" s="31"/>
      <c r="DE467" s="31"/>
      <c r="DF467" s="31"/>
      <c r="DG467" s="31"/>
      <c r="DH467" s="31"/>
      <c r="DI467" s="31"/>
      <c r="DJ467" s="31"/>
      <c r="DK467" s="31"/>
      <c r="DL467" s="31"/>
      <c r="DM467" s="31"/>
      <c r="DN467" s="31"/>
      <c r="DO467" s="31"/>
      <c r="DP467" s="31"/>
      <c r="DQ467" s="31"/>
      <c r="DR467" s="31"/>
      <c r="DS467" s="31"/>
      <c r="DT467" s="31"/>
      <c r="DU467" s="31"/>
      <c r="DV467" s="31"/>
      <c r="DW467" s="31"/>
      <c r="DX467" s="31"/>
      <c r="DY467" s="31"/>
      <c r="DZ467" s="31"/>
      <c r="EA467" s="31"/>
      <c r="EB467" s="31"/>
    </row>
    <row r="468" spans="1:132" s="93" customFormat="1" x14ac:dyDescent="0.2">
      <c r="A468" s="94"/>
      <c r="B468" s="95" t="s">
        <v>2013</v>
      </c>
      <c r="C468" s="95" t="s">
        <v>2014</v>
      </c>
      <c r="D468" s="94"/>
      <c r="E468" s="95" t="s">
        <v>2015</v>
      </c>
      <c r="F468" s="94" t="s">
        <v>347</v>
      </c>
      <c r="G468" s="94" t="s">
        <v>348</v>
      </c>
      <c r="H468" s="411"/>
      <c r="I468" s="411"/>
      <c r="J468" s="411"/>
      <c r="K468" s="411"/>
      <c r="L468" s="411"/>
      <c r="M468" s="411"/>
      <c r="N468" s="411">
        <v>8</v>
      </c>
      <c r="O468" s="164">
        <v>43598</v>
      </c>
      <c r="P468" s="238">
        <f>SUM($H468:$N468)</f>
        <v>8</v>
      </c>
      <c r="Q468" s="214"/>
      <c r="R468" s="214"/>
      <c r="S468" s="214"/>
      <c r="T468" s="214"/>
      <c r="U468" s="214"/>
      <c r="V468" s="214"/>
      <c r="W468" s="214"/>
      <c r="X468" s="165"/>
      <c r="Y468" s="222">
        <f>SUM($Q468:$W468)</f>
        <v>0</v>
      </c>
      <c r="Z468" s="163"/>
      <c r="AA468" s="163"/>
      <c r="AB468" s="163"/>
      <c r="AC468" s="163"/>
      <c r="AD468" s="163"/>
      <c r="AE468" s="163"/>
      <c r="AF468" s="163"/>
      <c r="AG468" s="165"/>
      <c r="AH468" s="222">
        <f>SUM($Z468:$AF468)</f>
        <v>0</v>
      </c>
      <c r="AI468" s="214"/>
      <c r="AJ468" s="94" t="s">
        <v>1822</v>
      </c>
      <c r="AK468" s="94" t="s">
        <v>1823</v>
      </c>
      <c r="AL468" s="95"/>
      <c r="AM468" s="94"/>
      <c r="AN468" s="95"/>
      <c r="AO468" s="94"/>
      <c r="AP468" s="94"/>
      <c r="AQ468" s="94"/>
      <c r="AR468" s="94"/>
      <c r="AS468" s="95" t="s">
        <v>2016</v>
      </c>
      <c r="AT468" s="31"/>
      <c r="AU468" s="31"/>
      <c r="AV468" s="31"/>
      <c r="AW468" s="31"/>
      <c r="AX468" s="31"/>
      <c r="AY468" s="31"/>
      <c r="AZ468" s="31"/>
      <c r="BA468" s="31"/>
      <c r="BB468" s="31"/>
      <c r="BC468" s="31"/>
      <c r="BD468" s="31"/>
      <c r="BE468" s="31"/>
      <c r="BF468" s="31"/>
      <c r="BG468" s="31"/>
      <c r="BH468" s="31"/>
      <c r="BI468" s="31"/>
      <c r="BJ468" s="31"/>
      <c r="BK468" s="31"/>
      <c r="BL468" s="31"/>
      <c r="BM468" s="31"/>
      <c r="BN468" s="31"/>
      <c r="BO468" s="31"/>
      <c r="BP468" s="31"/>
      <c r="BQ468" s="31"/>
      <c r="BR468" s="31"/>
      <c r="BS468" s="31"/>
      <c r="BT468" s="31"/>
      <c r="BU468" s="31"/>
      <c r="BV468" s="31"/>
      <c r="BW468" s="31"/>
      <c r="BX468" s="31"/>
      <c r="BY468" s="31"/>
      <c r="BZ468" s="31"/>
      <c r="CA468" s="31"/>
      <c r="CB468" s="31"/>
      <c r="CC468" s="31"/>
      <c r="CD468" s="31"/>
      <c r="CE468" s="31"/>
      <c r="CF468" s="31"/>
      <c r="CG468" s="31"/>
      <c r="CH468" s="31"/>
      <c r="CI468" s="31"/>
      <c r="CJ468" s="31"/>
      <c r="CK468" s="31"/>
      <c r="CL468" s="31"/>
      <c r="CM468" s="31"/>
      <c r="CN468" s="31"/>
      <c r="CO468" s="31"/>
      <c r="CP468" s="31"/>
      <c r="CQ468" s="31"/>
      <c r="CR468" s="31"/>
      <c r="CS468" s="31"/>
      <c r="CT468" s="31"/>
      <c r="CU468" s="31"/>
      <c r="CV468" s="31"/>
      <c r="CW468" s="31"/>
      <c r="CX468" s="31"/>
      <c r="CY468" s="31"/>
      <c r="CZ468" s="31"/>
      <c r="DA468" s="31"/>
      <c r="DB468" s="31"/>
      <c r="DC468" s="31"/>
      <c r="DD468" s="31"/>
      <c r="DE468" s="31"/>
      <c r="DF468" s="31"/>
      <c r="DG468" s="31"/>
      <c r="DH468" s="31"/>
      <c r="DI468" s="31"/>
      <c r="DJ468" s="31"/>
      <c r="DK468" s="31"/>
      <c r="DL468" s="31"/>
      <c r="DM468" s="31"/>
      <c r="DN468" s="31"/>
      <c r="DO468" s="31"/>
      <c r="DP468" s="31"/>
      <c r="DQ468" s="31"/>
      <c r="DR468" s="31"/>
      <c r="DS468" s="31"/>
      <c r="DT468" s="31"/>
      <c r="DU468" s="31"/>
      <c r="DV468" s="31"/>
      <c r="DW468" s="31"/>
      <c r="DX468" s="31"/>
      <c r="DY468" s="31"/>
      <c r="DZ468" s="31"/>
      <c r="EA468" s="31"/>
      <c r="EB468" s="31"/>
    </row>
    <row r="469" spans="1:132" s="93" customFormat="1" x14ac:dyDescent="0.2">
      <c r="A469" s="94"/>
      <c r="B469" s="95" t="s">
        <v>2017</v>
      </c>
      <c r="C469" s="95" t="s">
        <v>2018</v>
      </c>
      <c r="D469" s="94"/>
      <c r="E469" s="95" t="s">
        <v>2019</v>
      </c>
      <c r="F469" s="94" t="s">
        <v>347</v>
      </c>
      <c r="G469" s="94" t="s">
        <v>348</v>
      </c>
      <c r="H469" s="411"/>
      <c r="I469" s="411"/>
      <c r="J469" s="411"/>
      <c r="K469" s="411"/>
      <c r="L469" s="411"/>
      <c r="M469" s="411"/>
      <c r="N469" s="411">
        <v>8</v>
      </c>
      <c r="O469" s="164">
        <v>43585</v>
      </c>
      <c r="P469" s="238">
        <f>SUM($H469:$N469)</f>
        <v>8</v>
      </c>
      <c r="Q469" s="214"/>
      <c r="R469" s="214"/>
      <c r="S469" s="214"/>
      <c r="T469" s="214"/>
      <c r="U469" s="214"/>
      <c r="V469" s="214"/>
      <c r="W469" s="214"/>
      <c r="X469" s="165"/>
      <c r="Y469" s="222">
        <f>SUM($Q469:$W469)</f>
        <v>0</v>
      </c>
      <c r="Z469" s="163"/>
      <c r="AA469" s="163"/>
      <c r="AB469" s="163"/>
      <c r="AC469" s="163"/>
      <c r="AD469" s="163"/>
      <c r="AE469" s="163"/>
      <c r="AF469" s="163"/>
      <c r="AG469" s="165"/>
      <c r="AH469" s="222">
        <f>SUM($Z469:$AF469)</f>
        <v>0</v>
      </c>
      <c r="AI469" s="214"/>
      <c r="AJ469" s="94" t="s">
        <v>1822</v>
      </c>
      <c r="AK469" s="94" t="s">
        <v>1823</v>
      </c>
      <c r="AL469" s="95"/>
      <c r="AM469" s="94"/>
      <c r="AN469" s="95"/>
      <c r="AO469" s="94"/>
      <c r="AP469" s="94"/>
      <c r="AQ469" s="94"/>
      <c r="AR469" s="94"/>
      <c r="AS469" s="95" t="s">
        <v>2020</v>
      </c>
      <c r="AT469" s="31"/>
      <c r="AU469" s="31"/>
      <c r="AV469" s="31"/>
      <c r="AW469" s="31"/>
      <c r="AX469" s="31"/>
      <c r="AY469" s="31"/>
      <c r="AZ469" s="31"/>
      <c r="BA469" s="31"/>
      <c r="BB469" s="31"/>
      <c r="BC469" s="31"/>
      <c r="BD469" s="31"/>
      <c r="BE469" s="31"/>
      <c r="BF469" s="31"/>
      <c r="BG469" s="31"/>
      <c r="BH469" s="31"/>
      <c r="BI469" s="31"/>
      <c r="BJ469" s="31"/>
      <c r="BK469" s="31"/>
      <c r="BL469" s="31"/>
      <c r="BM469" s="31"/>
      <c r="BN469" s="31"/>
      <c r="BO469" s="31"/>
      <c r="BP469" s="31"/>
      <c r="BQ469" s="31"/>
      <c r="BR469" s="31"/>
      <c r="BS469" s="31"/>
      <c r="BT469" s="31"/>
      <c r="BU469" s="31"/>
      <c r="BV469" s="31"/>
      <c r="BW469" s="31"/>
      <c r="BX469" s="31"/>
      <c r="BY469" s="31"/>
      <c r="BZ469" s="31"/>
      <c r="CA469" s="31"/>
      <c r="CB469" s="31"/>
      <c r="CC469" s="31"/>
      <c r="CD469" s="31"/>
      <c r="CE469" s="31"/>
      <c r="CF469" s="31"/>
      <c r="CG469" s="31"/>
      <c r="CH469" s="31"/>
      <c r="CI469" s="31"/>
      <c r="CJ469" s="31"/>
      <c r="CK469" s="31"/>
      <c r="CL469" s="31"/>
      <c r="CM469" s="31"/>
      <c r="CN469" s="31"/>
      <c r="CO469" s="31"/>
      <c r="CP469" s="31"/>
      <c r="CQ469" s="31"/>
      <c r="CR469" s="31"/>
      <c r="CS469" s="31"/>
      <c r="CT469" s="31"/>
      <c r="CU469" s="31"/>
      <c r="CV469" s="31"/>
      <c r="CW469" s="31"/>
      <c r="CX469" s="31"/>
      <c r="CY469" s="31"/>
      <c r="CZ469" s="31"/>
      <c r="DA469" s="31"/>
      <c r="DB469" s="31"/>
      <c r="DC469" s="31"/>
      <c r="DD469" s="31"/>
      <c r="DE469" s="31"/>
      <c r="DF469" s="31"/>
      <c r="DG469" s="31"/>
      <c r="DH469" s="31"/>
      <c r="DI469" s="31"/>
      <c r="DJ469" s="31"/>
      <c r="DK469" s="31"/>
      <c r="DL469" s="31"/>
      <c r="DM469" s="31"/>
      <c r="DN469" s="31"/>
      <c r="DO469" s="31"/>
      <c r="DP469" s="31"/>
      <c r="DQ469" s="31"/>
      <c r="DR469" s="31"/>
      <c r="DS469" s="31"/>
      <c r="DT469" s="31"/>
      <c r="DU469" s="31"/>
      <c r="DV469" s="31"/>
      <c r="DW469" s="31"/>
      <c r="DX469" s="31"/>
      <c r="DY469" s="31"/>
      <c r="DZ469" s="31"/>
      <c r="EA469" s="31"/>
      <c r="EB469" s="31"/>
    </row>
    <row r="470" spans="1:132" s="93" customFormat="1" x14ac:dyDescent="0.2">
      <c r="A470" s="94"/>
      <c r="B470" s="95" t="s">
        <v>2021</v>
      </c>
      <c r="C470" s="95" t="s">
        <v>2022</v>
      </c>
      <c r="D470" s="94"/>
      <c r="E470" s="95" t="s">
        <v>2023</v>
      </c>
      <c r="F470" s="94" t="s">
        <v>347</v>
      </c>
      <c r="G470" s="94" t="s">
        <v>348</v>
      </c>
      <c r="H470" s="411"/>
      <c r="I470" s="411"/>
      <c r="J470" s="411"/>
      <c r="K470" s="411"/>
      <c r="L470" s="411"/>
      <c r="M470" s="411"/>
      <c r="N470" s="411">
        <v>8</v>
      </c>
      <c r="O470" s="164">
        <v>43529</v>
      </c>
      <c r="P470" s="238">
        <f>SUM($H470:$N470)</f>
        <v>8</v>
      </c>
      <c r="Q470" s="214"/>
      <c r="R470" s="214"/>
      <c r="S470" s="214"/>
      <c r="T470" s="214"/>
      <c r="U470" s="214"/>
      <c r="V470" s="214"/>
      <c r="W470" s="214"/>
      <c r="X470" s="165"/>
      <c r="Y470" s="222">
        <f>SUM($Q470:$W470)</f>
        <v>0</v>
      </c>
      <c r="Z470" s="163"/>
      <c r="AA470" s="163"/>
      <c r="AB470" s="163"/>
      <c r="AC470" s="163"/>
      <c r="AD470" s="163"/>
      <c r="AE470" s="163"/>
      <c r="AF470" s="163"/>
      <c r="AG470" s="165"/>
      <c r="AH470" s="222">
        <f>SUM($Z470:$AF470)</f>
        <v>0</v>
      </c>
      <c r="AI470" s="214"/>
      <c r="AJ470" s="94" t="s">
        <v>1822</v>
      </c>
      <c r="AK470" s="94" t="s">
        <v>1823</v>
      </c>
      <c r="AL470" s="95"/>
      <c r="AM470" s="94"/>
      <c r="AN470" s="95"/>
      <c r="AO470" s="94"/>
      <c r="AP470" s="94"/>
      <c r="AQ470" s="94"/>
      <c r="AR470" s="94"/>
      <c r="AS470" s="95" t="s">
        <v>2024</v>
      </c>
      <c r="AT470" s="31"/>
      <c r="AU470" s="31"/>
      <c r="AV470" s="31"/>
      <c r="AW470" s="31"/>
      <c r="AX470" s="31"/>
      <c r="AY470" s="31"/>
      <c r="AZ470" s="31"/>
      <c r="BA470" s="31"/>
      <c r="BB470" s="31"/>
      <c r="BC470" s="31"/>
      <c r="BD470" s="31"/>
      <c r="BE470" s="31"/>
      <c r="BF470" s="31"/>
      <c r="BG470" s="31"/>
      <c r="BH470" s="31"/>
      <c r="BI470" s="31"/>
      <c r="BJ470" s="31"/>
      <c r="BK470" s="31"/>
      <c r="BL470" s="31"/>
      <c r="BM470" s="31"/>
      <c r="BN470" s="31"/>
      <c r="BO470" s="31"/>
      <c r="BP470" s="31"/>
      <c r="BQ470" s="31"/>
      <c r="BR470" s="31"/>
      <c r="BS470" s="31"/>
      <c r="BT470" s="31"/>
      <c r="BU470" s="31"/>
      <c r="BV470" s="31"/>
      <c r="BW470" s="31"/>
      <c r="BX470" s="31"/>
      <c r="BY470" s="31"/>
      <c r="BZ470" s="31"/>
      <c r="CA470" s="31"/>
      <c r="CB470" s="31"/>
      <c r="CC470" s="31"/>
      <c r="CD470" s="31"/>
      <c r="CE470" s="31"/>
      <c r="CF470" s="31"/>
      <c r="CG470" s="31"/>
      <c r="CH470" s="31"/>
      <c r="CI470" s="31"/>
      <c r="CJ470" s="31"/>
      <c r="CK470" s="31"/>
      <c r="CL470" s="31"/>
      <c r="CM470" s="31"/>
      <c r="CN470" s="31"/>
      <c r="CO470" s="31"/>
      <c r="CP470" s="31"/>
      <c r="CQ470" s="31"/>
      <c r="CR470" s="31"/>
      <c r="CS470" s="31"/>
      <c r="CT470" s="31"/>
      <c r="CU470" s="31"/>
      <c r="CV470" s="31"/>
      <c r="CW470" s="31"/>
      <c r="CX470" s="31"/>
      <c r="CY470" s="31"/>
      <c r="CZ470" s="31"/>
      <c r="DA470" s="31"/>
      <c r="DB470" s="31"/>
      <c r="DC470" s="31"/>
      <c r="DD470" s="31"/>
      <c r="DE470" s="31"/>
      <c r="DF470" s="31"/>
      <c r="DG470" s="31"/>
      <c r="DH470" s="31"/>
      <c r="DI470" s="31"/>
      <c r="DJ470" s="31"/>
      <c r="DK470" s="31"/>
      <c r="DL470" s="31"/>
      <c r="DM470" s="31"/>
      <c r="DN470" s="31"/>
      <c r="DO470" s="31"/>
      <c r="DP470" s="31"/>
      <c r="DQ470" s="31"/>
      <c r="DR470" s="31"/>
      <c r="DS470" s="31"/>
      <c r="DT470" s="31"/>
      <c r="DU470" s="31"/>
      <c r="DV470" s="31"/>
      <c r="DW470" s="31"/>
      <c r="DX470" s="31"/>
      <c r="DY470" s="31"/>
      <c r="DZ470" s="31"/>
      <c r="EA470" s="31"/>
      <c r="EB470" s="31"/>
    </row>
    <row r="471" spans="1:132" s="93" customFormat="1" x14ac:dyDescent="0.2">
      <c r="A471" s="94"/>
      <c r="B471" s="95" t="s">
        <v>2025</v>
      </c>
      <c r="C471" s="95" t="s">
        <v>2026</v>
      </c>
      <c r="D471" s="94"/>
      <c r="E471" s="95" t="s">
        <v>2027</v>
      </c>
      <c r="F471" s="94" t="s">
        <v>347</v>
      </c>
      <c r="G471" s="94" t="s">
        <v>348</v>
      </c>
      <c r="H471" s="411"/>
      <c r="I471" s="411"/>
      <c r="J471" s="411"/>
      <c r="K471" s="411"/>
      <c r="L471" s="411"/>
      <c r="M471" s="411"/>
      <c r="N471" s="411">
        <v>7</v>
      </c>
      <c r="O471" s="164">
        <v>43777</v>
      </c>
      <c r="P471" s="238">
        <f>SUM($H471:$N471)</f>
        <v>7</v>
      </c>
      <c r="Q471" s="214"/>
      <c r="R471" s="214"/>
      <c r="S471" s="214"/>
      <c r="T471" s="214"/>
      <c r="U471" s="214"/>
      <c r="V471" s="214"/>
      <c r="W471" s="214"/>
      <c r="X471" s="165"/>
      <c r="Y471" s="222">
        <f>SUM($Q471:$W471)</f>
        <v>0</v>
      </c>
      <c r="Z471" s="163"/>
      <c r="AA471" s="163"/>
      <c r="AB471" s="163"/>
      <c r="AC471" s="163"/>
      <c r="AD471" s="163"/>
      <c r="AE471" s="163"/>
      <c r="AF471" s="163"/>
      <c r="AG471" s="165"/>
      <c r="AH471" s="222">
        <f>SUM($Z471:$AF471)</f>
        <v>0</v>
      </c>
      <c r="AI471" s="214"/>
      <c r="AJ471" s="94" t="s">
        <v>1822</v>
      </c>
      <c r="AK471" s="94" t="s">
        <v>1823</v>
      </c>
      <c r="AL471" s="95"/>
      <c r="AM471" s="94"/>
      <c r="AN471" s="95"/>
      <c r="AO471" s="94"/>
      <c r="AP471" s="94"/>
      <c r="AQ471" s="94"/>
      <c r="AR471" s="94"/>
      <c r="AS471" s="95" t="s">
        <v>2028</v>
      </c>
      <c r="AT471" s="31"/>
      <c r="AU471" s="31"/>
      <c r="AV471" s="31"/>
      <c r="AW471" s="31"/>
      <c r="AX471" s="31"/>
      <c r="AY471" s="31"/>
      <c r="AZ471" s="31"/>
      <c r="BA471" s="31"/>
      <c r="BB471" s="31"/>
      <c r="BC471" s="31"/>
      <c r="BD471" s="31"/>
      <c r="BE471" s="31"/>
      <c r="BF471" s="31"/>
      <c r="BG471" s="31"/>
      <c r="BH471" s="31"/>
      <c r="BI471" s="31"/>
      <c r="BJ471" s="31"/>
      <c r="BK471" s="31"/>
      <c r="BL471" s="31"/>
      <c r="BM471" s="31"/>
      <c r="BN471" s="31"/>
      <c r="BO471" s="31"/>
      <c r="BP471" s="31"/>
      <c r="BQ471" s="31"/>
      <c r="BR471" s="31"/>
      <c r="BS471" s="31"/>
      <c r="BT471" s="31"/>
      <c r="BU471" s="31"/>
      <c r="BV471" s="31"/>
      <c r="BW471" s="31"/>
      <c r="BX471" s="31"/>
      <c r="BY471" s="31"/>
      <c r="BZ471" s="31"/>
      <c r="CA471" s="31"/>
      <c r="CB471" s="31"/>
      <c r="CC471" s="31"/>
      <c r="CD471" s="31"/>
      <c r="CE471" s="31"/>
      <c r="CF471" s="31"/>
      <c r="CG471" s="31"/>
      <c r="CH471" s="31"/>
      <c r="CI471" s="31"/>
      <c r="CJ471" s="31"/>
      <c r="CK471" s="31"/>
      <c r="CL471" s="31"/>
      <c r="CM471" s="31"/>
      <c r="CN471" s="31"/>
      <c r="CO471" s="31"/>
      <c r="CP471" s="31"/>
      <c r="CQ471" s="31"/>
      <c r="CR471" s="31"/>
      <c r="CS471" s="31"/>
      <c r="CT471" s="31"/>
      <c r="CU471" s="31"/>
      <c r="CV471" s="31"/>
      <c r="CW471" s="31"/>
      <c r="CX471" s="31"/>
      <c r="CY471" s="31"/>
      <c r="CZ471" s="31"/>
      <c r="DA471" s="31"/>
      <c r="DB471" s="31"/>
      <c r="DC471" s="31"/>
      <c r="DD471" s="31"/>
      <c r="DE471" s="31"/>
      <c r="DF471" s="31"/>
      <c r="DG471" s="31"/>
      <c r="DH471" s="31"/>
      <c r="DI471" s="31"/>
      <c r="DJ471" s="31"/>
      <c r="DK471" s="31"/>
      <c r="DL471" s="31"/>
      <c r="DM471" s="31"/>
      <c r="DN471" s="31"/>
      <c r="DO471" s="31"/>
      <c r="DP471" s="31"/>
      <c r="DQ471" s="31"/>
      <c r="DR471" s="31"/>
      <c r="DS471" s="31"/>
      <c r="DT471" s="31"/>
      <c r="DU471" s="31"/>
      <c r="DV471" s="31"/>
      <c r="DW471" s="31"/>
      <c r="DX471" s="31"/>
      <c r="DY471" s="31"/>
      <c r="DZ471" s="31"/>
      <c r="EA471" s="31"/>
      <c r="EB471" s="31"/>
    </row>
    <row r="472" spans="1:132" s="93" customFormat="1" x14ac:dyDescent="0.2">
      <c r="A472" s="94"/>
      <c r="B472" s="95" t="s">
        <v>2029</v>
      </c>
      <c r="C472" s="95" t="s">
        <v>2030</v>
      </c>
      <c r="D472" s="94"/>
      <c r="E472" s="95" t="s">
        <v>2031</v>
      </c>
      <c r="F472" s="94" t="s">
        <v>415</v>
      </c>
      <c r="G472" s="94" t="s">
        <v>348</v>
      </c>
      <c r="H472" s="411"/>
      <c r="I472" s="411"/>
      <c r="J472" s="411"/>
      <c r="K472" s="411"/>
      <c r="L472" s="411"/>
      <c r="M472" s="411"/>
      <c r="N472" s="411">
        <v>4</v>
      </c>
      <c r="O472" s="164">
        <v>43822</v>
      </c>
      <c r="P472" s="238">
        <f>SUM($H472:$N472)</f>
        <v>4</v>
      </c>
      <c r="Q472" s="214"/>
      <c r="R472" s="214"/>
      <c r="S472" s="214"/>
      <c r="T472" s="214"/>
      <c r="U472" s="214"/>
      <c r="V472" s="214"/>
      <c r="W472" s="214"/>
      <c r="X472" s="165"/>
      <c r="Y472" s="222">
        <f>SUM($Q472:$W472)</f>
        <v>0</v>
      </c>
      <c r="Z472" s="163"/>
      <c r="AA472" s="163"/>
      <c r="AB472" s="163"/>
      <c r="AC472" s="163"/>
      <c r="AD472" s="163"/>
      <c r="AE472" s="163"/>
      <c r="AF472" s="163"/>
      <c r="AG472" s="165"/>
      <c r="AH472" s="222">
        <f>SUM($Z472:$AF472)</f>
        <v>0</v>
      </c>
      <c r="AI472" s="214"/>
      <c r="AJ472" s="94" t="s">
        <v>1822</v>
      </c>
      <c r="AK472" s="94" t="s">
        <v>1823</v>
      </c>
      <c r="AL472" s="95"/>
      <c r="AM472" s="94"/>
      <c r="AN472" s="95"/>
      <c r="AO472" s="94"/>
      <c r="AP472" s="94"/>
      <c r="AQ472" s="94"/>
      <c r="AR472" s="94"/>
      <c r="AS472" s="95" t="s">
        <v>2032</v>
      </c>
      <c r="AT472" s="31"/>
      <c r="AU472" s="31"/>
      <c r="AV472" s="31"/>
      <c r="AW472" s="31"/>
      <c r="AX472" s="31"/>
      <c r="AY472" s="31"/>
      <c r="AZ472" s="31"/>
      <c r="BA472" s="31"/>
      <c r="BB472" s="31"/>
      <c r="BC472" s="31"/>
      <c r="BD472" s="31"/>
      <c r="BE472" s="31"/>
      <c r="BF472" s="31"/>
      <c r="BG472" s="31"/>
      <c r="BH472" s="31"/>
      <c r="BI472" s="31"/>
      <c r="BJ472" s="31"/>
      <c r="BK472" s="31"/>
      <c r="BL472" s="31"/>
      <c r="BM472" s="31"/>
      <c r="BN472" s="31"/>
      <c r="BO472" s="31"/>
      <c r="BP472" s="31"/>
      <c r="BQ472" s="31"/>
      <c r="BR472" s="31"/>
      <c r="BS472" s="31"/>
      <c r="BT472" s="31"/>
      <c r="BU472" s="31"/>
      <c r="BV472" s="31"/>
      <c r="BW472" s="31"/>
      <c r="BX472" s="31"/>
      <c r="BY472" s="31"/>
      <c r="BZ472" s="31"/>
      <c r="CA472" s="31"/>
      <c r="CB472" s="31"/>
      <c r="CC472" s="31"/>
      <c r="CD472" s="31"/>
      <c r="CE472" s="31"/>
      <c r="CF472" s="31"/>
      <c r="CG472" s="31"/>
      <c r="CH472" s="31"/>
      <c r="CI472" s="31"/>
      <c r="CJ472" s="31"/>
      <c r="CK472" s="31"/>
      <c r="CL472" s="31"/>
      <c r="CM472" s="31"/>
      <c r="CN472" s="31"/>
      <c r="CO472" s="31"/>
      <c r="CP472" s="31"/>
      <c r="CQ472" s="31"/>
      <c r="CR472" s="31"/>
      <c r="CS472" s="31"/>
      <c r="CT472" s="31"/>
      <c r="CU472" s="31"/>
      <c r="CV472" s="31"/>
      <c r="CW472" s="31"/>
      <c r="CX472" s="31"/>
      <c r="CY472" s="31"/>
      <c r="CZ472" s="31"/>
      <c r="DA472" s="31"/>
      <c r="DB472" s="31"/>
      <c r="DC472" s="31"/>
      <c r="DD472" s="31"/>
      <c r="DE472" s="31"/>
      <c r="DF472" s="31"/>
      <c r="DG472" s="31"/>
      <c r="DH472" s="31"/>
      <c r="DI472" s="31"/>
      <c r="DJ472" s="31"/>
      <c r="DK472" s="31"/>
      <c r="DL472" s="31"/>
      <c r="DM472" s="31"/>
      <c r="DN472" s="31"/>
      <c r="DO472" s="31"/>
      <c r="DP472" s="31"/>
      <c r="DQ472" s="31"/>
      <c r="DR472" s="31"/>
      <c r="DS472" s="31"/>
      <c r="DT472" s="31"/>
      <c r="DU472" s="31"/>
      <c r="DV472" s="31"/>
      <c r="DW472" s="31"/>
      <c r="DX472" s="31"/>
      <c r="DY472" s="31"/>
      <c r="DZ472" s="31"/>
      <c r="EA472" s="31"/>
      <c r="EB472" s="31"/>
    </row>
    <row r="473" spans="1:132" s="93" customFormat="1" x14ac:dyDescent="0.2">
      <c r="A473" s="94"/>
      <c r="B473" s="95" t="s">
        <v>421</v>
      </c>
      <c r="C473" s="95" t="s">
        <v>422</v>
      </c>
      <c r="D473" s="94"/>
      <c r="E473" s="95" t="s">
        <v>423</v>
      </c>
      <c r="F473" s="94" t="s">
        <v>415</v>
      </c>
      <c r="G473" s="94" t="s">
        <v>348</v>
      </c>
      <c r="H473" s="411"/>
      <c r="I473" s="411"/>
      <c r="J473" s="411"/>
      <c r="K473" s="411"/>
      <c r="L473" s="411"/>
      <c r="M473" s="411"/>
      <c r="N473" s="411">
        <v>4</v>
      </c>
      <c r="O473" s="164">
        <v>43811</v>
      </c>
      <c r="P473" s="238">
        <f>SUM($H473:$N473)</f>
        <v>4</v>
      </c>
      <c r="Q473" s="214"/>
      <c r="R473" s="214"/>
      <c r="S473" s="214"/>
      <c r="T473" s="214"/>
      <c r="U473" s="214"/>
      <c r="V473" s="214"/>
      <c r="W473" s="214"/>
      <c r="X473" s="165"/>
      <c r="Y473" s="222">
        <f>SUM($Q473:$W473)</f>
        <v>0</v>
      </c>
      <c r="Z473" s="163"/>
      <c r="AA473" s="163"/>
      <c r="AB473" s="163"/>
      <c r="AC473" s="163"/>
      <c r="AD473" s="163"/>
      <c r="AE473" s="163"/>
      <c r="AF473" s="163"/>
      <c r="AG473" s="165"/>
      <c r="AH473" s="222">
        <f>SUM($Z473:$AF473)</f>
        <v>0</v>
      </c>
      <c r="AI473" s="214"/>
      <c r="AJ473" s="94" t="s">
        <v>1822</v>
      </c>
      <c r="AK473" s="94" t="s">
        <v>1823</v>
      </c>
      <c r="AL473" s="95"/>
      <c r="AM473" s="94"/>
      <c r="AN473" s="95"/>
      <c r="AO473" s="94"/>
      <c r="AP473" s="94"/>
      <c r="AQ473" s="94"/>
      <c r="AR473" s="94"/>
      <c r="AS473" s="95" t="s">
        <v>424</v>
      </c>
      <c r="AT473" s="31"/>
      <c r="AU473" s="31"/>
      <c r="AV473" s="31"/>
      <c r="AW473" s="31"/>
      <c r="AX473" s="31"/>
      <c r="AY473" s="31"/>
      <c r="AZ473" s="31"/>
      <c r="BA473" s="31"/>
      <c r="BB473" s="31"/>
      <c r="BC473" s="31"/>
      <c r="BD473" s="31"/>
      <c r="BE473" s="31"/>
      <c r="BF473" s="31"/>
      <c r="BG473" s="31"/>
      <c r="BH473" s="31"/>
      <c r="BI473" s="31"/>
      <c r="BJ473" s="31"/>
      <c r="BK473" s="31"/>
      <c r="BL473" s="31"/>
      <c r="BM473" s="31"/>
      <c r="BN473" s="31"/>
      <c r="BO473" s="31"/>
      <c r="BP473" s="31"/>
      <c r="BQ473" s="31"/>
      <c r="BR473" s="31"/>
      <c r="BS473" s="31"/>
      <c r="BT473" s="31"/>
      <c r="BU473" s="31"/>
      <c r="BV473" s="31"/>
      <c r="BW473" s="31"/>
      <c r="BX473" s="31"/>
      <c r="BY473" s="31"/>
      <c r="BZ473" s="31"/>
      <c r="CA473" s="31"/>
      <c r="CB473" s="31"/>
      <c r="CC473" s="31"/>
      <c r="CD473" s="31"/>
      <c r="CE473" s="31"/>
      <c r="CF473" s="31"/>
      <c r="CG473" s="31"/>
      <c r="CH473" s="31"/>
      <c r="CI473" s="31"/>
      <c r="CJ473" s="31"/>
      <c r="CK473" s="31"/>
      <c r="CL473" s="31"/>
      <c r="CM473" s="31"/>
      <c r="CN473" s="31"/>
      <c r="CO473" s="31"/>
      <c r="CP473" s="31"/>
      <c r="CQ473" s="31"/>
      <c r="CR473" s="31"/>
      <c r="CS473" s="31"/>
      <c r="CT473" s="31"/>
      <c r="CU473" s="31"/>
      <c r="CV473" s="31"/>
      <c r="CW473" s="31"/>
      <c r="CX473" s="31"/>
      <c r="CY473" s="31"/>
      <c r="CZ473" s="31"/>
      <c r="DA473" s="31"/>
      <c r="DB473" s="31"/>
      <c r="DC473" s="31"/>
      <c r="DD473" s="31"/>
      <c r="DE473" s="31"/>
      <c r="DF473" s="31"/>
      <c r="DG473" s="31"/>
      <c r="DH473" s="31"/>
      <c r="DI473" s="31"/>
      <c r="DJ473" s="31"/>
      <c r="DK473" s="31"/>
      <c r="DL473" s="31"/>
      <c r="DM473" s="31"/>
      <c r="DN473" s="31"/>
      <c r="DO473" s="31"/>
      <c r="DP473" s="31"/>
      <c r="DQ473" s="31"/>
      <c r="DR473" s="31"/>
      <c r="DS473" s="31"/>
      <c r="DT473" s="31"/>
      <c r="DU473" s="31"/>
      <c r="DV473" s="31"/>
      <c r="DW473" s="31"/>
      <c r="DX473" s="31"/>
      <c r="DY473" s="31"/>
      <c r="DZ473" s="31"/>
      <c r="EA473" s="31"/>
      <c r="EB473" s="31"/>
    </row>
    <row r="474" spans="1:132" s="93" customFormat="1" x14ac:dyDescent="0.2">
      <c r="A474" s="94"/>
      <c r="B474" s="95" t="s">
        <v>417</v>
      </c>
      <c r="C474" s="95" t="s">
        <v>418</v>
      </c>
      <c r="D474" s="94"/>
      <c r="E474" s="95" t="s">
        <v>419</v>
      </c>
      <c r="F474" s="94" t="s">
        <v>415</v>
      </c>
      <c r="G474" s="94" t="s">
        <v>348</v>
      </c>
      <c r="H474" s="411"/>
      <c r="I474" s="411"/>
      <c r="J474" s="411"/>
      <c r="K474" s="411"/>
      <c r="L474" s="411"/>
      <c r="M474" s="411"/>
      <c r="N474" s="411">
        <v>4</v>
      </c>
      <c r="O474" s="164">
        <v>43748</v>
      </c>
      <c r="P474" s="238">
        <f>SUM($H474:$N474)</f>
        <v>4</v>
      </c>
      <c r="Q474" s="214"/>
      <c r="R474" s="214"/>
      <c r="S474" s="214"/>
      <c r="T474" s="214"/>
      <c r="U474" s="214"/>
      <c r="V474" s="214"/>
      <c r="W474" s="214"/>
      <c r="X474" s="165"/>
      <c r="Y474" s="222">
        <f>SUM($Q474:$W474)</f>
        <v>0</v>
      </c>
      <c r="Z474" s="163"/>
      <c r="AA474" s="163"/>
      <c r="AB474" s="163"/>
      <c r="AC474" s="163"/>
      <c r="AD474" s="163"/>
      <c r="AE474" s="163"/>
      <c r="AF474" s="163"/>
      <c r="AG474" s="165"/>
      <c r="AH474" s="222">
        <f>SUM($Z474:$AF474)</f>
        <v>0</v>
      </c>
      <c r="AI474" s="214"/>
      <c r="AJ474" s="94" t="s">
        <v>1822</v>
      </c>
      <c r="AK474" s="94" t="s">
        <v>1823</v>
      </c>
      <c r="AL474" s="95"/>
      <c r="AM474" s="94"/>
      <c r="AN474" s="95"/>
      <c r="AO474" s="94"/>
      <c r="AP474" s="94"/>
      <c r="AQ474" s="94"/>
      <c r="AR474" s="94"/>
      <c r="AS474" s="95" t="s">
        <v>420</v>
      </c>
      <c r="AT474" s="31"/>
      <c r="AU474" s="31"/>
      <c r="AV474" s="31"/>
      <c r="AW474" s="31"/>
      <c r="AX474" s="31"/>
      <c r="AY474" s="31"/>
      <c r="AZ474" s="31"/>
      <c r="BA474" s="31"/>
      <c r="BB474" s="31"/>
      <c r="BC474" s="31"/>
      <c r="BD474" s="31"/>
      <c r="BE474" s="31"/>
      <c r="BF474" s="31"/>
      <c r="BG474" s="31"/>
      <c r="BH474" s="31"/>
      <c r="BI474" s="31"/>
      <c r="BJ474" s="31"/>
      <c r="BK474" s="31"/>
      <c r="BL474" s="31"/>
      <c r="BM474" s="31"/>
      <c r="BN474" s="31"/>
      <c r="BO474" s="31"/>
      <c r="BP474" s="31"/>
      <c r="BQ474" s="31"/>
      <c r="BR474" s="31"/>
      <c r="BS474" s="31"/>
      <c r="BT474" s="31"/>
      <c r="BU474" s="31"/>
      <c r="BV474" s="31"/>
      <c r="BW474" s="31"/>
      <c r="BX474" s="31"/>
      <c r="BY474" s="31"/>
      <c r="BZ474" s="31"/>
      <c r="CA474" s="31"/>
      <c r="CB474" s="31"/>
      <c r="CC474" s="31"/>
      <c r="CD474" s="31"/>
      <c r="CE474" s="31"/>
      <c r="CF474" s="31"/>
      <c r="CG474" s="31"/>
      <c r="CH474" s="31"/>
      <c r="CI474" s="31"/>
      <c r="CJ474" s="31"/>
      <c r="CK474" s="31"/>
      <c r="CL474" s="31"/>
      <c r="CM474" s="31"/>
      <c r="CN474" s="31"/>
      <c r="CO474" s="31"/>
      <c r="CP474" s="31"/>
      <c r="CQ474" s="31"/>
      <c r="CR474" s="31"/>
      <c r="CS474" s="31"/>
      <c r="CT474" s="31"/>
      <c r="CU474" s="31"/>
      <c r="CV474" s="31"/>
      <c r="CW474" s="31"/>
      <c r="CX474" s="31"/>
      <c r="CY474" s="31"/>
      <c r="CZ474" s="31"/>
      <c r="DA474" s="31"/>
      <c r="DB474" s="31"/>
      <c r="DC474" s="31"/>
      <c r="DD474" s="31"/>
      <c r="DE474" s="31"/>
      <c r="DF474" s="31"/>
      <c r="DG474" s="31"/>
      <c r="DH474" s="31"/>
      <c r="DI474" s="31"/>
      <c r="DJ474" s="31"/>
      <c r="DK474" s="31"/>
      <c r="DL474" s="31"/>
      <c r="DM474" s="31"/>
      <c r="DN474" s="31"/>
      <c r="DO474" s="31"/>
      <c r="DP474" s="31"/>
      <c r="DQ474" s="31"/>
      <c r="DR474" s="31"/>
      <c r="DS474" s="31"/>
      <c r="DT474" s="31"/>
      <c r="DU474" s="31"/>
      <c r="DV474" s="31"/>
      <c r="DW474" s="31"/>
      <c r="DX474" s="31"/>
      <c r="DY474" s="31"/>
      <c r="DZ474" s="31"/>
      <c r="EA474" s="31"/>
      <c r="EB474" s="31"/>
    </row>
    <row r="475" spans="1:132" s="93" customFormat="1" x14ac:dyDescent="0.2">
      <c r="A475" s="94"/>
      <c r="B475" s="95" t="s">
        <v>2033</v>
      </c>
      <c r="C475" s="95" t="s">
        <v>2034</v>
      </c>
      <c r="D475" s="94"/>
      <c r="E475" s="95" t="s">
        <v>2035</v>
      </c>
      <c r="F475" s="94" t="s">
        <v>415</v>
      </c>
      <c r="G475" s="94" t="s">
        <v>348</v>
      </c>
      <c r="H475" s="411"/>
      <c r="I475" s="411"/>
      <c r="J475" s="411"/>
      <c r="K475" s="411"/>
      <c r="L475" s="411"/>
      <c r="M475" s="411"/>
      <c r="N475" s="411">
        <v>4</v>
      </c>
      <c r="O475" s="164">
        <v>43629</v>
      </c>
      <c r="P475" s="238">
        <f>SUM($H475:$N475)</f>
        <v>4</v>
      </c>
      <c r="Q475" s="214"/>
      <c r="R475" s="214"/>
      <c r="S475" s="214"/>
      <c r="T475" s="214"/>
      <c r="U475" s="214"/>
      <c r="V475" s="214"/>
      <c r="W475" s="214"/>
      <c r="X475" s="165"/>
      <c r="Y475" s="222">
        <f>SUM($Q475:$W475)</f>
        <v>0</v>
      </c>
      <c r="Z475" s="163"/>
      <c r="AA475" s="163"/>
      <c r="AB475" s="163"/>
      <c r="AC475" s="163"/>
      <c r="AD475" s="163"/>
      <c r="AE475" s="163"/>
      <c r="AF475" s="163"/>
      <c r="AG475" s="165"/>
      <c r="AH475" s="222">
        <f>SUM($Z475:$AF475)</f>
        <v>0</v>
      </c>
      <c r="AI475" s="214"/>
      <c r="AJ475" s="94" t="s">
        <v>1822</v>
      </c>
      <c r="AK475" s="94" t="s">
        <v>1823</v>
      </c>
      <c r="AL475" s="95"/>
      <c r="AM475" s="94"/>
      <c r="AN475" s="95"/>
      <c r="AO475" s="94"/>
      <c r="AP475" s="94"/>
      <c r="AQ475" s="94"/>
      <c r="AR475" s="94"/>
      <c r="AS475" s="95" t="s">
        <v>2036</v>
      </c>
      <c r="AT475" s="31"/>
      <c r="AU475" s="31"/>
      <c r="AV475" s="31"/>
      <c r="AW475" s="31"/>
      <c r="AX475" s="31"/>
      <c r="AY475" s="31"/>
      <c r="AZ475" s="31"/>
      <c r="BA475" s="31"/>
      <c r="BB475" s="31"/>
      <c r="BC475" s="31"/>
      <c r="BD475" s="31"/>
      <c r="BE475" s="31"/>
      <c r="BF475" s="31"/>
      <c r="BG475" s="31"/>
      <c r="BH475" s="31"/>
      <c r="BI475" s="31"/>
      <c r="BJ475" s="31"/>
      <c r="BK475" s="31"/>
      <c r="BL475" s="31"/>
      <c r="BM475" s="31"/>
      <c r="BN475" s="31"/>
      <c r="BO475" s="31"/>
      <c r="BP475" s="31"/>
      <c r="BQ475" s="31"/>
      <c r="BR475" s="31"/>
      <c r="BS475" s="31"/>
      <c r="BT475" s="31"/>
      <c r="BU475" s="31"/>
      <c r="BV475" s="31"/>
      <c r="BW475" s="31"/>
      <c r="BX475" s="31"/>
      <c r="BY475" s="31"/>
      <c r="BZ475" s="31"/>
      <c r="CA475" s="31"/>
      <c r="CB475" s="31"/>
      <c r="CC475" s="31"/>
      <c r="CD475" s="31"/>
      <c r="CE475" s="31"/>
      <c r="CF475" s="31"/>
      <c r="CG475" s="31"/>
      <c r="CH475" s="31"/>
      <c r="CI475" s="31"/>
      <c r="CJ475" s="31"/>
      <c r="CK475" s="31"/>
      <c r="CL475" s="31"/>
      <c r="CM475" s="31"/>
      <c r="CN475" s="31"/>
      <c r="CO475" s="31"/>
      <c r="CP475" s="31"/>
      <c r="CQ475" s="31"/>
      <c r="CR475" s="31"/>
      <c r="CS475" s="31"/>
      <c r="CT475" s="31"/>
      <c r="CU475" s="31"/>
      <c r="CV475" s="31"/>
      <c r="CW475" s="31"/>
      <c r="CX475" s="31"/>
      <c r="CY475" s="31"/>
      <c r="CZ475" s="31"/>
      <c r="DA475" s="31"/>
      <c r="DB475" s="31"/>
      <c r="DC475" s="31"/>
      <c r="DD475" s="31"/>
      <c r="DE475" s="31"/>
      <c r="DF475" s="31"/>
      <c r="DG475" s="31"/>
      <c r="DH475" s="31"/>
      <c r="DI475" s="31"/>
      <c r="DJ475" s="31"/>
      <c r="DK475" s="31"/>
      <c r="DL475" s="31"/>
      <c r="DM475" s="31"/>
      <c r="DN475" s="31"/>
      <c r="DO475" s="31"/>
      <c r="DP475" s="31"/>
      <c r="DQ475" s="31"/>
      <c r="DR475" s="31"/>
      <c r="DS475" s="31"/>
      <c r="DT475" s="31"/>
      <c r="DU475" s="31"/>
      <c r="DV475" s="31"/>
      <c r="DW475" s="31"/>
      <c r="DX475" s="31"/>
      <c r="DY475" s="31"/>
      <c r="DZ475" s="31"/>
      <c r="EA475" s="31"/>
      <c r="EB475" s="31"/>
    </row>
    <row r="476" spans="1:132" s="93" customFormat="1" x14ac:dyDescent="0.2">
      <c r="A476" s="94"/>
      <c r="B476" s="95" t="s">
        <v>2037</v>
      </c>
      <c r="C476" s="95" t="s">
        <v>2038</v>
      </c>
      <c r="D476" s="94"/>
      <c r="E476" s="95" t="s">
        <v>2039</v>
      </c>
      <c r="F476" s="94" t="s">
        <v>415</v>
      </c>
      <c r="G476" s="94" t="s">
        <v>358</v>
      </c>
      <c r="H476" s="411"/>
      <c r="I476" s="411"/>
      <c r="J476" s="411"/>
      <c r="K476" s="411"/>
      <c r="L476" s="411"/>
      <c r="M476" s="411"/>
      <c r="N476" s="411">
        <v>4</v>
      </c>
      <c r="O476" s="164">
        <v>43566</v>
      </c>
      <c r="P476" s="238">
        <f>SUM($H476:$N476)</f>
        <v>4</v>
      </c>
      <c r="Q476" s="214"/>
      <c r="R476" s="214"/>
      <c r="S476" s="214"/>
      <c r="T476" s="214"/>
      <c r="U476" s="214"/>
      <c r="V476" s="214"/>
      <c r="W476" s="214"/>
      <c r="X476" s="165"/>
      <c r="Y476" s="222">
        <f>SUM($Q476:$W476)</f>
        <v>0</v>
      </c>
      <c r="Z476" s="163"/>
      <c r="AA476" s="163"/>
      <c r="AB476" s="163"/>
      <c r="AC476" s="163"/>
      <c r="AD476" s="163"/>
      <c r="AE476" s="163"/>
      <c r="AF476" s="163"/>
      <c r="AG476" s="165"/>
      <c r="AH476" s="222">
        <f>SUM($Z476:$AF476)</f>
        <v>0</v>
      </c>
      <c r="AI476" s="214"/>
      <c r="AJ476" s="94" t="s">
        <v>1822</v>
      </c>
      <c r="AK476" s="94" t="s">
        <v>1823</v>
      </c>
      <c r="AL476" s="95"/>
      <c r="AM476" s="94"/>
      <c r="AN476" s="95"/>
      <c r="AO476" s="94"/>
      <c r="AP476" s="94"/>
      <c r="AQ476" s="94"/>
      <c r="AR476" s="94"/>
      <c r="AS476" s="95" t="s">
        <v>2040</v>
      </c>
      <c r="AT476" s="31"/>
      <c r="AU476" s="31"/>
      <c r="AV476" s="31"/>
      <c r="AW476" s="31"/>
      <c r="AX476" s="31"/>
      <c r="AY476" s="31"/>
      <c r="AZ476" s="31"/>
      <c r="BA476" s="31"/>
      <c r="BB476" s="31"/>
      <c r="BC476" s="31"/>
      <c r="BD476" s="31"/>
      <c r="BE476" s="31"/>
      <c r="BF476" s="31"/>
      <c r="BG476" s="31"/>
      <c r="BH476" s="31"/>
      <c r="BI476" s="31"/>
      <c r="BJ476" s="31"/>
      <c r="BK476" s="31"/>
      <c r="BL476" s="31"/>
      <c r="BM476" s="31"/>
      <c r="BN476" s="31"/>
      <c r="BO476" s="31"/>
      <c r="BP476" s="31"/>
      <c r="BQ476" s="31"/>
      <c r="BR476" s="31"/>
      <c r="BS476" s="31"/>
      <c r="BT476" s="31"/>
      <c r="BU476" s="31"/>
      <c r="BV476" s="31"/>
      <c r="BW476" s="31"/>
      <c r="BX476" s="31"/>
      <c r="BY476" s="31"/>
      <c r="BZ476" s="31"/>
      <c r="CA476" s="31"/>
      <c r="CB476" s="31"/>
      <c r="CC476" s="31"/>
      <c r="CD476" s="31"/>
      <c r="CE476" s="31"/>
      <c r="CF476" s="31"/>
      <c r="CG476" s="31"/>
      <c r="CH476" s="31"/>
      <c r="CI476" s="31"/>
      <c r="CJ476" s="31"/>
      <c r="CK476" s="31"/>
      <c r="CL476" s="31"/>
      <c r="CM476" s="31"/>
      <c r="CN476" s="31"/>
      <c r="CO476" s="31"/>
      <c r="CP476" s="31"/>
      <c r="CQ476" s="31"/>
      <c r="CR476" s="31"/>
      <c r="CS476" s="31"/>
      <c r="CT476" s="31"/>
      <c r="CU476" s="31"/>
      <c r="CV476" s="31"/>
      <c r="CW476" s="31"/>
      <c r="CX476" s="31"/>
      <c r="CY476" s="31"/>
      <c r="CZ476" s="31"/>
      <c r="DA476" s="31"/>
      <c r="DB476" s="31"/>
      <c r="DC476" s="31"/>
      <c r="DD476" s="31"/>
      <c r="DE476" s="31"/>
      <c r="DF476" s="31"/>
      <c r="DG476" s="31"/>
      <c r="DH476" s="31"/>
      <c r="DI476" s="31"/>
      <c r="DJ476" s="31"/>
      <c r="DK476" s="31"/>
      <c r="DL476" s="31"/>
      <c r="DM476" s="31"/>
      <c r="DN476" s="31"/>
      <c r="DO476" s="31"/>
      <c r="DP476" s="31"/>
      <c r="DQ476" s="31"/>
      <c r="DR476" s="31"/>
      <c r="DS476" s="31"/>
      <c r="DT476" s="31"/>
      <c r="DU476" s="31"/>
      <c r="DV476" s="31"/>
      <c r="DW476" s="31"/>
      <c r="DX476" s="31"/>
      <c r="DY476" s="31"/>
      <c r="DZ476" s="31"/>
      <c r="EA476" s="31"/>
      <c r="EB476" s="31"/>
    </row>
    <row r="477" spans="1:132" s="93" customFormat="1" x14ac:dyDescent="0.2">
      <c r="A477" s="94"/>
      <c r="B477" s="95" t="s">
        <v>2041</v>
      </c>
      <c r="C477" s="95" t="s">
        <v>2042</v>
      </c>
      <c r="D477" s="94"/>
      <c r="E477" s="95" t="s">
        <v>2043</v>
      </c>
      <c r="F477" s="94" t="s">
        <v>415</v>
      </c>
      <c r="G477" s="94" t="s">
        <v>348</v>
      </c>
      <c r="H477" s="411"/>
      <c r="I477" s="411"/>
      <c r="J477" s="411"/>
      <c r="K477" s="411"/>
      <c r="L477" s="411"/>
      <c r="M477" s="411"/>
      <c r="N477" s="411">
        <v>4</v>
      </c>
      <c r="O477" s="164">
        <v>43536</v>
      </c>
      <c r="P477" s="238">
        <f>SUM($H477:$N477)</f>
        <v>4</v>
      </c>
      <c r="Q477" s="214"/>
      <c r="R477" s="214"/>
      <c r="S477" s="214"/>
      <c r="T477" s="214"/>
      <c r="U477" s="214"/>
      <c r="V477" s="214"/>
      <c r="W477" s="214"/>
      <c r="X477" s="165"/>
      <c r="Y477" s="222">
        <f>SUM($Q477:$W477)</f>
        <v>0</v>
      </c>
      <c r="Z477" s="163"/>
      <c r="AA477" s="163"/>
      <c r="AB477" s="163"/>
      <c r="AC477" s="163"/>
      <c r="AD477" s="163"/>
      <c r="AE477" s="163"/>
      <c r="AF477" s="163"/>
      <c r="AG477" s="165"/>
      <c r="AH477" s="222">
        <f>SUM($Z477:$AF477)</f>
        <v>0</v>
      </c>
      <c r="AI477" s="214"/>
      <c r="AJ477" s="94" t="s">
        <v>1822</v>
      </c>
      <c r="AK477" s="94" t="s">
        <v>1823</v>
      </c>
      <c r="AL477" s="95"/>
      <c r="AM477" s="94"/>
      <c r="AN477" s="95"/>
      <c r="AO477" s="94"/>
      <c r="AP477" s="94"/>
      <c r="AQ477" s="94"/>
      <c r="AR477" s="94"/>
      <c r="AS477" s="95" t="s">
        <v>2044</v>
      </c>
      <c r="AT477" s="31"/>
      <c r="AU477" s="31"/>
      <c r="AV477" s="31"/>
      <c r="AW477" s="31"/>
      <c r="AX477" s="31"/>
      <c r="AY477" s="31"/>
      <c r="AZ477" s="31"/>
      <c r="BA477" s="31"/>
      <c r="BB477" s="31"/>
      <c r="BC477" s="31"/>
      <c r="BD477" s="31"/>
      <c r="BE477" s="31"/>
      <c r="BF477" s="31"/>
      <c r="BG477" s="31"/>
      <c r="BH477" s="31"/>
      <c r="BI477" s="31"/>
      <c r="BJ477" s="31"/>
      <c r="BK477" s="31"/>
      <c r="BL477" s="31"/>
      <c r="BM477" s="31"/>
      <c r="BN477" s="31"/>
      <c r="BO477" s="31"/>
      <c r="BP477" s="31"/>
      <c r="BQ477" s="31"/>
      <c r="BR477" s="31"/>
      <c r="BS477" s="31"/>
      <c r="BT477" s="31"/>
      <c r="BU477" s="31"/>
      <c r="BV477" s="31"/>
      <c r="BW477" s="31"/>
      <c r="BX477" s="31"/>
      <c r="BY477" s="31"/>
      <c r="BZ477" s="31"/>
      <c r="CA477" s="31"/>
      <c r="CB477" s="31"/>
      <c r="CC477" s="31"/>
      <c r="CD477" s="31"/>
      <c r="CE477" s="31"/>
      <c r="CF477" s="31"/>
      <c r="CG477" s="31"/>
      <c r="CH477" s="31"/>
      <c r="CI477" s="31"/>
      <c r="CJ477" s="31"/>
      <c r="CK477" s="31"/>
      <c r="CL477" s="31"/>
      <c r="CM477" s="31"/>
      <c r="CN477" s="31"/>
      <c r="CO477" s="31"/>
      <c r="CP477" s="31"/>
      <c r="CQ477" s="31"/>
      <c r="CR477" s="31"/>
      <c r="CS477" s="31"/>
      <c r="CT477" s="31"/>
      <c r="CU477" s="31"/>
      <c r="CV477" s="31"/>
      <c r="CW477" s="31"/>
      <c r="CX477" s="31"/>
      <c r="CY477" s="31"/>
      <c r="CZ477" s="31"/>
      <c r="DA477" s="31"/>
      <c r="DB477" s="31"/>
      <c r="DC477" s="31"/>
      <c r="DD477" s="31"/>
      <c r="DE477" s="31"/>
      <c r="DF477" s="31"/>
      <c r="DG477" s="31"/>
      <c r="DH477" s="31"/>
      <c r="DI477" s="31"/>
      <c r="DJ477" s="31"/>
      <c r="DK477" s="31"/>
      <c r="DL477" s="31"/>
      <c r="DM477" s="31"/>
      <c r="DN477" s="31"/>
      <c r="DO477" s="31"/>
      <c r="DP477" s="31"/>
      <c r="DQ477" s="31"/>
      <c r="DR477" s="31"/>
      <c r="DS477" s="31"/>
      <c r="DT477" s="31"/>
      <c r="DU477" s="31"/>
      <c r="DV477" s="31"/>
      <c r="DW477" s="31"/>
      <c r="DX477" s="31"/>
      <c r="DY477" s="31"/>
      <c r="DZ477" s="31"/>
      <c r="EA477" s="31"/>
      <c r="EB477" s="31"/>
    </row>
    <row r="478" spans="1:132" s="93" customFormat="1" x14ac:dyDescent="0.2">
      <c r="A478" s="94"/>
      <c r="B478" s="95" t="s">
        <v>2045</v>
      </c>
      <c r="C478" s="95" t="s">
        <v>2046</v>
      </c>
      <c r="D478" s="94"/>
      <c r="E478" s="95" t="s">
        <v>2047</v>
      </c>
      <c r="F478" s="94" t="s">
        <v>415</v>
      </c>
      <c r="G478" s="94" t="s">
        <v>348</v>
      </c>
      <c r="H478" s="411"/>
      <c r="I478" s="411"/>
      <c r="J478" s="411"/>
      <c r="K478" s="411"/>
      <c r="L478" s="411"/>
      <c r="M478" s="411"/>
      <c r="N478" s="411">
        <v>4</v>
      </c>
      <c r="O478" s="164">
        <v>43482</v>
      </c>
      <c r="P478" s="238">
        <f>SUM($H478:$N478)</f>
        <v>4</v>
      </c>
      <c r="Q478" s="214"/>
      <c r="R478" s="214"/>
      <c r="S478" s="214"/>
      <c r="T478" s="214"/>
      <c r="U478" s="214"/>
      <c r="V478" s="214"/>
      <c r="W478" s="214"/>
      <c r="X478" s="165"/>
      <c r="Y478" s="222">
        <f>SUM($Q478:$W478)</f>
        <v>0</v>
      </c>
      <c r="Z478" s="163"/>
      <c r="AA478" s="163"/>
      <c r="AB478" s="163"/>
      <c r="AC478" s="163"/>
      <c r="AD478" s="163"/>
      <c r="AE478" s="163"/>
      <c r="AF478" s="163"/>
      <c r="AG478" s="165"/>
      <c r="AH478" s="222">
        <f>SUM($Z478:$AF478)</f>
        <v>0</v>
      </c>
      <c r="AI478" s="214"/>
      <c r="AJ478" s="94" t="s">
        <v>1823</v>
      </c>
      <c r="AK478" s="94" t="s">
        <v>1823</v>
      </c>
      <c r="AL478" s="95"/>
      <c r="AM478" s="94"/>
      <c r="AN478" s="95"/>
      <c r="AO478" s="94"/>
      <c r="AP478" s="94"/>
      <c r="AQ478" s="94"/>
      <c r="AR478" s="94"/>
      <c r="AS478" s="95" t="s">
        <v>2048</v>
      </c>
    </row>
    <row r="479" spans="1:132" s="93" customFormat="1" x14ac:dyDescent="0.2">
      <c r="A479" s="94"/>
      <c r="B479" s="95" t="s">
        <v>2049</v>
      </c>
      <c r="C479" s="95" t="s">
        <v>2050</v>
      </c>
      <c r="D479" s="94"/>
      <c r="E479" s="95" t="s">
        <v>2051</v>
      </c>
      <c r="F479" s="94" t="s">
        <v>415</v>
      </c>
      <c r="G479" s="94" t="s">
        <v>358</v>
      </c>
      <c r="H479" s="411"/>
      <c r="I479" s="411"/>
      <c r="J479" s="411"/>
      <c r="K479" s="411"/>
      <c r="L479" s="411"/>
      <c r="M479" s="411"/>
      <c r="N479" s="411">
        <v>3</v>
      </c>
      <c r="O479" s="164">
        <v>43662</v>
      </c>
      <c r="P479" s="238">
        <f>SUM($H479:$N479)</f>
        <v>3</v>
      </c>
      <c r="Q479" s="214"/>
      <c r="R479" s="214"/>
      <c r="S479" s="214"/>
      <c r="T479" s="214"/>
      <c r="U479" s="214"/>
      <c r="V479" s="214"/>
      <c r="W479" s="214"/>
      <c r="X479" s="165"/>
      <c r="Y479" s="222">
        <f>SUM($Q479:$W479)</f>
        <v>0</v>
      </c>
      <c r="Z479" s="163"/>
      <c r="AA479" s="163"/>
      <c r="AB479" s="163"/>
      <c r="AC479" s="163"/>
      <c r="AD479" s="163"/>
      <c r="AE479" s="163"/>
      <c r="AF479" s="163"/>
      <c r="AG479" s="165"/>
      <c r="AH479" s="222">
        <f>SUM($Z479:$AF479)</f>
        <v>0</v>
      </c>
      <c r="AI479" s="214"/>
      <c r="AJ479" s="94" t="s">
        <v>1822</v>
      </c>
      <c r="AK479" s="94" t="s">
        <v>1823</v>
      </c>
      <c r="AL479" s="95"/>
      <c r="AM479" s="94"/>
      <c r="AN479" s="95"/>
      <c r="AO479" s="94"/>
      <c r="AP479" s="94"/>
      <c r="AQ479" s="94"/>
      <c r="AR479" s="94"/>
      <c r="AS479" s="95" t="s">
        <v>2052</v>
      </c>
      <c r="AT479" s="31"/>
      <c r="AU479" s="31"/>
      <c r="AV479" s="31"/>
      <c r="AW479" s="31"/>
      <c r="AX479" s="31"/>
      <c r="AY479" s="31"/>
      <c r="AZ479" s="31"/>
      <c r="BA479" s="31"/>
      <c r="BB479" s="31"/>
      <c r="BC479" s="31"/>
      <c r="BD479" s="31"/>
      <c r="BE479" s="31"/>
      <c r="BF479" s="31"/>
      <c r="BG479" s="31"/>
      <c r="BH479" s="31"/>
      <c r="BI479" s="31"/>
      <c r="BJ479" s="31"/>
      <c r="BK479" s="31"/>
      <c r="BL479" s="31"/>
      <c r="BM479" s="31"/>
      <c r="BN479" s="31"/>
      <c r="BO479" s="31"/>
      <c r="BP479" s="31"/>
      <c r="BQ479" s="31"/>
      <c r="BR479" s="31"/>
      <c r="BS479" s="31"/>
      <c r="BT479" s="31"/>
      <c r="BU479" s="31"/>
      <c r="BV479" s="31"/>
      <c r="BW479" s="31"/>
      <c r="BX479" s="31"/>
      <c r="BY479" s="31"/>
      <c r="BZ479" s="31"/>
      <c r="CA479" s="31"/>
      <c r="CB479" s="31"/>
      <c r="CC479" s="31"/>
      <c r="CD479" s="31"/>
      <c r="CE479" s="31"/>
      <c r="CF479" s="31"/>
      <c r="CG479" s="31"/>
      <c r="CH479" s="31"/>
      <c r="CI479" s="31"/>
      <c r="CJ479" s="31"/>
      <c r="CK479" s="31"/>
      <c r="CL479" s="31"/>
      <c r="CM479" s="31"/>
      <c r="CN479" s="31"/>
      <c r="CO479" s="31"/>
      <c r="CP479" s="31"/>
      <c r="CQ479" s="31"/>
      <c r="CR479" s="31"/>
      <c r="CS479" s="31"/>
      <c r="CT479" s="31"/>
      <c r="CU479" s="31"/>
      <c r="CV479" s="31"/>
      <c r="CW479" s="31"/>
      <c r="CX479" s="31"/>
      <c r="CY479" s="31"/>
      <c r="CZ479" s="31"/>
      <c r="DA479" s="31"/>
      <c r="DB479" s="31"/>
      <c r="DC479" s="31"/>
      <c r="DD479" s="31"/>
      <c r="DE479" s="31"/>
      <c r="DF479" s="31"/>
      <c r="DG479" s="31"/>
      <c r="DH479" s="31"/>
      <c r="DI479" s="31"/>
      <c r="DJ479" s="31"/>
      <c r="DK479" s="31"/>
      <c r="DL479" s="31"/>
      <c r="DM479" s="31"/>
      <c r="DN479" s="31"/>
      <c r="DO479" s="31"/>
      <c r="DP479" s="31"/>
      <c r="DQ479" s="31"/>
      <c r="DR479" s="31"/>
      <c r="DS479" s="31"/>
      <c r="DT479" s="31"/>
      <c r="DU479" s="31"/>
      <c r="DV479" s="31"/>
      <c r="DW479" s="31"/>
      <c r="DX479" s="31"/>
      <c r="DY479" s="31"/>
      <c r="DZ479" s="31"/>
      <c r="EA479" s="31"/>
      <c r="EB479" s="31"/>
    </row>
    <row r="480" spans="1:132" s="93" customFormat="1" x14ac:dyDescent="0.2">
      <c r="A480" s="94"/>
      <c r="B480" s="95" t="s">
        <v>433</v>
      </c>
      <c r="C480" s="95" t="s">
        <v>434</v>
      </c>
      <c r="D480" s="94"/>
      <c r="E480" s="95" t="s">
        <v>435</v>
      </c>
      <c r="F480" s="94" t="s">
        <v>415</v>
      </c>
      <c r="G480" s="94" t="s">
        <v>348</v>
      </c>
      <c r="H480" s="411"/>
      <c r="I480" s="411"/>
      <c r="J480" s="411"/>
      <c r="K480" s="411"/>
      <c r="L480" s="411"/>
      <c r="M480" s="411"/>
      <c r="N480" s="411">
        <v>3</v>
      </c>
      <c r="O480" s="164">
        <v>43602</v>
      </c>
      <c r="P480" s="238">
        <f>SUM($H480:$N480)</f>
        <v>3</v>
      </c>
      <c r="Q480" s="214"/>
      <c r="R480" s="214"/>
      <c r="S480" s="214"/>
      <c r="T480" s="214"/>
      <c r="U480" s="214"/>
      <c r="V480" s="214"/>
      <c r="W480" s="214"/>
      <c r="X480" s="165"/>
      <c r="Y480" s="222">
        <f>SUM($Q480:$W480)</f>
        <v>0</v>
      </c>
      <c r="Z480" s="163"/>
      <c r="AA480" s="163"/>
      <c r="AB480" s="163"/>
      <c r="AC480" s="163"/>
      <c r="AD480" s="163"/>
      <c r="AE480" s="163"/>
      <c r="AF480" s="163"/>
      <c r="AG480" s="165"/>
      <c r="AH480" s="222">
        <f>SUM($Z480:$AF480)</f>
        <v>0</v>
      </c>
      <c r="AI480" s="214"/>
      <c r="AJ480" s="94" t="s">
        <v>1822</v>
      </c>
      <c r="AK480" s="94" t="s">
        <v>1823</v>
      </c>
      <c r="AL480" s="95"/>
      <c r="AM480" s="94"/>
      <c r="AN480" s="95"/>
      <c r="AO480" s="94"/>
      <c r="AP480" s="94"/>
      <c r="AQ480" s="94"/>
      <c r="AR480" s="94"/>
      <c r="AS480" s="95" t="s">
        <v>436</v>
      </c>
      <c r="AT480" s="31"/>
      <c r="AU480" s="31"/>
      <c r="AV480" s="31"/>
      <c r="AW480" s="31"/>
      <c r="AX480" s="31"/>
      <c r="AY480" s="31"/>
      <c r="AZ480" s="31"/>
      <c r="BA480" s="31"/>
      <c r="BB480" s="31"/>
      <c r="BC480" s="31"/>
      <c r="BD480" s="31"/>
      <c r="BE480" s="31"/>
      <c r="BF480" s="31"/>
      <c r="BG480" s="31"/>
      <c r="BH480" s="31"/>
      <c r="BI480" s="31"/>
      <c r="BJ480" s="31"/>
      <c r="BK480" s="31"/>
      <c r="BL480" s="31"/>
      <c r="BM480" s="31"/>
      <c r="BN480" s="31"/>
      <c r="BO480" s="31"/>
      <c r="BP480" s="31"/>
      <c r="BQ480" s="31"/>
      <c r="BR480" s="31"/>
      <c r="BS480" s="31"/>
      <c r="BT480" s="31"/>
      <c r="BU480" s="31"/>
      <c r="BV480" s="31"/>
      <c r="BW480" s="31"/>
      <c r="BX480" s="31"/>
      <c r="BY480" s="31"/>
      <c r="BZ480" s="31"/>
      <c r="CA480" s="31"/>
      <c r="CB480" s="31"/>
      <c r="CC480" s="31"/>
      <c r="CD480" s="31"/>
      <c r="CE480" s="31"/>
      <c r="CF480" s="31"/>
      <c r="CG480" s="31"/>
      <c r="CH480" s="31"/>
      <c r="CI480" s="31"/>
      <c r="CJ480" s="31"/>
      <c r="CK480" s="31"/>
      <c r="CL480" s="31"/>
      <c r="CM480" s="31"/>
      <c r="CN480" s="31"/>
      <c r="CO480" s="31"/>
      <c r="CP480" s="31"/>
      <c r="CQ480" s="31"/>
      <c r="CR480" s="31"/>
      <c r="CS480" s="31"/>
      <c r="CT480" s="31"/>
      <c r="CU480" s="31"/>
      <c r="CV480" s="31"/>
      <c r="CW480" s="31"/>
      <c r="CX480" s="31"/>
      <c r="CY480" s="31"/>
      <c r="CZ480" s="31"/>
      <c r="DA480" s="31"/>
      <c r="DB480" s="31"/>
      <c r="DC480" s="31"/>
      <c r="DD480" s="31"/>
      <c r="DE480" s="31"/>
      <c r="DF480" s="31"/>
      <c r="DG480" s="31"/>
      <c r="DH480" s="31"/>
      <c r="DI480" s="31"/>
      <c r="DJ480" s="31"/>
      <c r="DK480" s="31"/>
      <c r="DL480" s="31"/>
      <c r="DM480" s="31"/>
      <c r="DN480" s="31"/>
      <c r="DO480" s="31"/>
      <c r="DP480" s="31"/>
      <c r="DQ480" s="31"/>
      <c r="DR480" s="31"/>
      <c r="DS480" s="31"/>
      <c r="DT480" s="31"/>
      <c r="DU480" s="31"/>
      <c r="DV480" s="31"/>
      <c r="DW480" s="31"/>
      <c r="DX480" s="31"/>
      <c r="DY480" s="31"/>
      <c r="DZ480" s="31"/>
      <c r="EA480" s="31"/>
      <c r="EB480" s="31"/>
    </row>
    <row r="481" spans="1:132" s="93" customFormat="1" x14ac:dyDescent="0.2">
      <c r="A481" s="94"/>
      <c r="B481" s="95" t="s">
        <v>2053</v>
      </c>
      <c r="C481" s="95" t="s">
        <v>2054</v>
      </c>
      <c r="D481" s="94"/>
      <c r="E481" s="95" t="s">
        <v>2055</v>
      </c>
      <c r="F481" s="94" t="s">
        <v>415</v>
      </c>
      <c r="G481" s="94" t="s">
        <v>348</v>
      </c>
      <c r="H481" s="411"/>
      <c r="I481" s="411"/>
      <c r="J481" s="411"/>
      <c r="K481" s="411"/>
      <c r="L481" s="411"/>
      <c r="M481" s="411"/>
      <c r="N481" s="411">
        <v>3</v>
      </c>
      <c r="O481" s="164">
        <v>43549</v>
      </c>
      <c r="P481" s="238">
        <f>SUM($H481:$N481)</f>
        <v>3</v>
      </c>
      <c r="Q481" s="214"/>
      <c r="R481" s="214"/>
      <c r="S481" s="214"/>
      <c r="T481" s="214"/>
      <c r="U481" s="214"/>
      <c r="V481" s="214"/>
      <c r="W481" s="214"/>
      <c r="X481" s="165"/>
      <c r="Y481" s="222">
        <f>SUM($Q481:$W481)</f>
        <v>0</v>
      </c>
      <c r="Z481" s="163"/>
      <c r="AA481" s="163"/>
      <c r="AB481" s="163"/>
      <c r="AC481" s="163"/>
      <c r="AD481" s="163"/>
      <c r="AE481" s="163"/>
      <c r="AF481" s="163"/>
      <c r="AG481" s="165"/>
      <c r="AH481" s="222">
        <f>SUM($Z481:$AF481)</f>
        <v>0</v>
      </c>
      <c r="AI481" s="214"/>
      <c r="AJ481" s="94" t="s">
        <v>1822</v>
      </c>
      <c r="AK481" s="94" t="s">
        <v>1823</v>
      </c>
      <c r="AL481" s="95"/>
      <c r="AM481" s="94"/>
      <c r="AN481" s="95"/>
      <c r="AO481" s="94"/>
      <c r="AP481" s="94"/>
      <c r="AQ481" s="94"/>
      <c r="AR481" s="94"/>
      <c r="AS481" s="95" t="s">
        <v>2056</v>
      </c>
      <c r="AT481" s="31"/>
      <c r="AU481" s="31"/>
      <c r="AV481" s="31"/>
      <c r="AW481" s="31"/>
      <c r="AX481" s="31"/>
      <c r="AY481" s="31"/>
      <c r="AZ481" s="31"/>
      <c r="BA481" s="31"/>
      <c r="BB481" s="31"/>
      <c r="BC481" s="31"/>
      <c r="BD481" s="31"/>
      <c r="BE481" s="31"/>
      <c r="BF481" s="31"/>
      <c r="BG481" s="31"/>
      <c r="BH481" s="31"/>
      <c r="BI481" s="31"/>
      <c r="BJ481" s="31"/>
      <c r="BK481" s="31"/>
      <c r="BL481" s="31"/>
      <c r="BM481" s="31"/>
      <c r="BN481" s="31"/>
      <c r="BO481" s="31"/>
      <c r="BP481" s="31"/>
      <c r="BQ481" s="31"/>
      <c r="BR481" s="31"/>
      <c r="BS481" s="31"/>
      <c r="BT481" s="31"/>
      <c r="BU481" s="31"/>
      <c r="BV481" s="31"/>
      <c r="BW481" s="31"/>
      <c r="BX481" s="31"/>
      <c r="BY481" s="31"/>
      <c r="BZ481" s="31"/>
      <c r="CA481" s="31"/>
      <c r="CB481" s="31"/>
      <c r="CC481" s="31"/>
      <c r="CD481" s="31"/>
      <c r="CE481" s="31"/>
      <c r="CF481" s="31"/>
      <c r="CG481" s="31"/>
      <c r="CH481" s="31"/>
      <c r="CI481" s="31"/>
      <c r="CJ481" s="31"/>
      <c r="CK481" s="31"/>
      <c r="CL481" s="31"/>
      <c r="CM481" s="31"/>
      <c r="CN481" s="31"/>
      <c r="CO481" s="31"/>
      <c r="CP481" s="31"/>
      <c r="CQ481" s="31"/>
      <c r="CR481" s="31"/>
      <c r="CS481" s="31"/>
      <c r="CT481" s="31"/>
      <c r="CU481" s="31"/>
      <c r="CV481" s="31"/>
      <c r="CW481" s="31"/>
      <c r="CX481" s="31"/>
      <c r="CY481" s="31"/>
      <c r="CZ481" s="31"/>
      <c r="DA481" s="31"/>
      <c r="DB481" s="31"/>
      <c r="DC481" s="31"/>
      <c r="DD481" s="31"/>
      <c r="DE481" s="31"/>
      <c r="DF481" s="31"/>
      <c r="DG481" s="31"/>
      <c r="DH481" s="31"/>
      <c r="DI481" s="31"/>
      <c r="DJ481" s="31"/>
      <c r="DK481" s="31"/>
      <c r="DL481" s="31"/>
      <c r="DM481" s="31"/>
      <c r="DN481" s="31"/>
      <c r="DO481" s="31"/>
      <c r="DP481" s="31"/>
      <c r="DQ481" s="31"/>
      <c r="DR481" s="31"/>
      <c r="DS481" s="31"/>
      <c r="DT481" s="31"/>
      <c r="DU481" s="31"/>
      <c r="DV481" s="31"/>
      <c r="DW481" s="31"/>
      <c r="DX481" s="31"/>
      <c r="DY481" s="31"/>
      <c r="DZ481" s="31"/>
      <c r="EA481" s="31"/>
      <c r="EB481" s="31"/>
    </row>
    <row r="482" spans="1:132" s="93" customFormat="1" x14ac:dyDescent="0.2">
      <c r="A482" s="94"/>
      <c r="B482" s="95" t="s">
        <v>2057</v>
      </c>
      <c r="C482" s="95" t="s">
        <v>2058</v>
      </c>
      <c r="D482" s="94"/>
      <c r="E482" s="95" t="s">
        <v>2059</v>
      </c>
      <c r="F482" s="94" t="s">
        <v>415</v>
      </c>
      <c r="G482" s="94" t="s">
        <v>348</v>
      </c>
      <c r="H482" s="411"/>
      <c r="I482" s="411"/>
      <c r="J482" s="411"/>
      <c r="K482" s="411"/>
      <c r="L482" s="411"/>
      <c r="M482" s="411"/>
      <c r="N482" s="411">
        <v>3</v>
      </c>
      <c r="O482" s="164">
        <v>43507</v>
      </c>
      <c r="P482" s="238">
        <f>SUM($H482:$N482)</f>
        <v>3</v>
      </c>
      <c r="Q482" s="214"/>
      <c r="R482" s="214"/>
      <c r="S482" s="214"/>
      <c r="T482" s="214"/>
      <c r="U482" s="214"/>
      <c r="V482" s="214"/>
      <c r="W482" s="214"/>
      <c r="X482" s="165"/>
      <c r="Y482" s="222">
        <f>SUM($Q482:$W482)</f>
        <v>0</v>
      </c>
      <c r="Z482" s="163"/>
      <c r="AA482" s="163"/>
      <c r="AB482" s="163"/>
      <c r="AC482" s="163"/>
      <c r="AD482" s="163"/>
      <c r="AE482" s="163"/>
      <c r="AF482" s="163"/>
      <c r="AG482" s="165"/>
      <c r="AH482" s="222">
        <f>SUM($Z482:$AF482)</f>
        <v>0</v>
      </c>
      <c r="AI482" s="214"/>
      <c r="AJ482" s="94" t="s">
        <v>1822</v>
      </c>
      <c r="AK482" s="94" t="s">
        <v>1823</v>
      </c>
      <c r="AL482" s="95"/>
      <c r="AM482" s="94"/>
      <c r="AN482" s="95"/>
      <c r="AO482" s="94"/>
      <c r="AP482" s="94"/>
      <c r="AQ482" s="94"/>
      <c r="AR482" s="94"/>
      <c r="AS482" s="95" t="s">
        <v>2060</v>
      </c>
      <c r="AT482" s="31"/>
      <c r="AU482" s="31"/>
      <c r="AV482" s="31"/>
      <c r="AW482" s="31"/>
      <c r="AX482" s="31"/>
      <c r="AY482" s="31"/>
      <c r="AZ482" s="31"/>
      <c r="BA482" s="31"/>
      <c r="BB482" s="31"/>
      <c r="BC482" s="31"/>
      <c r="BD482" s="31"/>
      <c r="BE482" s="31"/>
      <c r="BF482" s="31"/>
      <c r="BG482" s="31"/>
      <c r="BH482" s="31"/>
      <c r="BI482" s="31"/>
      <c r="BJ482" s="31"/>
      <c r="BK482" s="31"/>
      <c r="BL482" s="31"/>
      <c r="BM482" s="31"/>
      <c r="BN482" s="31"/>
      <c r="BO482" s="31"/>
      <c r="BP482" s="31"/>
      <c r="BQ482" s="31"/>
      <c r="BR482" s="31"/>
      <c r="BS482" s="31"/>
      <c r="BT482" s="31"/>
      <c r="BU482" s="31"/>
      <c r="BV482" s="31"/>
      <c r="BW482" s="31"/>
      <c r="BX482" s="31"/>
      <c r="BY482" s="31"/>
      <c r="BZ482" s="31"/>
      <c r="CA482" s="31"/>
      <c r="CB482" s="31"/>
      <c r="CC482" s="31"/>
      <c r="CD482" s="31"/>
      <c r="CE482" s="31"/>
      <c r="CF482" s="31"/>
      <c r="CG482" s="31"/>
      <c r="CH482" s="31"/>
      <c r="CI482" s="31"/>
      <c r="CJ482" s="31"/>
      <c r="CK482" s="31"/>
      <c r="CL482" s="31"/>
      <c r="CM482" s="31"/>
      <c r="CN482" s="31"/>
      <c r="CO482" s="31"/>
      <c r="CP482" s="31"/>
      <c r="CQ482" s="31"/>
      <c r="CR482" s="31"/>
      <c r="CS482" s="31"/>
      <c r="CT482" s="31"/>
      <c r="CU482" s="31"/>
      <c r="CV482" s="31"/>
      <c r="CW482" s="31"/>
      <c r="CX482" s="31"/>
      <c r="CY482" s="31"/>
      <c r="CZ482" s="31"/>
      <c r="DA482" s="31"/>
      <c r="DB482" s="31"/>
      <c r="DC482" s="31"/>
      <c r="DD482" s="31"/>
      <c r="DE482" s="31"/>
      <c r="DF482" s="31"/>
      <c r="DG482" s="31"/>
      <c r="DH482" s="31"/>
      <c r="DI482" s="31"/>
      <c r="DJ482" s="31"/>
      <c r="DK482" s="31"/>
      <c r="DL482" s="31"/>
      <c r="DM482" s="31"/>
      <c r="DN482" s="31"/>
      <c r="DO482" s="31"/>
      <c r="DP482" s="31"/>
      <c r="DQ482" s="31"/>
      <c r="DR482" s="31"/>
      <c r="DS482" s="31"/>
      <c r="DT482" s="31"/>
      <c r="DU482" s="31"/>
      <c r="DV482" s="31"/>
      <c r="DW482" s="31"/>
      <c r="DX482" s="31"/>
      <c r="DY482" s="31"/>
      <c r="DZ482" s="31"/>
      <c r="EA482" s="31"/>
      <c r="EB482" s="31"/>
    </row>
    <row r="483" spans="1:132" s="93" customFormat="1" x14ac:dyDescent="0.2">
      <c r="A483" s="94"/>
      <c r="B483" s="95" t="s">
        <v>2061</v>
      </c>
      <c r="C483" s="95" t="s">
        <v>2062</v>
      </c>
      <c r="D483" s="94"/>
      <c r="E483" s="95" t="s">
        <v>2063</v>
      </c>
      <c r="F483" s="94" t="s">
        <v>415</v>
      </c>
      <c r="G483" s="94" t="s">
        <v>348</v>
      </c>
      <c r="H483" s="411"/>
      <c r="I483" s="411"/>
      <c r="J483" s="411"/>
      <c r="K483" s="411"/>
      <c r="L483" s="411"/>
      <c r="M483" s="411"/>
      <c r="N483" s="411">
        <v>3</v>
      </c>
      <c r="O483" s="164">
        <v>43497</v>
      </c>
      <c r="P483" s="238">
        <f>SUM($H483:$N483)</f>
        <v>3</v>
      </c>
      <c r="Q483" s="214"/>
      <c r="R483" s="214"/>
      <c r="S483" s="214"/>
      <c r="T483" s="214"/>
      <c r="U483" s="214"/>
      <c r="V483" s="214"/>
      <c r="W483" s="214"/>
      <c r="X483" s="165"/>
      <c r="Y483" s="222">
        <f>SUM($Q483:$W483)</f>
        <v>0</v>
      </c>
      <c r="Z483" s="163"/>
      <c r="AA483" s="163"/>
      <c r="AB483" s="163"/>
      <c r="AC483" s="163"/>
      <c r="AD483" s="163"/>
      <c r="AE483" s="163"/>
      <c r="AF483" s="163"/>
      <c r="AG483" s="165"/>
      <c r="AH483" s="222">
        <f>SUM($Z483:$AF483)</f>
        <v>0</v>
      </c>
      <c r="AI483" s="214"/>
      <c r="AJ483" s="94" t="s">
        <v>1822</v>
      </c>
      <c r="AK483" s="94" t="s">
        <v>1823</v>
      </c>
      <c r="AL483" s="95"/>
      <c r="AM483" s="94"/>
      <c r="AN483" s="95"/>
      <c r="AO483" s="94"/>
      <c r="AP483" s="94"/>
      <c r="AQ483" s="94"/>
      <c r="AR483" s="94"/>
      <c r="AS483" s="95" t="s">
        <v>2064</v>
      </c>
      <c r="AT483" s="31"/>
      <c r="AU483" s="31"/>
      <c r="AV483" s="31"/>
      <c r="AW483" s="31"/>
      <c r="AX483" s="31"/>
      <c r="AY483" s="31"/>
      <c r="AZ483" s="31"/>
      <c r="BA483" s="31"/>
      <c r="BB483" s="31"/>
      <c r="BC483" s="31"/>
      <c r="BD483" s="31"/>
      <c r="BE483" s="31"/>
      <c r="BF483" s="31"/>
      <c r="BG483" s="31"/>
      <c r="BH483" s="31"/>
      <c r="BI483" s="31"/>
      <c r="BJ483" s="31"/>
      <c r="BK483" s="31"/>
      <c r="BL483" s="31"/>
      <c r="BM483" s="31"/>
      <c r="BN483" s="31"/>
      <c r="BO483" s="31"/>
      <c r="BP483" s="31"/>
      <c r="BQ483" s="31"/>
      <c r="BR483" s="31"/>
      <c r="BS483" s="31"/>
      <c r="BT483" s="31"/>
      <c r="BU483" s="31"/>
      <c r="BV483" s="31"/>
      <c r="BW483" s="31"/>
      <c r="BX483" s="31"/>
      <c r="BY483" s="31"/>
      <c r="BZ483" s="31"/>
      <c r="CA483" s="31"/>
      <c r="CB483" s="31"/>
      <c r="CC483" s="31"/>
      <c r="CD483" s="31"/>
      <c r="CE483" s="31"/>
      <c r="CF483" s="31"/>
      <c r="CG483" s="31"/>
      <c r="CH483" s="31"/>
      <c r="CI483" s="31"/>
      <c r="CJ483" s="31"/>
      <c r="CK483" s="31"/>
      <c r="CL483" s="31"/>
      <c r="CM483" s="31"/>
      <c r="CN483" s="31"/>
      <c r="CO483" s="31"/>
      <c r="CP483" s="31"/>
      <c r="CQ483" s="31"/>
      <c r="CR483" s="31"/>
      <c r="CS483" s="31"/>
      <c r="CT483" s="31"/>
      <c r="CU483" s="31"/>
      <c r="CV483" s="31"/>
      <c r="CW483" s="31"/>
      <c r="CX483" s="31"/>
      <c r="CY483" s="31"/>
      <c r="CZ483" s="31"/>
      <c r="DA483" s="31"/>
      <c r="DB483" s="31"/>
      <c r="DC483" s="31"/>
      <c r="DD483" s="31"/>
      <c r="DE483" s="31"/>
      <c r="DF483" s="31"/>
      <c r="DG483" s="31"/>
      <c r="DH483" s="31"/>
      <c r="DI483" s="31"/>
      <c r="DJ483" s="31"/>
      <c r="DK483" s="31"/>
      <c r="DL483" s="31"/>
      <c r="DM483" s="31"/>
      <c r="DN483" s="31"/>
      <c r="DO483" s="31"/>
      <c r="DP483" s="31"/>
      <c r="DQ483" s="31"/>
      <c r="DR483" s="31"/>
      <c r="DS483" s="31"/>
      <c r="DT483" s="31"/>
      <c r="DU483" s="31"/>
      <c r="DV483" s="31"/>
      <c r="DW483" s="31"/>
      <c r="DX483" s="31"/>
      <c r="DY483" s="31"/>
      <c r="DZ483" s="31"/>
      <c r="EA483" s="31"/>
      <c r="EB483" s="31"/>
    </row>
    <row r="484" spans="1:132" s="93" customFormat="1" x14ac:dyDescent="0.2">
      <c r="A484" s="94"/>
      <c r="B484" s="95" t="s">
        <v>2065</v>
      </c>
      <c r="C484" s="95" t="s">
        <v>2066</v>
      </c>
      <c r="D484" s="94"/>
      <c r="E484" s="95" t="s">
        <v>2067</v>
      </c>
      <c r="F484" s="94" t="s">
        <v>415</v>
      </c>
      <c r="G484" s="94" t="s">
        <v>348</v>
      </c>
      <c r="H484" s="411"/>
      <c r="I484" s="411"/>
      <c r="J484" s="411"/>
      <c r="K484" s="411"/>
      <c r="L484" s="411"/>
      <c r="M484" s="411"/>
      <c r="N484" s="411">
        <v>2</v>
      </c>
      <c r="O484" s="164">
        <v>43802</v>
      </c>
      <c r="P484" s="238">
        <f>SUM($H484:$N484)</f>
        <v>2</v>
      </c>
      <c r="Q484" s="214"/>
      <c r="R484" s="214"/>
      <c r="S484" s="214"/>
      <c r="T484" s="214"/>
      <c r="U484" s="214"/>
      <c r="V484" s="214"/>
      <c r="W484" s="214"/>
      <c r="X484" s="165"/>
      <c r="Y484" s="222">
        <f>SUM($Q484:$W484)</f>
        <v>0</v>
      </c>
      <c r="Z484" s="163"/>
      <c r="AA484" s="163"/>
      <c r="AB484" s="163"/>
      <c r="AC484" s="163"/>
      <c r="AD484" s="163"/>
      <c r="AE484" s="163"/>
      <c r="AF484" s="163"/>
      <c r="AG484" s="165"/>
      <c r="AH484" s="222">
        <f>SUM($Z484:$AF484)</f>
        <v>0</v>
      </c>
      <c r="AI484" s="214"/>
      <c r="AJ484" s="94" t="s">
        <v>1822</v>
      </c>
      <c r="AK484" s="94" t="s">
        <v>1823</v>
      </c>
      <c r="AL484" s="95"/>
      <c r="AM484" s="94"/>
      <c r="AN484" s="95"/>
      <c r="AO484" s="94"/>
      <c r="AP484" s="94"/>
      <c r="AQ484" s="94"/>
      <c r="AR484" s="94"/>
      <c r="AS484" s="95" t="s">
        <v>2068</v>
      </c>
      <c r="AT484" s="31"/>
      <c r="AU484" s="31"/>
      <c r="AV484" s="31"/>
      <c r="AW484" s="31"/>
      <c r="AX484" s="31"/>
      <c r="AY484" s="31"/>
      <c r="AZ484" s="31"/>
      <c r="BA484" s="31"/>
      <c r="BB484" s="31"/>
      <c r="BC484" s="31"/>
      <c r="BD484" s="31"/>
      <c r="BE484" s="31"/>
      <c r="BF484" s="31"/>
      <c r="BG484" s="31"/>
      <c r="BH484" s="31"/>
      <c r="BI484" s="31"/>
      <c r="BJ484" s="31"/>
      <c r="BK484" s="31"/>
      <c r="BL484" s="31"/>
      <c r="BM484" s="31"/>
      <c r="BN484" s="31"/>
      <c r="BO484" s="31"/>
      <c r="BP484" s="31"/>
      <c r="BQ484" s="31"/>
      <c r="BR484" s="31"/>
      <c r="BS484" s="31"/>
      <c r="BT484" s="31"/>
      <c r="BU484" s="31"/>
      <c r="BV484" s="31"/>
      <c r="BW484" s="31"/>
      <c r="BX484" s="31"/>
      <c r="BY484" s="31"/>
      <c r="BZ484" s="31"/>
      <c r="CA484" s="31"/>
      <c r="CB484" s="31"/>
      <c r="CC484" s="31"/>
      <c r="CD484" s="31"/>
      <c r="CE484" s="31"/>
      <c r="CF484" s="31"/>
      <c r="CG484" s="31"/>
      <c r="CH484" s="31"/>
      <c r="CI484" s="31"/>
      <c r="CJ484" s="31"/>
      <c r="CK484" s="31"/>
      <c r="CL484" s="31"/>
      <c r="CM484" s="31"/>
      <c r="CN484" s="31"/>
      <c r="CO484" s="31"/>
      <c r="CP484" s="31"/>
      <c r="CQ484" s="31"/>
      <c r="CR484" s="31"/>
      <c r="CS484" s="31"/>
      <c r="CT484" s="31"/>
      <c r="CU484" s="31"/>
      <c r="CV484" s="31"/>
      <c r="CW484" s="31"/>
      <c r="CX484" s="31"/>
      <c r="CY484" s="31"/>
      <c r="CZ484" s="31"/>
      <c r="DA484" s="31"/>
      <c r="DB484" s="31"/>
      <c r="DC484" s="31"/>
      <c r="DD484" s="31"/>
      <c r="DE484" s="31"/>
      <c r="DF484" s="31"/>
      <c r="DG484" s="31"/>
      <c r="DH484" s="31"/>
      <c r="DI484" s="31"/>
      <c r="DJ484" s="31"/>
      <c r="DK484" s="31"/>
      <c r="DL484" s="31"/>
      <c r="DM484" s="31"/>
      <c r="DN484" s="31"/>
      <c r="DO484" s="31"/>
      <c r="DP484" s="31"/>
      <c r="DQ484" s="31"/>
      <c r="DR484" s="31"/>
      <c r="DS484" s="31"/>
      <c r="DT484" s="31"/>
      <c r="DU484" s="31"/>
      <c r="DV484" s="31"/>
      <c r="DW484" s="31"/>
      <c r="DX484" s="31"/>
      <c r="DY484" s="31"/>
      <c r="DZ484" s="31"/>
      <c r="EA484" s="31"/>
      <c r="EB484" s="31"/>
    </row>
    <row r="485" spans="1:132" s="93" customFormat="1" x14ac:dyDescent="0.2">
      <c r="A485" s="94"/>
      <c r="B485" s="95" t="s">
        <v>453</v>
      </c>
      <c r="C485" s="95" t="s">
        <v>454</v>
      </c>
      <c r="D485" s="94"/>
      <c r="E485" s="95" t="s">
        <v>455</v>
      </c>
      <c r="F485" s="94" t="s">
        <v>415</v>
      </c>
      <c r="G485" s="94" t="s">
        <v>348</v>
      </c>
      <c r="H485" s="411"/>
      <c r="I485" s="411"/>
      <c r="J485" s="411"/>
      <c r="K485" s="411"/>
      <c r="L485" s="411"/>
      <c r="M485" s="411"/>
      <c r="N485" s="411">
        <v>2</v>
      </c>
      <c r="O485" s="164">
        <v>43795</v>
      </c>
      <c r="P485" s="238">
        <f>SUM($H485:$N485)</f>
        <v>2</v>
      </c>
      <c r="Q485" s="214"/>
      <c r="R485" s="214"/>
      <c r="S485" s="214"/>
      <c r="T485" s="214"/>
      <c r="U485" s="214"/>
      <c r="V485" s="214"/>
      <c r="W485" s="214"/>
      <c r="X485" s="165"/>
      <c r="Y485" s="222">
        <f>SUM($Q485:$W485)</f>
        <v>0</v>
      </c>
      <c r="Z485" s="163"/>
      <c r="AA485" s="163"/>
      <c r="AB485" s="163"/>
      <c r="AC485" s="163"/>
      <c r="AD485" s="163"/>
      <c r="AE485" s="163"/>
      <c r="AF485" s="163"/>
      <c r="AG485" s="165"/>
      <c r="AH485" s="222">
        <f>SUM($Z485:$AF485)</f>
        <v>0</v>
      </c>
      <c r="AI485" s="214"/>
      <c r="AJ485" s="94" t="s">
        <v>1822</v>
      </c>
      <c r="AK485" s="94" t="s">
        <v>1823</v>
      </c>
      <c r="AL485" s="95"/>
      <c r="AM485" s="94"/>
      <c r="AN485" s="95"/>
      <c r="AO485" s="94"/>
      <c r="AP485" s="94"/>
      <c r="AQ485" s="94"/>
      <c r="AR485" s="94"/>
      <c r="AS485" s="95" t="s">
        <v>456</v>
      </c>
      <c r="AT485" s="31"/>
      <c r="AU485" s="31"/>
      <c r="AV485" s="31"/>
      <c r="AW485" s="31"/>
      <c r="AX485" s="31"/>
      <c r="AY485" s="31"/>
      <c r="AZ485" s="31"/>
      <c r="BA485" s="31"/>
      <c r="BB485" s="31"/>
      <c r="BC485" s="31"/>
      <c r="BD485" s="31"/>
      <c r="BE485" s="31"/>
      <c r="BF485" s="31"/>
      <c r="BG485" s="31"/>
      <c r="BH485" s="31"/>
      <c r="BI485" s="31"/>
      <c r="BJ485" s="31"/>
      <c r="BK485" s="31"/>
      <c r="BL485" s="31"/>
      <c r="BM485" s="31"/>
      <c r="BN485" s="31"/>
      <c r="BO485" s="31"/>
      <c r="BP485" s="31"/>
      <c r="BQ485" s="31"/>
      <c r="BR485" s="31"/>
      <c r="BS485" s="31"/>
      <c r="BT485" s="31"/>
      <c r="BU485" s="31"/>
      <c r="BV485" s="31"/>
      <c r="BW485" s="31"/>
      <c r="BX485" s="31"/>
      <c r="BY485" s="31"/>
      <c r="BZ485" s="31"/>
      <c r="CA485" s="31"/>
      <c r="CB485" s="31"/>
      <c r="CC485" s="31"/>
      <c r="CD485" s="31"/>
      <c r="CE485" s="31"/>
      <c r="CF485" s="31"/>
      <c r="CG485" s="31"/>
      <c r="CH485" s="31"/>
      <c r="CI485" s="31"/>
      <c r="CJ485" s="31"/>
      <c r="CK485" s="31"/>
      <c r="CL485" s="31"/>
      <c r="CM485" s="31"/>
      <c r="CN485" s="31"/>
      <c r="CO485" s="31"/>
      <c r="CP485" s="31"/>
      <c r="CQ485" s="31"/>
      <c r="CR485" s="31"/>
      <c r="CS485" s="31"/>
      <c r="CT485" s="31"/>
      <c r="CU485" s="31"/>
      <c r="CV485" s="31"/>
      <c r="CW485" s="31"/>
      <c r="CX485" s="31"/>
      <c r="CY485" s="31"/>
      <c r="CZ485" s="31"/>
      <c r="DA485" s="31"/>
      <c r="DB485" s="31"/>
      <c r="DC485" s="31"/>
      <c r="DD485" s="31"/>
      <c r="DE485" s="31"/>
      <c r="DF485" s="31"/>
      <c r="DG485" s="31"/>
      <c r="DH485" s="31"/>
      <c r="DI485" s="31"/>
      <c r="DJ485" s="31"/>
      <c r="DK485" s="31"/>
      <c r="DL485" s="31"/>
      <c r="DM485" s="31"/>
      <c r="DN485" s="31"/>
      <c r="DO485" s="31"/>
      <c r="DP485" s="31"/>
      <c r="DQ485" s="31"/>
      <c r="DR485" s="31"/>
      <c r="DS485" s="31"/>
      <c r="DT485" s="31"/>
      <c r="DU485" s="31"/>
      <c r="DV485" s="31"/>
      <c r="DW485" s="31"/>
      <c r="DX485" s="31"/>
      <c r="DY485" s="31"/>
      <c r="DZ485" s="31"/>
      <c r="EA485" s="31"/>
      <c r="EB485" s="31"/>
    </row>
    <row r="486" spans="1:132" s="93" customFormat="1" x14ac:dyDescent="0.2">
      <c r="A486" s="94"/>
      <c r="B486" s="95" t="s">
        <v>2069</v>
      </c>
      <c r="C486" s="95" t="s">
        <v>2070</v>
      </c>
      <c r="D486" s="94"/>
      <c r="E486" s="95" t="s">
        <v>2071</v>
      </c>
      <c r="F486" s="94" t="s">
        <v>415</v>
      </c>
      <c r="G486" s="94" t="s">
        <v>358</v>
      </c>
      <c r="H486" s="411"/>
      <c r="I486" s="411"/>
      <c r="J486" s="411"/>
      <c r="K486" s="411"/>
      <c r="L486" s="411"/>
      <c r="M486" s="411"/>
      <c r="N486" s="411">
        <v>2</v>
      </c>
      <c r="O486" s="164">
        <v>43647</v>
      </c>
      <c r="P486" s="238">
        <f>SUM($H486:$N486)</f>
        <v>2</v>
      </c>
      <c r="Q486" s="214"/>
      <c r="R486" s="214"/>
      <c r="S486" s="214"/>
      <c r="T486" s="214"/>
      <c r="U486" s="214"/>
      <c r="V486" s="214"/>
      <c r="W486" s="214"/>
      <c r="X486" s="165"/>
      <c r="Y486" s="222">
        <f>SUM($Q486:$W486)</f>
        <v>0</v>
      </c>
      <c r="Z486" s="163"/>
      <c r="AA486" s="163"/>
      <c r="AB486" s="163"/>
      <c r="AC486" s="163"/>
      <c r="AD486" s="163"/>
      <c r="AE486" s="163"/>
      <c r="AF486" s="163"/>
      <c r="AG486" s="165"/>
      <c r="AH486" s="222">
        <f>SUM($Z486:$AF486)</f>
        <v>0</v>
      </c>
      <c r="AI486" s="214"/>
      <c r="AJ486" s="94" t="s">
        <v>1822</v>
      </c>
      <c r="AK486" s="94" t="s">
        <v>1823</v>
      </c>
      <c r="AL486" s="95"/>
      <c r="AM486" s="94"/>
      <c r="AN486" s="95"/>
      <c r="AO486" s="94"/>
      <c r="AP486" s="94"/>
      <c r="AQ486" s="94"/>
      <c r="AR486" s="94"/>
      <c r="AS486" s="95" t="s">
        <v>2072</v>
      </c>
      <c r="AT486" s="31"/>
      <c r="AU486" s="31"/>
      <c r="AV486" s="31"/>
      <c r="AW486" s="31"/>
      <c r="AX486" s="31"/>
      <c r="AY486" s="31"/>
      <c r="AZ486" s="31"/>
      <c r="BA486" s="31"/>
      <c r="BB486" s="31"/>
      <c r="BC486" s="31"/>
      <c r="BD486" s="31"/>
      <c r="BE486" s="31"/>
      <c r="BF486" s="31"/>
      <c r="BG486" s="31"/>
      <c r="BH486" s="31"/>
      <c r="BI486" s="31"/>
      <c r="BJ486" s="31"/>
      <c r="BK486" s="31"/>
      <c r="BL486" s="31"/>
      <c r="BM486" s="31"/>
      <c r="BN486" s="31"/>
      <c r="BO486" s="31"/>
      <c r="BP486" s="31"/>
      <c r="BQ486" s="31"/>
      <c r="BR486" s="31"/>
      <c r="BS486" s="31"/>
      <c r="BT486" s="31"/>
      <c r="BU486" s="31"/>
      <c r="BV486" s="31"/>
      <c r="BW486" s="31"/>
      <c r="BX486" s="31"/>
      <c r="BY486" s="31"/>
      <c r="BZ486" s="31"/>
      <c r="CA486" s="31"/>
      <c r="CB486" s="31"/>
      <c r="CC486" s="31"/>
      <c r="CD486" s="31"/>
      <c r="CE486" s="31"/>
      <c r="CF486" s="31"/>
      <c r="CG486" s="31"/>
      <c r="CH486" s="31"/>
      <c r="CI486" s="31"/>
      <c r="CJ486" s="31"/>
      <c r="CK486" s="31"/>
      <c r="CL486" s="31"/>
      <c r="CM486" s="31"/>
      <c r="CN486" s="31"/>
      <c r="CO486" s="31"/>
      <c r="CP486" s="31"/>
      <c r="CQ486" s="31"/>
      <c r="CR486" s="31"/>
      <c r="CS486" s="31"/>
      <c r="CT486" s="31"/>
      <c r="CU486" s="31"/>
      <c r="CV486" s="31"/>
      <c r="CW486" s="31"/>
      <c r="CX486" s="31"/>
      <c r="CY486" s="31"/>
      <c r="CZ486" s="31"/>
      <c r="DA486" s="31"/>
      <c r="DB486" s="31"/>
      <c r="DC486" s="31"/>
      <c r="DD486" s="31"/>
      <c r="DE486" s="31"/>
      <c r="DF486" s="31"/>
      <c r="DG486" s="31"/>
      <c r="DH486" s="31"/>
      <c r="DI486" s="31"/>
      <c r="DJ486" s="31"/>
      <c r="DK486" s="31"/>
      <c r="DL486" s="31"/>
      <c r="DM486" s="31"/>
      <c r="DN486" s="31"/>
      <c r="DO486" s="31"/>
      <c r="DP486" s="31"/>
      <c r="DQ486" s="31"/>
      <c r="DR486" s="31"/>
      <c r="DS486" s="31"/>
      <c r="DT486" s="31"/>
      <c r="DU486" s="31"/>
      <c r="DV486" s="31"/>
      <c r="DW486" s="31"/>
      <c r="DX486" s="31"/>
      <c r="DY486" s="31"/>
      <c r="DZ486" s="31"/>
      <c r="EA486" s="31"/>
      <c r="EB486" s="31"/>
    </row>
    <row r="487" spans="1:132" s="93" customFormat="1" x14ac:dyDescent="0.2">
      <c r="A487" s="94"/>
      <c r="B487" s="95" t="s">
        <v>2073</v>
      </c>
      <c r="C487" s="95" t="s">
        <v>2074</v>
      </c>
      <c r="D487" s="94"/>
      <c r="E487" s="95" t="s">
        <v>2075</v>
      </c>
      <c r="F487" s="94" t="s">
        <v>415</v>
      </c>
      <c r="G487" s="94" t="s">
        <v>358</v>
      </c>
      <c r="H487" s="411"/>
      <c r="I487" s="411"/>
      <c r="J487" s="411"/>
      <c r="K487" s="411"/>
      <c r="L487" s="411"/>
      <c r="M487" s="411"/>
      <c r="N487" s="411">
        <v>2</v>
      </c>
      <c r="O487" s="164">
        <v>43640</v>
      </c>
      <c r="P487" s="238">
        <f>SUM($H487:$N487)</f>
        <v>2</v>
      </c>
      <c r="Q487" s="214"/>
      <c r="R487" s="214"/>
      <c r="S487" s="214"/>
      <c r="T487" s="214"/>
      <c r="U487" s="214"/>
      <c r="V487" s="214"/>
      <c r="W487" s="214"/>
      <c r="X487" s="165"/>
      <c r="Y487" s="222">
        <f>SUM($Q487:$W487)</f>
        <v>0</v>
      </c>
      <c r="Z487" s="163"/>
      <c r="AA487" s="163"/>
      <c r="AB487" s="163"/>
      <c r="AC487" s="163"/>
      <c r="AD487" s="163"/>
      <c r="AE487" s="163"/>
      <c r="AF487" s="163"/>
      <c r="AG487" s="165"/>
      <c r="AH487" s="222">
        <f>SUM($Z487:$AF487)</f>
        <v>0</v>
      </c>
      <c r="AI487" s="214"/>
      <c r="AJ487" s="94" t="s">
        <v>1822</v>
      </c>
      <c r="AK487" s="94" t="s">
        <v>1823</v>
      </c>
      <c r="AL487" s="95"/>
      <c r="AM487" s="94"/>
      <c r="AN487" s="95"/>
      <c r="AO487" s="94"/>
      <c r="AP487" s="94"/>
      <c r="AQ487" s="94"/>
      <c r="AR487" s="94"/>
      <c r="AS487" s="95" t="s">
        <v>2076</v>
      </c>
      <c r="AT487" s="31"/>
      <c r="AU487" s="31"/>
      <c r="AV487" s="31"/>
      <c r="AW487" s="31"/>
      <c r="AX487" s="31"/>
      <c r="AY487" s="31"/>
      <c r="AZ487" s="31"/>
      <c r="BA487" s="31"/>
      <c r="BB487" s="31"/>
      <c r="BC487" s="31"/>
      <c r="BD487" s="31"/>
      <c r="BE487" s="31"/>
      <c r="BF487" s="31"/>
      <c r="BG487" s="31"/>
      <c r="BH487" s="31"/>
      <c r="BI487" s="31"/>
      <c r="BJ487" s="31"/>
      <c r="BK487" s="31"/>
      <c r="BL487" s="31"/>
      <c r="BM487" s="31"/>
      <c r="BN487" s="31"/>
      <c r="BO487" s="31"/>
      <c r="BP487" s="31"/>
      <c r="BQ487" s="31"/>
      <c r="BR487" s="31"/>
      <c r="BS487" s="31"/>
      <c r="BT487" s="31"/>
      <c r="BU487" s="31"/>
      <c r="BV487" s="31"/>
      <c r="BW487" s="31"/>
      <c r="BX487" s="31"/>
      <c r="BY487" s="31"/>
      <c r="BZ487" s="31"/>
      <c r="CA487" s="31"/>
      <c r="CB487" s="31"/>
      <c r="CC487" s="31"/>
      <c r="CD487" s="31"/>
      <c r="CE487" s="31"/>
      <c r="CF487" s="31"/>
      <c r="CG487" s="31"/>
      <c r="CH487" s="31"/>
      <c r="CI487" s="31"/>
      <c r="CJ487" s="31"/>
      <c r="CK487" s="31"/>
      <c r="CL487" s="31"/>
      <c r="CM487" s="31"/>
      <c r="CN487" s="31"/>
      <c r="CO487" s="31"/>
      <c r="CP487" s="31"/>
      <c r="CQ487" s="31"/>
      <c r="CR487" s="31"/>
      <c r="CS487" s="31"/>
      <c r="CT487" s="31"/>
      <c r="CU487" s="31"/>
      <c r="CV487" s="31"/>
      <c r="CW487" s="31"/>
      <c r="CX487" s="31"/>
      <c r="CY487" s="31"/>
      <c r="CZ487" s="31"/>
      <c r="DA487" s="31"/>
      <c r="DB487" s="31"/>
      <c r="DC487" s="31"/>
      <c r="DD487" s="31"/>
      <c r="DE487" s="31"/>
      <c r="DF487" s="31"/>
      <c r="DG487" s="31"/>
      <c r="DH487" s="31"/>
      <c r="DI487" s="31"/>
      <c r="DJ487" s="31"/>
      <c r="DK487" s="31"/>
      <c r="DL487" s="31"/>
      <c r="DM487" s="31"/>
      <c r="DN487" s="31"/>
      <c r="DO487" s="31"/>
      <c r="DP487" s="31"/>
      <c r="DQ487" s="31"/>
      <c r="DR487" s="31"/>
      <c r="DS487" s="31"/>
      <c r="DT487" s="31"/>
      <c r="DU487" s="31"/>
      <c r="DV487" s="31"/>
      <c r="DW487" s="31"/>
      <c r="DX487" s="31"/>
      <c r="DY487" s="31"/>
      <c r="DZ487" s="31"/>
      <c r="EA487" s="31"/>
      <c r="EB487" s="31"/>
    </row>
    <row r="488" spans="1:132" s="93" customFormat="1" x14ac:dyDescent="0.2">
      <c r="A488" s="94"/>
      <c r="B488" s="95" t="s">
        <v>2077</v>
      </c>
      <c r="C488" s="95" t="s">
        <v>2078</v>
      </c>
      <c r="D488" s="94"/>
      <c r="E488" s="95" t="s">
        <v>2079</v>
      </c>
      <c r="F488" s="94" t="s">
        <v>415</v>
      </c>
      <c r="G488" s="94" t="s">
        <v>358</v>
      </c>
      <c r="H488" s="411"/>
      <c r="I488" s="411"/>
      <c r="J488" s="411"/>
      <c r="K488" s="411"/>
      <c r="L488" s="411"/>
      <c r="M488" s="411"/>
      <c r="N488" s="411">
        <v>2</v>
      </c>
      <c r="O488" s="164">
        <v>43619</v>
      </c>
      <c r="P488" s="238">
        <f>SUM($H488:$N488)</f>
        <v>2</v>
      </c>
      <c r="Q488" s="214"/>
      <c r="R488" s="214"/>
      <c r="S488" s="214"/>
      <c r="T488" s="214"/>
      <c r="U488" s="214"/>
      <c r="V488" s="214"/>
      <c r="W488" s="214"/>
      <c r="X488" s="165"/>
      <c r="Y488" s="222">
        <f>SUM($Q488:$W488)</f>
        <v>0</v>
      </c>
      <c r="Z488" s="163"/>
      <c r="AA488" s="163"/>
      <c r="AB488" s="163"/>
      <c r="AC488" s="163"/>
      <c r="AD488" s="163"/>
      <c r="AE488" s="163"/>
      <c r="AF488" s="163"/>
      <c r="AG488" s="165"/>
      <c r="AH488" s="222">
        <f>SUM($Z488:$AF488)</f>
        <v>0</v>
      </c>
      <c r="AI488" s="214"/>
      <c r="AJ488" s="94" t="s">
        <v>1822</v>
      </c>
      <c r="AK488" s="94" t="s">
        <v>1823</v>
      </c>
      <c r="AL488" s="95"/>
      <c r="AM488" s="94"/>
      <c r="AN488" s="95"/>
      <c r="AO488" s="94"/>
      <c r="AP488" s="94"/>
      <c r="AQ488" s="94"/>
      <c r="AR488" s="94"/>
      <c r="AS488" s="95" t="s">
        <v>2080</v>
      </c>
      <c r="AT488" s="31"/>
      <c r="AU488" s="31"/>
      <c r="AV488" s="31"/>
      <c r="AW488" s="31"/>
      <c r="AX488" s="31"/>
      <c r="AY488" s="31"/>
      <c r="AZ488" s="31"/>
      <c r="BA488" s="31"/>
      <c r="BB488" s="31"/>
      <c r="BC488" s="31"/>
      <c r="BD488" s="31"/>
      <c r="BE488" s="31"/>
      <c r="BF488" s="31"/>
      <c r="BG488" s="31"/>
      <c r="BH488" s="31"/>
      <c r="BI488" s="31"/>
      <c r="BJ488" s="31"/>
      <c r="BK488" s="31"/>
      <c r="BL488" s="31"/>
      <c r="BM488" s="31"/>
      <c r="BN488" s="31"/>
      <c r="BO488" s="31"/>
      <c r="BP488" s="31"/>
      <c r="BQ488" s="31"/>
      <c r="BR488" s="31"/>
      <c r="BS488" s="31"/>
      <c r="BT488" s="31"/>
      <c r="BU488" s="31"/>
      <c r="BV488" s="31"/>
      <c r="BW488" s="31"/>
      <c r="BX488" s="31"/>
      <c r="BY488" s="31"/>
      <c r="BZ488" s="31"/>
      <c r="CA488" s="31"/>
      <c r="CB488" s="31"/>
      <c r="CC488" s="31"/>
      <c r="CD488" s="31"/>
      <c r="CE488" s="31"/>
      <c r="CF488" s="31"/>
      <c r="CG488" s="31"/>
      <c r="CH488" s="31"/>
      <c r="CI488" s="31"/>
      <c r="CJ488" s="31"/>
      <c r="CK488" s="31"/>
      <c r="CL488" s="31"/>
      <c r="CM488" s="31"/>
      <c r="CN488" s="31"/>
      <c r="CO488" s="31"/>
      <c r="CP488" s="31"/>
      <c r="CQ488" s="31"/>
      <c r="CR488" s="31"/>
      <c r="CS488" s="31"/>
      <c r="CT488" s="31"/>
      <c r="CU488" s="31"/>
      <c r="CV488" s="31"/>
      <c r="CW488" s="31"/>
      <c r="CX488" s="31"/>
      <c r="CY488" s="31"/>
      <c r="CZ488" s="31"/>
      <c r="DA488" s="31"/>
      <c r="DB488" s="31"/>
      <c r="DC488" s="31"/>
      <c r="DD488" s="31"/>
      <c r="DE488" s="31"/>
      <c r="DF488" s="31"/>
      <c r="DG488" s="31"/>
      <c r="DH488" s="31"/>
      <c r="DI488" s="31"/>
      <c r="DJ488" s="31"/>
      <c r="DK488" s="31"/>
      <c r="DL488" s="31"/>
      <c r="DM488" s="31"/>
      <c r="DN488" s="31"/>
      <c r="DO488" s="31"/>
      <c r="DP488" s="31"/>
      <c r="DQ488" s="31"/>
      <c r="DR488" s="31"/>
      <c r="DS488" s="31"/>
      <c r="DT488" s="31"/>
      <c r="DU488" s="31"/>
      <c r="DV488" s="31"/>
      <c r="DW488" s="31"/>
      <c r="DX488" s="31"/>
      <c r="DY488" s="31"/>
      <c r="DZ488" s="31"/>
      <c r="EA488" s="31"/>
      <c r="EB488" s="31"/>
    </row>
    <row r="489" spans="1:132" s="93" customFormat="1" x14ac:dyDescent="0.2">
      <c r="A489" s="94"/>
      <c r="B489" s="95" t="s">
        <v>2081</v>
      </c>
      <c r="C489" s="95" t="s">
        <v>2082</v>
      </c>
      <c r="D489" s="94"/>
      <c r="E489" s="95" t="s">
        <v>2083</v>
      </c>
      <c r="F489" s="94" t="s">
        <v>415</v>
      </c>
      <c r="G489" s="94" t="s">
        <v>348</v>
      </c>
      <c r="H489" s="411"/>
      <c r="I489" s="411"/>
      <c r="J489" s="411"/>
      <c r="K489" s="411"/>
      <c r="L489" s="411"/>
      <c r="M489" s="411"/>
      <c r="N489" s="411">
        <v>2</v>
      </c>
      <c r="O489" s="164">
        <v>43511</v>
      </c>
      <c r="P489" s="238">
        <f>SUM($H489:$N489)</f>
        <v>2</v>
      </c>
      <c r="Q489" s="214"/>
      <c r="R489" s="214"/>
      <c r="S489" s="214"/>
      <c r="T489" s="214"/>
      <c r="U489" s="214"/>
      <c r="V489" s="214"/>
      <c r="W489" s="214"/>
      <c r="X489" s="165"/>
      <c r="Y489" s="222">
        <f>SUM($Q489:$W489)</f>
        <v>0</v>
      </c>
      <c r="Z489" s="163"/>
      <c r="AA489" s="163"/>
      <c r="AB489" s="163"/>
      <c r="AC489" s="163"/>
      <c r="AD489" s="163"/>
      <c r="AE489" s="163"/>
      <c r="AF489" s="163"/>
      <c r="AG489" s="165"/>
      <c r="AH489" s="222">
        <f>SUM($Z489:$AF489)</f>
        <v>0</v>
      </c>
      <c r="AI489" s="214"/>
      <c r="AJ489" s="94" t="s">
        <v>1822</v>
      </c>
      <c r="AK489" s="94" t="s">
        <v>1823</v>
      </c>
      <c r="AL489" s="95"/>
      <c r="AM489" s="94"/>
      <c r="AN489" s="95"/>
      <c r="AO489" s="94"/>
      <c r="AP489" s="94"/>
      <c r="AQ489" s="94"/>
      <c r="AR489" s="94"/>
      <c r="AS489" s="95" t="s">
        <v>2084</v>
      </c>
      <c r="AT489" s="31"/>
      <c r="AU489" s="31"/>
      <c r="AV489" s="31"/>
      <c r="AW489" s="31"/>
      <c r="AX489" s="31"/>
      <c r="AY489" s="31"/>
      <c r="AZ489" s="31"/>
      <c r="BA489" s="31"/>
      <c r="BB489" s="31"/>
      <c r="BC489" s="31"/>
      <c r="BD489" s="31"/>
      <c r="BE489" s="31"/>
      <c r="BF489" s="31"/>
      <c r="BG489" s="31"/>
      <c r="BH489" s="31"/>
      <c r="BI489" s="31"/>
      <c r="BJ489" s="31"/>
      <c r="BK489" s="31"/>
      <c r="BL489" s="31"/>
      <c r="BM489" s="31"/>
      <c r="BN489" s="31"/>
      <c r="BO489" s="31"/>
      <c r="BP489" s="31"/>
      <c r="BQ489" s="31"/>
      <c r="BR489" s="31"/>
      <c r="BS489" s="31"/>
      <c r="BT489" s="31"/>
      <c r="BU489" s="31"/>
      <c r="BV489" s="31"/>
      <c r="BW489" s="31"/>
      <c r="BX489" s="31"/>
      <c r="BY489" s="31"/>
      <c r="BZ489" s="31"/>
      <c r="CA489" s="31"/>
      <c r="CB489" s="31"/>
      <c r="CC489" s="31"/>
      <c r="CD489" s="31"/>
      <c r="CE489" s="31"/>
      <c r="CF489" s="31"/>
      <c r="CG489" s="31"/>
      <c r="CH489" s="31"/>
      <c r="CI489" s="31"/>
      <c r="CJ489" s="31"/>
      <c r="CK489" s="31"/>
      <c r="CL489" s="31"/>
      <c r="CM489" s="31"/>
      <c r="CN489" s="31"/>
      <c r="CO489" s="31"/>
      <c r="CP489" s="31"/>
      <c r="CQ489" s="31"/>
      <c r="CR489" s="31"/>
      <c r="CS489" s="31"/>
      <c r="CT489" s="31"/>
      <c r="CU489" s="31"/>
      <c r="CV489" s="31"/>
      <c r="CW489" s="31"/>
      <c r="CX489" s="31"/>
      <c r="CY489" s="31"/>
      <c r="CZ489" s="31"/>
      <c r="DA489" s="31"/>
      <c r="DB489" s="31"/>
      <c r="DC489" s="31"/>
      <c r="DD489" s="31"/>
      <c r="DE489" s="31"/>
      <c r="DF489" s="31"/>
      <c r="DG489" s="31"/>
      <c r="DH489" s="31"/>
      <c r="DI489" s="31"/>
      <c r="DJ489" s="31"/>
      <c r="DK489" s="31"/>
      <c r="DL489" s="31"/>
      <c r="DM489" s="31"/>
      <c r="DN489" s="31"/>
      <c r="DO489" s="31"/>
      <c r="DP489" s="31"/>
      <c r="DQ489" s="31"/>
      <c r="DR489" s="31"/>
      <c r="DS489" s="31"/>
      <c r="DT489" s="31"/>
      <c r="DU489" s="31"/>
      <c r="DV489" s="31"/>
      <c r="DW489" s="31"/>
      <c r="DX489" s="31"/>
      <c r="DY489" s="31"/>
      <c r="DZ489" s="31"/>
      <c r="EA489" s="31"/>
      <c r="EB489" s="31"/>
    </row>
    <row r="490" spans="1:132" s="93" customFormat="1" x14ac:dyDescent="0.2">
      <c r="A490" s="94"/>
      <c r="B490" s="95" t="s">
        <v>1677</v>
      </c>
      <c r="C490" s="95" t="s">
        <v>1678</v>
      </c>
      <c r="D490" s="94"/>
      <c r="E490" s="95" t="s">
        <v>1679</v>
      </c>
      <c r="F490" s="94" t="s">
        <v>515</v>
      </c>
      <c r="G490" s="94" t="s">
        <v>348</v>
      </c>
      <c r="H490" s="411"/>
      <c r="I490" s="411"/>
      <c r="J490" s="411"/>
      <c r="K490" s="411"/>
      <c r="L490" s="411"/>
      <c r="M490" s="411"/>
      <c r="N490" s="411">
        <v>1</v>
      </c>
      <c r="O490" s="164">
        <v>43830</v>
      </c>
      <c r="P490" s="238">
        <f>SUM($H490:$N490)</f>
        <v>1</v>
      </c>
      <c r="Q490" s="214"/>
      <c r="R490" s="214"/>
      <c r="S490" s="214"/>
      <c r="T490" s="214"/>
      <c r="U490" s="214"/>
      <c r="V490" s="214"/>
      <c r="W490" s="214"/>
      <c r="X490" s="165"/>
      <c r="Y490" s="222">
        <f>SUM($Q490:$W490)</f>
        <v>0</v>
      </c>
      <c r="Z490" s="163"/>
      <c r="AA490" s="163"/>
      <c r="AB490" s="163"/>
      <c r="AC490" s="163"/>
      <c r="AD490" s="163"/>
      <c r="AE490" s="163"/>
      <c r="AF490" s="163"/>
      <c r="AG490" s="165"/>
      <c r="AH490" s="222">
        <f>SUM($Z490:$AF490)</f>
        <v>0</v>
      </c>
      <c r="AI490" s="214"/>
      <c r="AJ490" s="94" t="s">
        <v>1822</v>
      </c>
      <c r="AK490" s="94" t="s">
        <v>1823</v>
      </c>
      <c r="AL490" s="95"/>
      <c r="AM490" s="94"/>
      <c r="AN490" s="95"/>
      <c r="AO490" s="94"/>
      <c r="AP490" s="94"/>
      <c r="AQ490" s="94"/>
      <c r="AR490" s="94"/>
      <c r="AS490" s="95" t="s">
        <v>1680</v>
      </c>
      <c r="AT490" s="31"/>
      <c r="AU490" s="31"/>
      <c r="AV490" s="31"/>
      <c r="AW490" s="31"/>
      <c r="AX490" s="31"/>
      <c r="AY490" s="31"/>
      <c r="AZ490" s="31"/>
      <c r="BA490" s="31"/>
      <c r="BB490" s="31"/>
      <c r="BC490" s="31"/>
      <c r="BD490" s="31"/>
      <c r="BE490" s="31"/>
      <c r="BF490" s="31"/>
      <c r="BG490" s="31"/>
      <c r="BH490" s="31"/>
      <c r="BI490" s="31"/>
      <c r="BJ490" s="31"/>
      <c r="BK490" s="31"/>
      <c r="BL490" s="31"/>
      <c r="BM490" s="31"/>
      <c r="BN490" s="31"/>
      <c r="BO490" s="31"/>
      <c r="BP490" s="31"/>
      <c r="BQ490" s="31"/>
      <c r="BR490" s="31"/>
      <c r="BS490" s="31"/>
      <c r="BT490" s="31"/>
      <c r="BU490" s="31"/>
      <c r="BV490" s="31"/>
      <c r="BW490" s="31"/>
      <c r="BX490" s="31"/>
      <c r="BY490" s="31"/>
      <c r="BZ490" s="31"/>
      <c r="CA490" s="31"/>
      <c r="CB490" s="31"/>
      <c r="CC490" s="31"/>
      <c r="CD490" s="31"/>
      <c r="CE490" s="31"/>
      <c r="CF490" s="31"/>
      <c r="CG490" s="31"/>
      <c r="CH490" s="31"/>
      <c r="CI490" s="31"/>
      <c r="CJ490" s="31"/>
      <c r="CK490" s="31"/>
      <c r="CL490" s="31"/>
      <c r="CM490" s="31"/>
      <c r="CN490" s="31"/>
      <c r="CO490" s="31"/>
      <c r="CP490" s="31"/>
      <c r="CQ490" s="31"/>
      <c r="CR490" s="31"/>
      <c r="CS490" s="31"/>
      <c r="CT490" s="31"/>
      <c r="CU490" s="31"/>
      <c r="CV490" s="31"/>
      <c r="CW490" s="31"/>
      <c r="CX490" s="31"/>
      <c r="CY490" s="31"/>
      <c r="CZ490" s="31"/>
      <c r="DA490" s="31"/>
      <c r="DB490" s="31"/>
      <c r="DC490" s="31"/>
      <c r="DD490" s="31"/>
      <c r="DE490" s="31"/>
      <c r="DF490" s="31"/>
      <c r="DG490" s="31"/>
      <c r="DH490" s="31"/>
      <c r="DI490" s="31"/>
      <c r="DJ490" s="31"/>
      <c r="DK490" s="31"/>
      <c r="DL490" s="31"/>
      <c r="DM490" s="31"/>
      <c r="DN490" s="31"/>
      <c r="DO490" s="31"/>
      <c r="DP490" s="31"/>
      <c r="DQ490" s="31"/>
      <c r="DR490" s="31"/>
      <c r="DS490" s="31"/>
      <c r="DT490" s="31"/>
      <c r="DU490" s="31"/>
      <c r="DV490" s="31"/>
      <c r="DW490" s="31"/>
      <c r="DX490" s="31"/>
      <c r="DY490" s="31"/>
      <c r="DZ490" s="31"/>
      <c r="EA490" s="31"/>
      <c r="EB490" s="31"/>
    </row>
    <row r="491" spans="1:132" s="93" customFormat="1" x14ac:dyDescent="0.2">
      <c r="A491" s="94"/>
      <c r="B491" s="95" t="s">
        <v>1681</v>
      </c>
      <c r="C491" s="95" t="s">
        <v>1682</v>
      </c>
      <c r="D491" s="94"/>
      <c r="E491" s="95" t="s">
        <v>1683</v>
      </c>
      <c r="F491" s="94" t="s">
        <v>515</v>
      </c>
      <c r="G491" s="94" t="s">
        <v>348</v>
      </c>
      <c r="H491" s="411"/>
      <c r="I491" s="411"/>
      <c r="J491" s="411"/>
      <c r="K491" s="411"/>
      <c r="L491" s="411"/>
      <c r="M491" s="411"/>
      <c r="N491" s="411">
        <v>1</v>
      </c>
      <c r="O491" s="164">
        <v>43830</v>
      </c>
      <c r="P491" s="238">
        <f>SUM($H491:$N491)</f>
        <v>1</v>
      </c>
      <c r="Q491" s="214"/>
      <c r="R491" s="214"/>
      <c r="S491" s="214"/>
      <c r="T491" s="214"/>
      <c r="U491" s="214"/>
      <c r="V491" s="214"/>
      <c r="W491" s="214"/>
      <c r="X491" s="165"/>
      <c r="Y491" s="222">
        <f>SUM($Q491:$W491)</f>
        <v>0</v>
      </c>
      <c r="Z491" s="163"/>
      <c r="AA491" s="163"/>
      <c r="AB491" s="163"/>
      <c r="AC491" s="163"/>
      <c r="AD491" s="163"/>
      <c r="AE491" s="163"/>
      <c r="AF491" s="163"/>
      <c r="AG491" s="165"/>
      <c r="AH491" s="222">
        <f>SUM($Z491:$AF491)</f>
        <v>0</v>
      </c>
      <c r="AI491" s="214"/>
      <c r="AJ491" s="94" t="s">
        <v>1822</v>
      </c>
      <c r="AK491" s="94" t="s">
        <v>1823</v>
      </c>
      <c r="AL491" s="95"/>
      <c r="AM491" s="94"/>
      <c r="AN491" s="95"/>
      <c r="AO491" s="94"/>
      <c r="AP491" s="94"/>
      <c r="AQ491" s="94"/>
      <c r="AR491" s="94"/>
      <c r="AS491" s="95" t="s">
        <v>1684</v>
      </c>
      <c r="AT491" s="31"/>
      <c r="AU491" s="31"/>
      <c r="AV491" s="31"/>
      <c r="AW491" s="31"/>
      <c r="AX491" s="31"/>
      <c r="AY491" s="31"/>
      <c r="AZ491" s="31"/>
      <c r="BA491" s="31"/>
      <c r="BB491" s="31"/>
      <c r="BC491" s="31"/>
      <c r="BD491" s="31"/>
      <c r="BE491" s="31"/>
      <c r="BF491" s="31"/>
      <c r="BG491" s="31"/>
      <c r="BH491" s="31"/>
      <c r="BI491" s="31"/>
      <c r="BJ491" s="31"/>
      <c r="BK491" s="31"/>
      <c r="BL491" s="31"/>
      <c r="BM491" s="31"/>
      <c r="BN491" s="31"/>
      <c r="BO491" s="31"/>
      <c r="BP491" s="31"/>
      <c r="BQ491" s="31"/>
      <c r="BR491" s="31"/>
      <c r="BS491" s="31"/>
      <c r="BT491" s="31"/>
      <c r="BU491" s="31"/>
      <c r="BV491" s="31"/>
      <c r="BW491" s="31"/>
      <c r="BX491" s="31"/>
      <c r="BY491" s="31"/>
      <c r="BZ491" s="31"/>
      <c r="CA491" s="31"/>
      <c r="CB491" s="31"/>
      <c r="CC491" s="31"/>
      <c r="CD491" s="31"/>
      <c r="CE491" s="31"/>
      <c r="CF491" s="31"/>
      <c r="CG491" s="31"/>
      <c r="CH491" s="31"/>
      <c r="CI491" s="31"/>
      <c r="CJ491" s="31"/>
      <c r="CK491" s="31"/>
      <c r="CL491" s="31"/>
      <c r="CM491" s="31"/>
      <c r="CN491" s="31"/>
      <c r="CO491" s="31"/>
      <c r="CP491" s="31"/>
      <c r="CQ491" s="31"/>
      <c r="CR491" s="31"/>
      <c r="CS491" s="31"/>
      <c r="CT491" s="31"/>
      <c r="CU491" s="31"/>
      <c r="CV491" s="31"/>
      <c r="CW491" s="31"/>
      <c r="CX491" s="31"/>
      <c r="CY491" s="31"/>
      <c r="CZ491" s="31"/>
      <c r="DA491" s="31"/>
      <c r="DB491" s="31"/>
      <c r="DC491" s="31"/>
      <c r="DD491" s="31"/>
      <c r="DE491" s="31"/>
      <c r="DF491" s="31"/>
      <c r="DG491" s="31"/>
      <c r="DH491" s="31"/>
      <c r="DI491" s="31"/>
      <c r="DJ491" s="31"/>
      <c r="DK491" s="31"/>
      <c r="DL491" s="31"/>
      <c r="DM491" s="31"/>
      <c r="DN491" s="31"/>
      <c r="DO491" s="31"/>
      <c r="DP491" s="31"/>
      <c r="DQ491" s="31"/>
      <c r="DR491" s="31"/>
      <c r="DS491" s="31"/>
      <c r="DT491" s="31"/>
      <c r="DU491" s="31"/>
      <c r="DV491" s="31"/>
      <c r="DW491" s="31"/>
      <c r="DX491" s="31"/>
      <c r="DY491" s="31"/>
      <c r="DZ491" s="31"/>
      <c r="EA491" s="31"/>
      <c r="EB491" s="31"/>
    </row>
    <row r="492" spans="1:132" s="93" customFormat="1" x14ac:dyDescent="0.2">
      <c r="A492" s="94"/>
      <c r="B492" s="95" t="s">
        <v>1685</v>
      </c>
      <c r="C492" s="95" t="s">
        <v>1686</v>
      </c>
      <c r="D492" s="94"/>
      <c r="E492" s="95" t="s">
        <v>1687</v>
      </c>
      <c r="F492" s="94" t="s">
        <v>515</v>
      </c>
      <c r="G492" s="94" t="s">
        <v>348</v>
      </c>
      <c r="H492" s="411"/>
      <c r="I492" s="411"/>
      <c r="J492" s="411"/>
      <c r="K492" s="411"/>
      <c r="L492" s="411"/>
      <c r="M492" s="411"/>
      <c r="N492" s="411">
        <v>1</v>
      </c>
      <c r="O492" s="164">
        <v>43830</v>
      </c>
      <c r="P492" s="238">
        <f>SUM($H492:$N492)</f>
        <v>1</v>
      </c>
      <c r="Q492" s="214"/>
      <c r="R492" s="214"/>
      <c r="S492" s="214"/>
      <c r="T492" s="214"/>
      <c r="U492" s="214"/>
      <c r="V492" s="214"/>
      <c r="W492" s="214"/>
      <c r="X492" s="165"/>
      <c r="Y492" s="222">
        <f>SUM($Q492:$W492)</f>
        <v>0</v>
      </c>
      <c r="Z492" s="163"/>
      <c r="AA492" s="163"/>
      <c r="AB492" s="163"/>
      <c r="AC492" s="163"/>
      <c r="AD492" s="163"/>
      <c r="AE492" s="163"/>
      <c r="AF492" s="163"/>
      <c r="AG492" s="165"/>
      <c r="AH492" s="222">
        <f>SUM($Z492:$AF492)</f>
        <v>0</v>
      </c>
      <c r="AI492" s="214"/>
      <c r="AJ492" s="94" t="s">
        <v>1822</v>
      </c>
      <c r="AK492" s="94" t="s">
        <v>1823</v>
      </c>
      <c r="AL492" s="95"/>
      <c r="AM492" s="94"/>
      <c r="AN492" s="95"/>
      <c r="AO492" s="94"/>
      <c r="AP492" s="94"/>
      <c r="AQ492" s="94"/>
      <c r="AR492" s="94"/>
      <c r="AS492" s="95" t="s">
        <v>1688</v>
      </c>
      <c r="AT492" s="31"/>
      <c r="AU492" s="31"/>
      <c r="AV492" s="31"/>
      <c r="AW492" s="31"/>
      <c r="AX492" s="31"/>
      <c r="AY492" s="31"/>
      <c r="AZ492" s="31"/>
      <c r="BA492" s="31"/>
      <c r="BB492" s="31"/>
      <c r="BC492" s="31"/>
      <c r="BD492" s="31"/>
      <c r="BE492" s="31"/>
      <c r="BF492" s="31"/>
      <c r="BG492" s="31"/>
      <c r="BH492" s="31"/>
      <c r="BI492" s="31"/>
      <c r="BJ492" s="31"/>
      <c r="BK492" s="31"/>
      <c r="BL492" s="31"/>
      <c r="BM492" s="31"/>
      <c r="BN492" s="31"/>
      <c r="BO492" s="31"/>
      <c r="BP492" s="31"/>
      <c r="BQ492" s="31"/>
      <c r="BR492" s="31"/>
      <c r="BS492" s="31"/>
      <c r="BT492" s="31"/>
      <c r="BU492" s="31"/>
      <c r="BV492" s="31"/>
      <c r="BW492" s="31"/>
      <c r="BX492" s="31"/>
      <c r="BY492" s="31"/>
      <c r="BZ492" s="31"/>
      <c r="CA492" s="31"/>
      <c r="CB492" s="31"/>
      <c r="CC492" s="31"/>
      <c r="CD492" s="31"/>
      <c r="CE492" s="31"/>
      <c r="CF492" s="31"/>
      <c r="CG492" s="31"/>
      <c r="CH492" s="31"/>
      <c r="CI492" s="31"/>
      <c r="CJ492" s="31"/>
      <c r="CK492" s="31"/>
      <c r="CL492" s="31"/>
      <c r="CM492" s="31"/>
      <c r="CN492" s="31"/>
      <c r="CO492" s="31"/>
      <c r="CP492" s="31"/>
      <c r="CQ492" s="31"/>
      <c r="CR492" s="31"/>
      <c r="CS492" s="31"/>
      <c r="CT492" s="31"/>
      <c r="CU492" s="31"/>
      <c r="CV492" s="31"/>
      <c r="CW492" s="31"/>
      <c r="CX492" s="31"/>
      <c r="CY492" s="31"/>
      <c r="CZ492" s="31"/>
      <c r="DA492" s="31"/>
      <c r="DB492" s="31"/>
      <c r="DC492" s="31"/>
      <c r="DD492" s="31"/>
      <c r="DE492" s="31"/>
      <c r="DF492" s="31"/>
      <c r="DG492" s="31"/>
      <c r="DH492" s="31"/>
      <c r="DI492" s="31"/>
      <c r="DJ492" s="31"/>
      <c r="DK492" s="31"/>
      <c r="DL492" s="31"/>
      <c r="DM492" s="31"/>
      <c r="DN492" s="31"/>
      <c r="DO492" s="31"/>
      <c r="DP492" s="31"/>
      <c r="DQ492" s="31"/>
      <c r="DR492" s="31"/>
      <c r="DS492" s="31"/>
      <c r="DT492" s="31"/>
      <c r="DU492" s="31"/>
      <c r="DV492" s="31"/>
      <c r="DW492" s="31"/>
      <c r="DX492" s="31"/>
      <c r="DY492" s="31"/>
      <c r="DZ492" s="31"/>
      <c r="EA492" s="31"/>
      <c r="EB492" s="31"/>
    </row>
    <row r="493" spans="1:132" s="93" customFormat="1" x14ac:dyDescent="0.2">
      <c r="A493" s="94"/>
      <c r="B493" s="95" t="s">
        <v>1689</v>
      </c>
      <c r="C493" s="95" t="s">
        <v>1690</v>
      </c>
      <c r="D493" s="94"/>
      <c r="E493" s="95" t="s">
        <v>1691</v>
      </c>
      <c r="F493" s="94" t="s">
        <v>515</v>
      </c>
      <c r="G493" s="94" t="s">
        <v>348</v>
      </c>
      <c r="H493" s="411"/>
      <c r="I493" s="411"/>
      <c r="J493" s="411"/>
      <c r="K493" s="411"/>
      <c r="L493" s="411"/>
      <c r="M493" s="411"/>
      <c r="N493" s="411">
        <v>1</v>
      </c>
      <c r="O493" s="164">
        <v>43830</v>
      </c>
      <c r="P493" s="238">
        <f>SUM($H493:$N493)</f>
        <v>1</v>
      </c>
      <c r="Q493" s="214"/>
      <c r="R493" s="214"/>
      <c r="S493" s="214"/>
      <c r="T493" s="214"/>
      <c r="U493" s="214"/>
      <c r="V493" s="214"/>
      <c r="W493" s="214"/>
      <c r="X493" s="165"/>
      <c r="Y493" s="222">
        <f>SUM($Q493:$W493)</f>
        <v>0</v>
      </c>
      <c r="Z493" s="163"/>
      <c r="AA493" s="163"/>
      <c r="AB493" s="163"/>
      <c r="AC493" s="163"/>
      <c r="AD493" s="163"/>
      <c r="AE493" s="163"/>
      <c r="AF493" s="163"/>
      <c r="AG493" s="165"/>
      <c r="AH493" s="222">
        <f>SUM($Z493:$AF493)</f>
        <v>0</v>
      </c>
      <c r="AI493" s="214"/>
      <c r="AJ493" s="94" t="s">
        <v>1822</v>
      </c>
      <c r="AK493" s="94" t="s">
        <v>1823</v>
      </c>
      <c r="AL493" s="95"/>
      <c r="AM493" s="94"/>
      <c r="AN493" s="95"/>
      <c r="AO493" s="94"/>
      <c r="AP493" s="94"/>
      <c r="AQ493" s="94"/>
      <c r="AR493" s="94"/>
      <c r="AS493" s="95" t="s">
        <v>1692</v>
      </c>
      <c r="AT493" s="31"/>
      <c r="AU493" s="31"/>
      <c r="AV493" s="31"/>
      <c r="AW493" s="31"/>
      <c r="AX493" s="31"/>
      <c r="AY493" s="31"/>
      <c r="AZ493" s="31"/>
      <c r="BA493" s="31"/>
      <c r="BB493" s="31"/>
      <c r="BC493" s="31"/>
      <c r="BD493" s="31"/>
      <c r="BE493" s="31"/>
      <c r="BF493" s="31"/>
      <c r="BG493" s="31"/>
      <c r="BH493" s="31"/>
      <c r="BI493" s="31"/>
      <c r="BJ493" s="31"/>
      <c r="BK493" s="31"/>
      <c r="BL493" s="31"/>
      <c r="BM493" s="31"/>
      <c r="BN493" s="31"/>
      <c r="BO493" s="31"/>
      <c r="BP493" s="31"/>
      <c r="BQ493" s="31"/>
      <c r="BR493" s="31"/>
      <c r="BS493" s="31"/>
      <c r="BT493" s="31"/>
      <c r="BU493" s="31"/>
      <c r="BV493" s="31"/>
      <c r="BW493" s="31"/>
      <c r="BX493" s="31"/>
      <c r="BY493" s="31"/>
      <c r="BZ493" s="31"/>
      <c r="CA493" s="31"/>
      <c r="CB493" s="31"/>
      <c r="CC493" s="31"/>
      <c r="CD493" s="31"/>
      <c r="CE493" s="31"/>
      <c r="CF493" s="31"/>
      <c r="CG493" s="31"/>
      <c r="CH493" s="31"/>
      <c r="CI493" s="31"/>
      <c r="CJ493" s="31"/>
      <c r="CK493" s="31"/>
      <c r="CL493" s="31"/>
      <c r="CM493" s="31"/>
      <c r="CN493" s="31"/>
      <c r="CO493" s="31"/>
      <c r="CP493" s="31"/>
      <c r="CQ493" s="31"/>
      <c r="CR493" s="31"/>
      <c r="CS493" s="31"/>
      <c r="CT493" s="31"/>
      <c r="CU493" s="31"/>
      <c r="CV493" s="31"/>
      <c r="CW493" s="31"/>
      <c r="CX493" s="31"/>
      <c r="CY493" s="31"/>
      <c r="CZ493" s="31"/>
      <c r="DA493" s="31"/>
      <c r="DB493" s="31"/>
      <c r="DC493" s="31"/>
      <c r="DD493" s="31"/>
      <c r="DE493" s="31"/>
      <c r="DF493" s="31"/>
      <c r="DG493" s="31"/>
      <c r="DH493" s="31"/>
      <c r="DI493" s="31"/>
      <c r="DJ493" s="31"/>
      <c r="DK493" s="31"/>
      <c r="DL493" s="31"/>
      <c r="DM493" s="31"/>
      <c r="DN493" s="31"/>
      <c r="DO493" s="31"/>
      <c r="DP493" s="31"/>
      <c r="DQ493" s="31"/>
      <c r="DR493" s="31"/>
      <c r="DS493" s="31"/>
      <c r="DT493" s="31"/>
      <c r="DU493" s="31"/>
      <c r="DV493" s="31"/>
      <c r="DW493" s="31"/>
      <c r="DX493" s="31"/>
      <c r="DY493" s="31"/>
      <c r="DZ493" s="31"/>
      <c r="EA493" s="31"/>
      <c r="EB493" s="31"/>
    </row>
    <row r="494" spans="1:132" s="93" customFormat="1" x14ac:dyDescent="0.2">
      <c r="A494" s="94"/>
      <c r="B494" s="95" t="s">
        <v>1673</v>
      </c>
      <c r="C494" s="95" t="s">
        <v>1674</v>
      </c>
      <c r="D494" s="94"/>
      <c r="E494" s="95" t="s">
        <v>1675</v>
      </c>
      <c r="F494" s="94" t="s">
        <v>515</v>
      </c>
      <c r="G494" s="94" t="s">
        <v>348</v>
      </c>
      <c r="H494" s="411"/>
      <c r="I494" s="411"/>
      <c r="J494" s="411"/>
      <c r="K494" s="411"/>
      <c r="L494" s="411"/>
      <c r="M494" s="411"/>
      <c r="N494" s="411">
        <v>1</v>
      </c>
      <c r="O494" s="164">
        <v>43829</v>
      </c>
      <c r="P494" s="238">
        <f>SUM($H494:$N494)</f>
        <v>1</v>
      </c>
      <c r="Q494" s="214"/>
      <c r="R494" s="214"/>
      <c r="S494" s="214"/>
      <c r="T494" s="214"/>
      <c r="U494" s="214"/>
      <c r="V494" s="214"/>
      <c r="W494" s="214"/>
      <c r="X494" s="165"/>
      <c r="Y494" s="222">
        <f>SUM($Q494:$W494)</f>
        <v>0</v>
      </c>
      <c r="Z494" s="163"/>
      <c r="AA494" s="163"/>
      <c r="AB494" s="163"/>
      <c r="AC494" s="163"/>
      <c r="AD494" s="163"/>
      <c r="AE494" s="163"/>
      <c r="AF494" s="163"/>
      <c r="AG494" s="165"/>
      <c r="AH494" s="222">
        <f>SUM($Z494:$AF494)</f>
        <v>0</v>
      </c>
      <c r="AI494" s="214"/>
      <c r="AJ494" s="94" t="s">
        <v>1822</v>
      </c>
      <c r="AK494" s="94" t="s">
        <v>1823</v>
      </c>
      <c r="AL494" s="95"/>
      <c r="AM494" s="94"/>
      <c r="AN494" s="95"/>
      <c r="AO494" s="94"/>
      <c r="AP494" s="94"/>
      <c r="AQ494" s="94"/>
      <c r="AR494" s="94"/>
      <c r="AS494" s="95" t="s">
        <v>1676</v>
      </c>
      <c r="AT494" s="31"/>
      <c r="AU494" s="31"/>
      <c r="AV494" s="31"/>
      <c r="AW494" s="31"/>
      <c r="AX494" s="31"/>
      <c r="AY494" s="31"/>
      <c r="AZ494" s="31"/>
      <c r="BA494" s="31"/>
      <c r="BB494" s="31"/>
      <c r="BC494" s="31"/>
      <c r="BD494" s="31"/>
      <c r="BE494" s="31"/>
      <c r="BF494" s="31"/>
      <c r="BG494" s="31"/>
      <c r="BH494" s="31"/>
      <c r="BI494" s="31"/>
      <c r="BJ494" s="31"/>
      <c r="BK494" s="31"/>
      <c r="BL494" s="31"/>
      <c r="BM494" s="31"/>
      <c r="BN494" s="31"/>
      <c r="BO494" s="31"/>
      <c r="BP494" s="31"/>
      <c r="BQ494" s="31"/>
      <c r="BR494" s="31"/>
      <c r="BS494" s="31"/>
      <c r="BT494" s="31"/>
      <c r="BU494" s="31"/>
      <c r="BV494" s="31"/>
      <c r="BW494" s="31"/>
      <c r="BX494" s="31"/>
      <c r="BY494" s="31"/>
      <c r="BZ494" s="31"/>
      <c r="CA494" s="31"/>
      <c r="CB494" s="31"/>
      <c r="CC494" s="31"/>
      <c r="CD494" s="31"/>
      <c r="CE494" s="31"/>
      <c r="CF494" s="31"/>
      <c r="CG494" s="31"/>
      <c r="CH494" s="31"/>
      <c r="CI494" s="31"/>
      <c r="CJ494" s="31"/>
      <c r="CK494" s="31"/>
      <c r="CL494" s="31"/>
      <c r="CM494" s="31"/>
      <c r="CN494" s="31"/>
      <c r="CO494" s="31"/>
      <c r="CP494" s="31"/>
      <c r="CQ494" s="31"/>
      <c r="CR494" s="31"/>
      <c r="CS494" s="31"/>
      <c r="CT494" s="31"/>
      <c r="CU494" s="31"/>
      <c r="CV494" s="31"/>
      <c r="CW494" s="31"/>
      <c r="CX494" s="31"/>
      <c r="CY494" s="31"/>
      <c r="CZ494" s="31"/>
      <c r="DA494" s="31"/>
      <c r="DB494" s="31"/>
      <c r="DC494" s="31"/>
      <c r="DD494" s="31"/>
      <c r="DE494" s="31"/>
      <c r="DF494" s="31"/>
      <c r="DG494" s="31"/>
      <c r="DH494" s="31"/>
      <c r="DI494" s="31"/>
      <c r="DJ494" s="31"/>
      <c r="DK494" s="31"/>
      <c r="DL494" s="31"/>
      <c r="DM494" s="31"/>
      <c r="DN494" s="31"/>
      <c r="DO494" s="31"/>
      <c r="DP494" s="31"/>
      <c r="DQ494" s="31"/>
      <c r="DR494" s="31"/>
      <c r="DS494" s="31"/>
      <c r="DT494" s="31"/>
      <c r="DU494" s="31"/>
      <c r="DV494" s="31"/>
      <c r="DW494" s="31"/>
      <c r="DX494" s="31"/>
      <c r="DY494" s="31"/>
      <c r="DZ494" s="31"/>
      <c r="EA494" s="31"/>
      <c r="EB494" s="31"/>
    </row>
    <row r="495" spans="1:132" s="93" customFormat="1" x14ac:dyDescent="0.2">
      <c r="A495" s="94"/>
      <c r="B495" s="95" t="s">
        <v>2085</v>
      </c>
      <c r="C495" s="95" t="s">
        <v>2086</v>
      </c>
      <c r="D495" s="94"/>
      <c r="E495" s="95" t="s">
        <v>2087</v>
      </c>
      <c r="F495" s="94" t="s">
        <v>415</v>
      </c>
      <c r="G495" s="94" t="s">
        <v>358</v>
      </c>
      <c r="H495" s="411"/>
      <c r="I495" s="411"/>
      <c r="J495" s="411"/>
      <c r="K495" s="411"/>
      <c r="L495" s="411"/>
      <c r="M495" s="411"/>
      <c r="N495" s="411">
        <v>1</v>
      </c>
      <c r="O495" s="164">
        <v>43829</v>
      </c>
      <c r="P495" s="238">
        <f>SUM($H495:$N495)</f>
        <v>1</v>
      </c>
      <c r="Q495" s="214"/>
      <c r="R495" s="214"/>
      <c r="S495" s="214"/>
      <c r="T495" s="214"/>
      <c r="U495" s="214"/>
      <c r="V495" s="214"/>
      <c r="W495" s="214"/>
      <c r="X495" s="165"/>
      <c r="Y495" s="222">
        <f>SUM($Q495:$W495)</f>
        <v>0</v>
      </c>
      <c r="Z495" s="163"/>
      <c r="AA495" s="163"/>
      <c r="AB495" s="163"/>
      <c r="AC495" s="163"/>
      <c r="AD495" s="163"/>
      <c r="AE495" s="163"/>
      <c r="AF495" s="163"/>
      <c r="AG495" s="165"/>
      <c r="AH495" s="222">
        <f>SUM($Z495:$AF495)</f>
        <v>0</v>
      </c>
      <c r="AI495" s="214"/>
      <c r="AJ495" s="94" t="s">
        <v>1822</v>
      </c>
      <c r="AK495" s="94" t="s">
        <v>1823</v>
      </c>
      <c r="AL495" s="95"/>
      <c r="AM495" s="94"/>
      <c r="AN495" s="95"/>
      <c r="AO495" s="94"/>
      <c r="AP495" s="94"/>
      <c r="AQ495" s="94"/>
      <c r="AR495" s="94"/>
      <c r="AS495" s="95" t="s">
        <v>2088</v>
      </c>
      <c r="AT495" s="31"/>
      <c r="AU495" s="31"/>
      <c r="AV495" s="31"/>
      <c r="AW495" s="31"/>
      <c r="AX495" s="31"/>
      <c r="AY495" s="31"/>
      <c r="AZ495" s="31"/>
      <c r="BA495" s="31"/>
      <c r="BB495" s="31"/>
      <c r="BC495" s="31"/>
      <c r="BD495" s="31"/>
      <c r="BE495" s="31"/>
      <c r="BF495" s="31"/>
      <c r="BG495" s="31"/>
      <c r="BH495" s="31"/>
      <c r="BI495" s="31"/>
      <c r="BJ495" s="31"/>
      <c r="BK495" s="31"/>
      <c r="BL495" s="31"/>
      <c r="BM495" s="31"/>
      <c r="BN495" s="31"/>
      <c r="BO495" s="31"/>
      <c r="BP495" s="31"/>
      <c r="BQ495" s="31"/>
      <c r="BR495" s="31"/>
      <c r="BS495" s="31"/>
      <c r="BT495" s="31"/>
      <c r="BU495" s="31"/>
      <c r="BV495" s="31"/>
      <c r="BW495" s="31"/>
      <c r="BX495" s="31"/>
      <c r="BY495" s="31"/>
      <c r="BZ495" s="31"/>
      <c r="CA495" s="31"/>
      <c r="CB495" s="31"/>
      <c r="CC495" s="31"/>
      <c r="CD495" s="31"/>
      <c r="CE495" s="31"/>
      <c r="CF495" s="31"/>
      <c r="CG495" s="31"/>
      <c r="CH495" s="31"/>
      <c r="CI495" s="31"/>
      <c r="CJ495" s="31"/>
      <c r="CK495" s="31"/>
      <c r="CL495" s="31"/>
      <c r="CM495" s="31"/>
      <c r="CN495" s="31"/>
      <c r="CO495" s="31"/>
      <c r="CP495" s="31"/>
      <c r="CQ495" s="31"/>
      <c r="CR495" s="31"/>
      <c r="CS495" s="31"/>
      <c r="CT495" s="31"/>
      <c r="CU495" s="31"/>
      <c r="CV495" s="31"/>
      <c r="CW495" s="31"/>
      <c r="CX495" s="31"/>
      <c r="CY495" s="31"/>
      <c r="CZ495" s="31"/>
      <c r="DA495" s="31"/>
      <c r="DB495" s="31"/>
      <c r="DC495" s="31"/>
      <c r="DD495" s="31"/>
      <c r="DE495" s="31"/>
      <c r="DF495" s="31"/>
      <c r="DG495" s="31"/>
      <c r="DH495" s="31"/>
      <c r="DI495" s="31"/>
      <c r="DJ495" s="31"/>
      <c r="DK495" s="31"/>
      <c r="DL495" s="31"/>
      <c r="DM495" s="31"/>
      <c r="DN495" s="31"/>
      <c r="DO495" s="31"/>
      <c r="DP495" s="31"/>
      <c r="DQ495" s="31"/>
      <c r="DR495" s="31"/>
      <c r="DS495" s="31"/>
      <c r="DT495" s="31"/>
      <c r="DU495" s="31"/>
      <c r="DV495" s="31"/>
      <c r="DW495" s="31"/>
      <c r="DX495" s="31"/>
      <c r="DY495" s="31"/>
      <c r="DZ495" s="31"/>
      <c r="EA495" s="31"/>
      <c r="EB495" s="31"/>
    </row>
    <row r="496" spans="1:132" s="93" customFormat="1" x14ac:dyDescent="0.2">
      <c r="A496" s="94"/>
      <c r="B496" s="95" t="s">
        <v>1665</v>
      </c>
      <c r="C496" s="95" t="s">
        <v>1666</v>
      </c>
      <c r="D496" s="94"/>
      <c r="E496" s="95" t="s">
        <v>1667</v>
      </c>
      <c r="F496" s="94" t="s">
        <v>515</v>
      </c>
      <c r="G496" s="94" t="s">
        <v>348</v>
      </c>
      <c r="H496" s="411"/>
      <c r="I496" s="411"/>
      <c r="J496" s="411"/>
      <c r="K496" s="411"/>
      <c r="L496" s="411"/>
      <c r="M496" s="411"/>
      <c r="N496" s="411">
        <v>1</v>
      </c>
      <c r="O496" s="164">
        <v>43826</v>
      </c>
      <c r="P496" s="238">
        <f>SUM($H496:$N496)</f>
        <v>1</v>
      </c>
      <c r="Q496" s="214"/>
      <c r="R496" s="214"/>
      <c r="S496" s="214"/>
      <c r="T496" s="214"/>
      <c r="U496" s="214"/>
      <c r="V496" s="214"/>
      <c r="W496" s="214"/>
      <c r="X496" s="165"/>
      <c r="Y496" s="222">
        <f>SUM($Q496:$W496)</f>
        <v>0</v>
      </c>
      <c r="Z496" s="163"/>
      <c r="AA496" s="163"/>
      <c r="AB496" s="163"/>
      <c r="AC496" s="163"/>
      <c r="AD496" s="163"/>
      <c r="AE496" s="163"/>
      <c r="AF496" s="163"/>
      <c r="AG496" s="165"/>
      <c r="AH496" s="222">
        <f>SUM($Z496:$AF496)</f>
        <v>0</v>
      </c>
      <c r="AI496" s="214"/>
      <c r="AJ496" s="94" t="s">
        <v>1822</v>
      </c>
      <c r="AK496" s="94" t="s">
        <v>1823</v>
      </c>
      <c r="AL496" s="95"/>
      <c r="AM496" s="94"/>
      <c r="AN496" s="95"/>
      <c r="AO496" s="94"/>
      <c r="AP496" s="94"/>
      <c r="AQ496" s="94"/>
      <c r="AR496" s="94"/>
      <c r="AS496" s="95" t="s">
        <v>1668</v>
      </c>
      <c r="AT496" s="31"/>
      <c r="AU496" s="31"/>
      <c r="AV496" s="31"/>
      <c r="AW496" s="31"/>
      <c r="AX496" s="31"/>
      <c r="AY496" s="31"/>
      <c r="AZ496" s="31"/>
      <c r="BA496" s="31"/>
      <c r="BB496" s="31"/>
      <c r="BC496" s="31"/>
      <c r="BD496" s="31"/>
      <c r="BE496" s="31"/>
      <c r="BF496" s="31"/>
      <c r="BG496" s="31"/>
      <c r="BH496" s="31"/>
      <c r="BI496" s="31"/>
      <c r="BJ496" s="31"/>
      <c r="BK496" s="31"/>
      <c r="BL496" s="31"/>
      <c r="BM496" s="31"/>
      <c r="BN496" s="31"/>
      <c r="BO496" s="31"/>
      <c r="BP496" s="31"/>
      <c r="BQ496" s="31"/>
      <c r="BR496" s="31"/>
      <c r="BS496" s="31"/>
      <c r="BT496" s="31"/>
      <c r="BU496" s="31"/>
      <c r="BV496" s="31"/>
      <c r="BW496" s="31"/>
      <c r="BX496" s="31"/>
      <c r="BY496" s="31"/>
      <c r="BZ496" s="31"/>
      <c r="CA496" s="31"/>
      <c r="CB496" s="31"/>
      <c r="CC496" s="31"/>
      <c r="CD496" s="31"/>
      <c r="CE496" s="31"/>
      <c r="CF496" s="31"/>
      <c r="CG496" s="31"/>
      <c r="CH496" s="31"/>
      <c r="CI496" s="31"/>
      <c r="CJ496" s="31"/>
      <c r="CK496" s="31"/>
      <c r="CL496" s="31"/>
      <c r="CM496" s="31"/>
      <c r="CN496" s="31"/>
      <c r="CO496" s="31"/>
      <c r="CP496" s="31"/>
      <c r="CQ496" s="31"/>
      <c r="CR496" s="31"/>
      <c r="CS496" s="31"/>
      <c r="CT496" s="31"/>
      <c r="CU496" s="31"/>
      <c r="CV496" s="31"/>
      <c r="CW496" s="31"/>
      <c r="CX496" s="31"/>
      <c r="CY496" s="31"/>
      <c r="CZ496" s="31"/>
      <c r="DA496" s="31"/>
      <c r="DB496" s="31"/>
      <c r="DC496" s="31"/>
      <c r="DD496" s="31"/>
      <c r="DE496" s="31"/>
      <c r="DF496" s="31"/>
      <c r="DG496" s="31"/>
      <c r="DH496" s="31"/>
      <c r="DI496" s="31"/>
      <c r="DJ496" s="31"/>
      <c r="DK496" s="31"/>
      <c r="DL496" s="31"/>
      <c r="DM496" s="31"/>
      <c r="DN496" s="31"/>
      <c r="DO496" s="31"/>
      <c r="DP496" s="31"/>
      <c r="DQ496" s="31"/>
      <c r="DR496" s="31"/>
      <c r="DS496" s="31"/>
      <c r="DT496" s="31"/>
      <c r="DU496" s="31"/>
      <c r="DV496" s="31"/>
      <c r="DW496" s="31"/>
      <c r="DX496" s="31"/>
      <c r="DY496" s="31"/>
      <c r="DZ496" s="31"/>
      <c r="EA496" s="31"/>
      <c r="EB496" s="31"/>
    </row>
    <row r="497" spans="1:132" s="93" customFormat="1" x14ac:dyDescent="0.2">
      <c r="A497" s="94"/>
      <c r="B497" s="95" t="s">
        <v>1669</v>
      </c>
      <c r="C497" s="95" t="s">
        <v>1670</v>
      </c>
      <c r="D497" s="94"/>
      <c r="E497" s="95" t="s">
        <v>1671</v>
      </c>
      <c r="F497" s="94" t="s">
        <v>515</v>
      </c>
      <c r="G497" s="94" t="s">
        <v>348</v>
      </c>
      <c r="H497" s="411"/>
      <c r="I497" s="411"/>
      <c r="J497" s="411"/>
      <c r="K497" s="411"/>
      <c r="L497" s="411"/>
      <c r="M497" s="411"/>
      <c r="N497" s="411">
        <v>1</v>
      </c>
      <c r="O497" s="164">
        <v>43826</v>
      </c>
      <c r="P497" s="238">
        <f>SUM($H497:$N497)</f>
        <v>1</v>
      </c>
      <c r="Q497" s="214"/>
      <c r="R497" s="214"/>
      <c r="S497" s="214"/>
      <c r="T497" s="214"/>
      <c r="U497" s="214"/>
      <c r="V497" s="214"/>
      <c r="W497" s="214"/>
      <c r="X497" s="165"/>
      <c r="Y497" s="222">
        <f>SUM($Q497:$W497)</f>
        <v>0</v>
      </c>
      <c r="Z497" s="163"/>
      <c r="AA497" s="163"/>
      <c r="AB497" s="163"/>
      <c r="AC497" s="163"/>
      <c r="AD497" s="163"/>
      <c r="AE497" s="163"/>
      <c r="AF497" s="163"/>
      <c r="AG497" s="165"/>
      <c r="AH497" s="222">
        <f>SUM($Z497:$AF497)</f>
        <v>0</v>
      </c>
      <c r="AI497" s="214"/>
      <c r="AJ497" s="94" t="s">
        <v>1822</v>
      </c>
      <c r="AK497" s="94" t="s">
        <v>1823</v>
      </c>
      <c r="AL497" s="95"/>
      <c r="AM497" s="94"/>
      <c r="AN497" s="95"/>
      <c r="AO497" s="94"/>
      <c r="AP497" s="94"/>
      <c r="AQ497" s="94"/>
      <c r="AR497" s="94"/>
      <c r="AS497" s="95" t="s">
        <v>1672</v>
      </c>
      <c r="AT497" s="31"/>
      <c r="AU497" s="31"/>
      <c r="AV497" s="31"/>
      <c r="AW497" s="31"/>
      <c r="AX497" s="31"/>
      <c r="AY497" s="31"/>
      <c r="AZ497" s="31"/>
      <c r="BA497" s="31"/>
      <c r="BB497" s="31"/>
      <c r="BC497" s="31"/>
      <c r="BD497" s="31"/>
      <c r="BE497" s="31"/>
      <c r="BF497" s="31"/>
      <c r="BG497" s="31"/>
      <c r="BH497" s="31"/>
      <c r="BI497" s="31"/>
      <c r="BJ497" s="31"/>
      <c r="BK497" s="31"/>
      <c r="BL497" s="31"/>
      <c r="BM497" s="31"/>
      <c r="BN497" s="31"/>
      <c r="BO497" s="31"/>
      <c r="BP497" s="31"/>
      <c r="BQ497" s="31"/>
      <c r="BR497" s="31"/>
      <c r="BS497" s="31"/>
      <c r="BT497" s="31"/>
      <c r="BU497" s="31"/>
      <c r="BV497" s="31"/>
      <c r="BW497" s="31"/>
      <c r="BX497" s="31"/>
      <c r="BY497" s="31"/>
      <c r="BZ497" s="31"/>
      <c r="CA497" s="31"/>
      <c r="CB497" s="31"/>
      <c r="CC497" s="31"/>
      <c r="CD497" s="31"/>
      <c r="CE497" s="31"/>
      <c r="CF497" s="31"/>
      <c r="CG497" s="31"/>
      <c r="CH497" s="31"/>
      <c r="CI497" s="31"/>
      <c r="CJ497" s="31"/>
      <c r="CK497" s="31"/>
      <c r="CL497" s="31"/>
      <c r="CM497" s="31"/>
      <c r="CN497" s="31"/>
      <c r="CO497" s="31"/>
      <c r="CP497" s="31"/>
      <c r="CQ497" s="31"/>
      <c r="CR497" s="31"/>
      <c r="CS497" s="31"/>
      <c r="CT497" s="31"/>
      <c r="CU497" s="31"/>
      <c r="CV497" s="31"/>
      <c r="CW497" s="31"/>
      <c r="CX497" s="31"/>
      <c r="CY497" s="31"/>
      <c r="CZ497" s="31"/>
      <c r="DA497" s="31"/>
      <c r="DB497" s="31"/>
      <c r="DC497" s="31"/>
      <c r="DD497" s="31"/>
      <c r="DE497" s="31"/>
      <c r="DF497" s="31"/>
      <c r="DG497" s="31"/>
      <c r="DH497" s="31"/>
      <c r="DI497" s="31"/>
      <c r="DJ497" s="31"/>
      <c r="DK497" s="31"/>
      <c r="DL497" s="31"/>
      <c r="DM497" s="31"/>
      <c r="DN497" s="31"/>
      <c r="DO497" s="31"/>
      <c r="DP497" s="31"/>
      <c r="DQ497" s="31"/>
      <c r="DR497" s="31"/>
      <c r="DS497" s="31"/>
      <c r="DT497" s="31"/>
      <c r="DU497" s="31"/>
      <c r="DV497" s="31"/>
      <c r="DW497" s="31"/>
      <c r="DX497" s="31"/>
      <c r="DY497" s="31"/>
      <c r="DZ497" s="31"/>
      <c r="EA497" s="31"/>
      <c r="EB497" s="31"/>
    </row>
    <row r="498" spans="1:132" s="93" customFormat="1" x14ac:dyDescent="0.2">
      <c r="A498" s="94"/>
      <c r="B498" s="95" t="s">
        <v>1657</v>
      </c>
      <c r="C498" s="95" t="s">
        <v>1658</v>
      </c>
      <c r="D498" s="94"/>
      <c r="E498" s="95" t="s">
        <v>1659</v>
      </c>
      <c r="F498" s="94" t="s">
        <v>515</v>
      </c>
      <c r="G498" s="94" t="s">
        <v>348</v>
      </c>
      <c r="H498" s="411"/>
      <c r="I498" s="411"/>
      <c r="J498" s="411"/>
      <c r="K498" s="411"/>
      <c r="L498" s="411"/>
      <c r="M498" s="411"/>
      <c r="N498" s="411">
        <v>1</v>
      </c>
      <c r="O498" s="164">
        <v>43823</v>
      </c>
      <c r="P498" s="238">
        <f>SUM($H498:$N498)</f>
        <v>1</v>
      </c>
      <c r="Q498" s="214"/>
      <c r="R498" s="214"/>
      <c r="S498" s="214"/>
      <c r="T498" s="214"/>
      <c r="U498" s="214"/>
      <c r="V498" s="214"/>
      <c r="W498" s="214"/>
      <c r="X498" s="165"/>
      <c r="Y498" s="222">
        <f>SUM($Q498:$W498)</f>
        <v>0</v>
      </c>
      <c r="Z498" s="163"/>
      <c r="AA498" s="163"/>
      <c r="AB498" s="163"/>
      <c r="AC498" s="163"/>
      <c r="AD498" s="163"/>
      <c r="AE498" s="163"/>
      <c r="AF498" s="163"/>
      <c r="AG498" s="165"/>
      <c r="AH498" s="222">
        <f>SUM($Z498:$AF498)</f>
        <v>0</v>
      </c>
      <c r="AI498" s="214"/>
      <c r="AJ498" s="94" t="s">
        <v>1822</v>
      </c>
      <c r="AK498" s="94" t="s">
        <v>1823</v>
      </c>
      <c r="AL498" s="95"/>
      <c r="AM498" s="94"/>
      <c r="AN498" s="95"/>
      <c r="AO498" s="94"/>
      <c r="AP498" s="94"/>
      <c r="AQ498" s="94"/>
      <c r="AR498" s="94"/>
      <c r="AS498" s="95" t="s">
        <v>1660</v>
      </c>
      <c r="AT498" s="31"/>
      <c r="AU498" s="31"/>
      <c r="AV498" s="31"/>
      <c r="AW498" s="31"/>
      <c r="AX498" s="31"/>
      <c r="AY498" s="31"/>
      <c r="AZ498" s="31"/>
      <c r="BA498" s="31"/>
      <c r="BB498" s="31"/>
      <c r="BC498" s="31"/>
      <c r="BD498" s="31"/>
      <c r="BE498" s="31"/>
      <c r="BF498" s="31"/>
      <c r="BG498" s="31"/>
      <c r="BH498" s="31"/>
      <c r="BI498" s="31"/>
      <c r="BJ498" s="31"/>
      <c r="BK498" s="31"/>
      <c r="BL498" s="31"/>
      <c r="BM498" s="31"/>
      <c r="BN498" s="31"/>
      <c r="BO498" s="31"/>
      <c r="BP498" s="31"/>
      <c r="BQ498" s="31"/>
      <c r="BR498" s="31"/>
      <c r="BS498" s="31"/>
      <c r="BT498" s="31"/>
      <c r="BU498" s="31"/>
      <c r="BV498" s="31"/>
      <c r="BW498" s="31"/>
      <c r="BX498" s="31"/>
      <c r="BY498" s="31"/>
      <c r="BZ498" s="31"/>
      <c r="CA498" s="31"/>
      <c r="CB498" s="31"/>
      <c r="CC498" s="31"/>
      <c r="CD498" s="31"/>
      <c r="CE498" s="31"/>
      <c r="CF498" s="31"/>
      <c r="CG498" s="31"/>
      <c r="CH498" s="31"/>
      <c r="CI498" s="31"/>
      <c r="CJ498" s="31"/>
      <c r="CK498" s="31"/>
      <c r="CL498" s="31"/>
      <c r="CM498" s="31"/>
      <c r="CN498" s="31"/>
      <c r="CO498" s="31"/>
      <c r="CP498" s="31"/>
      <c r="CQ498" s="31"/>
      <c r="CR498" s="31"/>
      <c r="CS498" s="31"/>
      <c r="CT498" s="31"/>
      <c r="CU498" s="31"/>
      <c r="CV498" s="31"/>
      <c r="CW498" s="31"/>
      <c r="CX498" s="31"/>
      <c r="CY498" s="31"/>
      <c r="CZ498" s="31"/>
      <c r="DA498" s="31"/>
      <c r="DB498" s="31"/>
      <c r="DC498" s="31"/>
      <c r="DD498" s="31"/>
      <c r="DE498" s="31"/>
      <c r="DF498" s="31"/>
      <c r="DG498" s="31"/>
      <c r="DH498" s="31"/>
      <c r="DI498" s="31"/>
      <c r="DJ498" s="31"/>
      <c r="DK498" s="31"/>
      <c r="DL498" s="31"/>
      <c r="DM498" s="31"/>
      <c r="DN498" s="31"/>
      <c r="DO498" s="31"/>
      <c r="DP498" s="31"/>
      <c r="DQ498" s="31"/>
      <c r="DR498" s="31"/>
      <c r="DS498" s="31"/>
      <c r="DT498" s="31"/>
      <c r="DU498" s="31"/>
      <c r="DV498" s="31"/>
      <c r="DW498" s="31"/>
      <c r="DX498" s="31"/>
      <c r="DY498" s="31"/>
      <c r="DZ498" s="31"/>
      <c r="EA498" s="31"/>
      <c r="EB498" s="31"/>
    </row>
    <row r="499" spans="1:132" x14ac:dyDescent="0.2">
      <c r="A499" s="94"/>
      <c r="B499" s="95" t="s">
        <v>1661</v>
      </c>
      <c r="C499" s="95" t="s">
        <v>1662</v>
      </c>
      <c r="D499" s="94"/>
      <c r="E499" s="95" t="s">
        <v>1663</v>
      </c>
      <c r="F499" s="94" t="s">
        <v>515</v>
      </c>
      <c r="G499" s="94" t="s">
        <v>348</v>
      </c>
      <c r="H499" s="411"/>
      <c r="I499" s="411"/>
      <c r="J499" s="411"/>
      <c r="K499" s="411"/>
      <c r="L499" s="411"/>
      <c r="M499" s="411"/>
      <c r="N499" s="411">
        <v>1</v>
      </c>
      <c r="O499" s="164">
        <v>43823</v>
      </c>
      <c r="P499" s="238">
        <f>SUM($H499:$N499)</f>
        <v>1</v>
      </c>
      <c r="Q499" s="214"/>
      <c r="R499" s="214"/>
      <c r="S499" s="214"/>
      <c r="T499" s="214"/>
      <c r="U499" s="214"/>
      <c r="V499" s="214"/>
      <c r="W499" s="214"/>
      <c r="X499" s="165"/>
      <c r="Y499" s="222">
        <f>SUM($Q499:$W499)</f>
        <v>0</v>
      </c>
      <c r="Z499" s="163"/>
      <c r="AA499" s="163"/>
      <c r="AB499" s="163"/>
      <c r="AC499" s="163"/>
      <c r="AD499" s="163"/>
      <c r="AE499" s="163"/>
      <c r="AF499" s="163"/>
      <c r="AG499" s="165"/>
      <c r="AH499" s="222">
        <f>SUM($Z499:$AF499)</f>
        <v>0</v>
      </c>
      <c r="AI499" s="214"/>
      <c r="AJ499" s="94" t="s">
        <v>1822</v>
      </c>
      <c r="AK499" s="94" t="s">
        <v>1823</v>
      </c>
      <c r="AL499" s="95"/>
      <c r="AM499" s="94"/>
      <c r="AN499" s="95"/>
      <c r="AO499" s="94"/>
      <c r="AP499" s="94"/>
      <c r="AQ499" s="94"/>
      <c r="AR499" s="94"/>
      <c r="AS499" s="95" t="s">
        <v>1664</v>
      </c>
    </row>
    <row r="500" spans="1:132" x14ac:dyDescent="0.2">
      <c r="A500" s="94"/>
      <c r="B500" s="95" t="s">
        <v>2089</v>
      </c>
      <c r="C500" s="95" t="s">
        <v>2090</v>
      </c>
      <c r="D500" s="94"/>
      <c r="E500" s="95" t="s">
        <v>2091</v>
      </c>
      <c r="F500" s="94" t="s">
        <v>464</v>
      </c>
      <c r="G500" s="94" t="s">
        <v>348</v>
      </c>
      <c r="H500" s="411"/>
      <c r="I500" s="411"/>
      <c r="J500" s="411"/>
      <c r="K500" s="411"/>
      <c r="L500" s="411"/>
      <c r="M500" s="411"/>
      <c r="N500" s="411">
        <v>1</v>
      </c>
      <c r="O500" s="164">
        <v>43823</v>
      </c>
      <c r="P500" s="238">
        <f>SUM($H500:$N500)</f>
        <v>1</v>
      </c>
      <c r="Q500" s="214"/>
      <c r="R500" s="214"/>
      <c r="S500" s="214"/>
      <c r="T500" s="214"/>
      <c r="U500" s="214"/>
      <c r="V500" s="214"/>
      <c r="W500" s="214"/>
      <c r="X500" s="165"/>
      <c r="Y500" s="222">
        <f>SUM($Q500:$W500)</f>
        <v>0</v>
      </c>
      <c r="Z500" s="163"/>
      <c r="AA500" s="163"/>
      <c r="AB500" s="163"/>
      <c r="AC500" s="163"/>
      <c r="AD500" s="163"/>
      <c r="AE500" s="163"/>
      <c r="AF500" s="163"/>
      <c r="AG500" s="165"/>
      <c r="AH500" s="222">
        <f>SUM($Z500:$AF500)</f>
        <v>0</v>
      </c>
      <c r="AI500" s="214"/>
      <c r="AJ500" s="94" t="s">
        <v>1822</v>
      </c>
      <c r="AK500" s="94" t="s">
        <v>1823</v>
      </c>
      <c r="AL500" s="95"/>
      <c r="AM500" s="94"/>
      <c r="AN500" s="95"/>
      <c r="AO500" s="94"/>
      <c r="AP500" s="94"/>
      <c r="AQ500" s="94"/>
      <c r="AR500" s="94"/>
      <c r="AS500" s="95" t="s">
        <v>2092</v>
      </c>
    </row>
    <row r="501" spans="1:132" x14ac:dyDescent="0.2">
      <c r="A501" s="94"/>
      <c r="B501" s="95" t="s">
        <v>2089</v>
      </c>
      <c r="C501" s="95" t="s">
        <v>2090</v>
      </c>
      <c r="D501" s="94"/>
      <c r="E501" s="95" t="s">
        <v>2091</v>
      </c>
      <c r="F501" s="94" t="s">
        <v>464</v>
      </c>
      <c r="G501" s="94" t="s">
        <v>348</v>
      </c>
      <c r="H501" s="411"/>
      <c r="I501" s="411"/>
      <c r="J501" s="411"/>
      <c r="K501" s="411"/>
      <c r="L501" s="411"/>
      <c r="M501" s="411"/>
      <c r="N501" s="411">
        <v>1</v>
      </c>
      <c r="O501" s="164">
        <v>43823</v>
      </c>
      <c r="P501" s="238">
        <f>SUM($H501:$N501)</f>
        <v>1</v>
      </c>
      <c r="Q501" s="214"/>
      <c r="R501" s="214"/>
      <c r="S501" s="214"/>
      <c r="T501" s="214"/>
      <c r="U501" s="214"/>
      <c r="V501" s="214"/>
      <c r="W501" s="214"/>
      <c r="X501" s="165"/>
      <c r="Y501" s="222">
        <f>SUM($Q501:$W501)</f>
        <v>0</v>
      </c>
      <c r="Z501" s="163"/>
      <c r="AA501" s="163"/>
      <c r="AB501" s="163"/>
      <c r="AC501" s="163"/>
      <c r="AD501" s="163"/>
      <c r="AE501" s="163"/>
      <c r="AF501" s="163"/>
      <c r="AG501" s="165"/>
      <c r="AH501" s="222">
        <f>SUM($Z501:$AF501)</f>
        <v>0</v>
      </c>
      <c r="AI501" s="214"/>
      <c r="AJ501" s="94" t="s">
        <v>1822</v>
      </c>
      <c r="AK501" s="94" t="s">
        <v>1823</v>
      </c>
      <c r="AL501" s="95"/>
      <c r="AM501" s="94"/>
      <c r="AN501" s="95"/>
      <c r="AO501" s="94"/>
      <c r="AP501" s="94"/>
      <c r="AQ501" s="94"/>
      <c r="AR501" s="94"/>
      <c r="AS501" s="95" t="s">
        <v>2092</v>
      </c>
    </row>
    <row r="502" spans="1:132" x14ac:dyDescent="0.2">
      <c r="A502" s="94"/>
      <c r="B502" s="95" t="s">
        <v>1649</v>
      </c>
      <c r="C502" s="95" t="s">
        <v>1650</v>
      </c>
      <c r="D502" s="94"/>
      <c r="E502" s="95" t="s">
        <v>1651</v>
      </c>
      <c r="F502" s="94" t="s">
        <v>515</v>
      </c>
      <c r="G502" s="94" t="s">
        <v>348</v>
      </c>
      <c r="H502" s="411"/>
      <c r="I502" s="411"/>
      <c r="J502" s="411"/>
      <c r="K502" s="411"/>
      <c r="L502" s="411"/>
      <c r="M502" s="411"/>
      <c r="N502" s="411">
        <v>1</v>
      </c>
      <c r="O502" s="164">
        <v>43822</v>
      </c>
      <c r="P502" s="238">
        <f>SUM($H502:$N502)</f>
        <v>1</v>
      </c>
      <c r="Q502" s="214"/>
      <c r="R502" s="214"/>
      <c r="S502" s="214"/>
      <c r="T502" s="214"/>
      <c r="U502" s="214"/>
      <c r="V502" s="214"/>
      <c r="W502" s="214"/>
      <c r="X502" s="165"/>
      <c r="Y502" s="222">
        <f>SUM($Q502:$W502)</f>
        <v>0</v>
      </c>
      <c r="Z502" s="163"/>
      <c r="AA502" s="163"/>
      <c r="AB502" s="163"/>
      <c r="AC502" s="163"/>
      <c r="AD502" s="163"/>
      <c r="AE502" s="163"/>
      <c r="AF502" s="163"/>
      <c r="AG502" s="165"/>
      <c r="AH502" s="222">
        <f>SUM($Z502:$AF502)</f>
        <v>0</v>
      </c>
      <c r="AI502" s="214"/>
      <c r="AJ502" s="94" t="s">
        <v>1822</v>
      </c>
      <c r="AK502" s="94" t="s">
        <v>1823</v>
      </c>
      <c r="AL502" s="95"/>
      <c r="AM502" s="94"/>
      <c r="AN502" s="95"/>
      <c r="AO502" s="94"/>
      <c r="AP502" s="94"/>
      <c r="AQ502" s="94"/>
      <c r="AR502" s="94"/>
      <c r="AS502" s="95" t="s">
        <v>1652</v>
      </c>
    </row>
    <row r="503" spans="1:132" x14ac:dyDescent="0.2">
      <c r="A503" s="94"/>
      <c r="B503" s="95" t="s">
        <v>1653</v>
      </c>
      <c r="C503" s="95" t="s">
        <v>1654</v>
      </c>
      <c r="D503" s="94"/>
      <c r="E503" s="95" t="s">
        <v>1655</v>
      </c>
      <c r="F503" s="94" t="s">
        <v>515</v>
      </c>
      <c r="G503" s="94" t="s">
        <v>348</v>
      </c>
      <c r="H503" s="411"/>
      <c r="I503" s="411"/>
      <c r="J503" s="411"/>
      <c r="K503" s="411"/>
      <c r="L503" s="411"/>
      <c r="M503" s="411"/>
      <c r="N503" s="411">
        <v>1</v>
      </c>
      <c r="O503" s="164">
        <v>43822</v>
      </c>
      <c r="P503" s="238">
        <f>SUM($H503:$N503)</f>
        <v>1</v>
      </c>
      <c r="Q503" s="214"/>
      <c r="R503" s="214"/>
      <c r="S503" s="214"/>
      <c r="T503" s="214"/>
      <c r="U503" s="214"/>
      <c r="V503" s="214"/>
      <c r="W503" s="214"/>
      <c r="X503" s="165"/>
      <c r="Y503" s="222">
        <f>SUM($Q503:$W503)</f>
        <v>0</v>
      </c>
      <c r="Z503" s="163"/>
      <c r="AA503" s="163"/>
      <c r="AB503" s="163"/>
      <c r="AC503" s="163"/>
      <c r="AD503" s="163"/>
      <c r="AE503" s="163"/>
      <c r="AF503" s="163"/>
      <c r="AG503" s="165"/>
      <c r="AH503" s="222">
        <f>SUM($Z503:$AF503)</f>
        <v>0</v>
      </c>
      <c r="AI503" s="214"/>
      <c r="AJ503" s="94" t="s">
        <v>1822</v>
      </c>
      <c r="AK503" s="94" t="s">
        <v>1823</v>
      </c>
      <c r="AL503" s="95"/>
      <c r="AM503" s="94"/>
      <c r="AN503" s="95"/>
      <c r="AO503" s="94"/>
      <c r="AP503" s="94"/>
      <c r="AQ503" s="94"/>
      <c r="AR503" s="94"/>
      <c r="AS503" s="95" t="s">
        <v>1656</v>
      </c>
    </row>
    <row r="504" spans="1:132" x14ac:dyDescent="0.2">
      <c r="A504" s="94"/>
      <c r="B504" s="95" t="s">
        <v>1645</v>
      </c>
      <c r="C504" s="95" t="s">
        <v>1646</v>
      </c>
      <c r="D504" s="94"/>
      <c r="E504" s="95" t="s">
        <v>1647</v>
      </c>
      <c r="F504" s="94" t="s">
        <v>515</v>
      </c>
      <c r="G504" s="94" t="s">
        <v>348</v>
      </c>
      <c r="H504" s="411"/>
      <c r="I504" s="411"/>
      <c r="J504" s="411"/>
      <c r="K504" s="411"/>
      <c r="L504" s="411"/>
      <c r="M504" s="411"/>
      <c r="N504" s="411">
        <v>1</v>
      </c>
      <c r="O504" s="164">
        <v>43819</v>
      </c>
      <c r="P504" s="238">
        <f>SUM($H504:$N504)</f>
        <v>1</v>
      </c>
      <c r="Q504" s="214"/>
      <c r="R504" s="214"/>
      <c r="S504" s="214"/>
      <c r="T504" s="214"/>
      <c r="U504" s="214"/>
      <c r="V504" s="214"/>
      <c r="W504" s="214"/>
      <c r="X504" s="165"/>
      <c r="Y504" s="222">
        <f>SUM($Q504:$W504)</f>
        <v>0</v>
      </c>
      <c r="Z504" s="163"/>
      <c r="AA504" s="163"/>
      <c r="AB504" s="163"/>
      <c r="AC504" s="163"/>
      <c r="AD504" s="163"/>
      <c r="AE504" s="163"/>
      <c r="AF504" s="163"/>
      <c r="AG504" s="165"/>
      <c r="AH504" s="222">
        <f>SUM($Z504:$AF504)</f>
        <v>0</v>
      </c>
      <c r="AI504" s="214"/>
      <c r="AJ504" s="94" t="s">
        <v>1822</v>
      </c>
      <c r="AK504" s="94" t="s">
        <v>1823</v>
      </c>
      <c r="AL504" s="95"/>
      <c r="AM504" s="94"/>
      <c r="AN504" s="95"/>
      <c r="AO504" s="94"/>
      <c r="AP504" s="94"/>
      <c r="AQ504" s="94"/>
      <c r="AR504" s="94"/>
      <c r="AS504" s="95" t="s">
        <v>1648</v>
      </c>
    </row>
    <row r="505" spans="1:132" x14ac:dyDescent="0.2">
      <c r="A505" s="94"/>
      <c r="B505" s="95" t="s">
        <v>1641</v>
      </c>
      <c r="C505" s="95" t="s">
        <v>1642</v>
      </c>
      <c r="D505" s="94"/>
      <c r="E505" s="95" t="s">
        <v>1643</v>
      </c>
      <c r="F505" s="94" t="s">
        <v>515</v>
      </c>
      <c r="G505" s="94" t="s">
        <v>348</v>
      </c>
      <c r="H505" s="411"/>
      <c r="I505" s="411"/>
      <c r="J505" s="411"/>
      <c r="K505" s="411"/>
      <c r="L505" s="411"/>
      <c r="M505" s="411"/>
      <c r="N505" s="411">
        <v>1</v>
      </c>
      <c r="O505" s="164">
        <v>43818</v>
      </c>
      <c r="P505" s="238">
        <f>SUM($H505:$N505)</f>
        <v>1</v>
      </c>
      <c r="Q505" s="214"/>
      <c r="R505" s="214"/>
      <c r="S505" s="214"/>
      <c r="T505" s="214"/>
      <c r="U505" s="214"/>
      <c r="V505" s="214"/>
      <c r="W505" s="214"/>
      <c r="X505" s="165"/>
      <c r="Y505" s="222">
        <f>SUM($Q505:$W505)</f>
        <v>0</v>
      </c>
      <c r="Z505" s="163"/>
      <c r="AA505" s="163"/>
      <c r="AB505" s="163"/>
      <c r="AC505" s="163"/>
      <c r="AD505" s="163"/>
      <c r="AE505" s="163"/>
      <c r="AF505" s="163"/>
      <c r="AG505" s="165"/>
      <c r="AH505" s="222">
        <f>SUM($Z505:$AF505)</f>
        <v>0</v>
      </c>
      <c r="AI505" s="214"/>
      <c r="AJ505" s="94" t="s">
        <v>1822</v>
      </c>
      <c r="AK505" s="94" t="s">
        <v>1823</v>
      </c>
      <c r="AL505" s="95"/>
      <c r="AM505" s="94"/>
      <c r="AN505" s="95"/>
      <c r="AO505" s="94"/>
      <c r="AP505" s="94"/>
      <c r="AQ505" s="94"/>
      <c r="AR505" s="94"/>
      <c r="AS505" s="95" t="s">
        <v>1644</v>
      </c>
    </row>
    <row r="506" spans="1:132" x14ac:dyDescent="0.2">
      <c r="A506" s="94"/>
      <c r="B506" s="95" t="s">
        <v>1625</v>
      </c>
      <c r="C506" s="95" t="s">
        <v>1626</v>
      </c>
      <c r="D506" s="94"/>
      <c r="E506" s="95" t="s">
        <v>1627</v>
      </c>
      <c r="F506" s="94" t="s">
        <v>515</v>
      </c>
      <c r="G506" s="94" t="s">
        <v>348</v>
      </c>
      <c r="H506" s="411"/>
      <c r="I506" s="411"/>
      <c r="J506" s="411"/>
      <c r="K506" s="411"/>
      <c r="L506" s="411"/>
      <c r="M506" s="411"/>
      <c r="N506" s="411">
        <v>1</v>
      </c>
      <c r="O506" s="164">
        <v>43817</v>
      </c>
      <c r="P506" s="238">
        <f>SUM($H506:$N506)</f>
        <v>1</v>
      </c>
      <c r="Q506" s="214"/>
      <c r="R506" s="214"/>
      <c r="S506" s="214"/>
      <c r="T506" s="214"/>
      <c r="U506" s="214"/>
      <c r="V506" s="214"/>
      <c r="W506" s="214"/>
      <c r="X506" s="165"/>
      <c r="Y506" s="222">
        <f>SUM($Q506:$W506)</f>
        <v>0</v>
      </c>
      <c r="Z506" s="163"/>
      <c r="AA506" s="163"/>
      <c r="AB506" s="163"/>
      <c r="AC506" s="163"/>
      <c r="AD506" s="163"/>
      <c r="AE506" s="163"/>
      <c r="AF506" s="163"/>
      <c r="AG506" s="165"/>
      <c r="AH506" s="222">
        <f>SUM($Z506:$AF506)</f>
        <v>0</v>
      </c>
      <c r="AI506" s="214"/>
      <c r="AJ506" s="94" t="s">
        <v>1822</v>
      </c>
      <c r="AK506" s="94" t="s">
        <v>1823</v>
      </c>
      <c r="AL506" s="95"/>
      <c r="AM506" s="94"/>
      <c r="AN506" s="95"/>
      <c r="AO506" s="94"/>
      <c r="AP506" s="94"/>
      <c r="AQ506" s="94"/>
      <c r="AR506" s="94"/>
      <c r="AS506" s="95" t="s">
        <v>1628</v>
      </c>
    </row>
    <row r="507" spans="1:132" x14ac:dyDescent="0.2">
      <c r="A507" s="94"/>
      <c r="B507" s="95" t="s">
        <v>1629</v>
      </c>
      <c r="C507" s="95" t="s">
        <v>1630</v>
      </c>
      <c r="D507" s="94"/>
      <c r="E507" s="95" t="s">
        <v>1631</v>
      </c>
      <c r="F507" s="94" t="s">
        <v>515</v>
      </c>
      <c r="G507" s="94" t="s">
        <v>348</v>
      </c>
      <c r="H507" s="411"/>
      <c r="I507" s="411"/>
      <c r="J507" s="411"/>
      <c r="K507" s="411"/>
      <c r="L507" s="411"/>
      <c r="M507" s="411"/>
      <c r="N507" s="411">
        <v>1</v>
      </c>
      <c r="O507" s="164">
        <v>43817</v>
      </c>
      <c r="P507" s="238">
        <f>SUM($H507:$N507)</f>
        <v>1</v>
      </c>
      <c r="Q507" s="214"/>
      <c r="R507" s="214"/>
      <c r="S507" s="214"/>
      <c r="T507" s="214"/>
      <c r="U507" s="214"/>
      <c r="V507" s="214"/>
      <c r="W507" s="214"/>
      <c r="X507" s="165"/>
      <c r="Y507" s="222">
        <f>SUM($Q507:$W507)</f>
        <v>0</v>
      </c>
      <c r="Z507" s="163"/>
      <c r="AA507" s="163"/>
      <c r="AB507" s="163"/>
      <c r="AC507" s="163"/>
      <c r="AD507" s="163"/>
      <c r="AE507" s="163"/>
      <c r="AF507" s="163"/>
      <c r="AG507" s="165"/>
      <c r="AH507" s="222">
        <f>SUM($Z507:$AF507)</f>
        <v>0</v>
      </c>
      <c r="AI507" s="214"/>
      <c r="AJ507" s="94" t="s">
        <v>1822</v>
      </c>
      <c r="AK507" s="94" t="s">
        <v>1823</v>
      </c>
      <c r="AL507" s="95"/>
      <c r="AM507" s="94"/>
      <c r="AN507" s="95"/>
      <c r="AO507" s="94"/>
      <c r="AP507" s="94"/>
      <c r="AQ507" s="94"/>
      <c r="AR507" s="94"/>
      <c r="AS507" s="95" t="s">
        <v>1632</v>
      </c>
    </row>
    <row r="508" spans="1:132" x14ac:dyDescent="0.2">
      <c r="A508" s="94"/>
      <c r="B508" s="95" t="s">
        <v>1633</v>
      </c>
      <c r="C508" s="95" t="s">
        <v>1634</v>
      </c>
      <c r="D508" s="94"/>
      <c r="E508" s="95" t="s">
        <v>1635</v>
      </c>
      <c r="F508" s="94" t="s">
        <v>515</v>
      </c>
      <c r="G508" s="94" t="s">
        <v>348</v>
      </c>
      <c r="H508" s="411"/>
      <c r="I508" s="411"/>
      <c r="J508" s="411"/>
      <c r="K508" s="411"/>
      <c r="L508" s="411"/>
      <c r="M508" s="411"/>
      <c r="N508" s="411">
        <v>1</v>
      </c>
      <c r="O508" s="164">
        <v>43817</v>
      </c>
      <c r="P508" s="238">
        <f>SUM($H508:$N508)</f>
        <v>1</v>
      </c>
      <c r="Q508" s="214"/>
      <c r="R508" s="214"/>
      <c r="S508" s="214"/>
      <c r="T508" s="214"/>
      <c r="U508" s="214"/>
      <c r="V508" s="214"/>
      <c r="W508" s="214"/>
      <c r="X508" s="165"/>
      <c r="Y508" s="222">
        <f>SUM($Q508:$W508)</f>
        <v>0</v>
      </c>
      <c r="Z508" s="163"/>
      <c r="AA508" s="163"/>
      <c r="AB508" s="163"/>
      <c r="AC508" s="163"/>
      <c r="AD508" s="163"/>
      <c r="AE508" s="163"/>
      <c r="AF508" s="163"/>
      <c r="AG508" s="165"/>
      <c r="AH508" s="222">
        <f>SUM($Z508:$AF508)</f>
        <v>0</v>
      </c>
      <c r="AI508" s="214"/>
      <c r="AJ508" s="94" t="s">
        <v>1822</v>
      </c>
      <c r="AK508" s="94" t="s">
        <v>1823</v>
      </c>
      <c r="AL508" s="95"/>
      <c r="AM508" s="94"/>
      <c r="AN508" s="95"/>
      <c r="AO508" s="94"/>
      <c r="AP508" s="94"/>
      <c r="AQ508" s="94"/>
      <c r="AR508" s="94"/>
      <c r="AS508" s="95" t="s">
        <v>1636</v>
      </c>
    </row>
    <row r="509" spans="1:132" x14ac:dyDescent="0.2">
      <c r="A509" s="94"/>
      <c r="B509" s="95" t="s">
        <v>1637</v>
      </c>
      <c r="C509" s="95" t="s">
        <v>1638</v>
      </c>
      <c r="D509" s="94"/>
      <c r="E509" s="95" t="s">
        <v>1639</v>
      </c>
      <c r="F509" s="94" t="s">
        <v>515</v>
      </c>
      <c r="G509" s="94" t="s">
        <v>348</v>
      </c>
      <c r="H509" s="411"/>
      <c r="I509" s="411"/>
      <c r="J509" s="411"/>
      <c r="K509" s="411"/>
      <c r="L509" s="411"/>
      <c r="M509" s="411"/>
      <c r="N509" s="411">
        <v>1</v>
      </c>
      <c r="O509" s="164">
        <v>43817</v>
      </c>
      <c r="P509" s="238">
        <f>SUM($H509:$N509)</f>
        <v>1</v>
      </c>
      <c r="Q509" s="214"/>
      <c r="R509" s="214"/>
      <c r="S509" s="214"/>
      <c r="T509" s="214"/>
      <c r="U509" s="214"/>
      <c r="V509" s="214"/>
      <c r="W509" s="214"/>
      <c r="X509" s="165"/>
      <c r="Y509" s="222">
        <f>SUM($Q509:$W509)</f>
        <v>0</v>
      </c>
      <c r="Z509" s="163"/>
      <c r="AA509" s="163"/>
      <c r="AB509" s="163"/>
      <c r="AC509" s="163"/>
      <c r="AD509" s="163"/>
      <c r="AE509" s="163"/>
      <c r="AF509" s="163"/>
      <c r="AG509" s="165"/>
      <c r="AH509" s="222">
        <f>SUM($Z509:$AF509)</f>
        <v>0</v>
      </c>
      <c r="AI509" s="214"/>
      <c r="AJ509" s="94" t="s">
        <v>1822</v>
      </c>
      <c r="AK509" s="94" t="s">
        <v>1823</v>
      </c>
      <c r="AL509" s="95"/>
      <c r="AM509" s="94"/>
      <c r="AN509" s="95"/>
      <c r="AO509" s="94"/>
      <c r="AP509" s="94"/>
      <c r="AQ509" s="94"/>
      <c r="AR509" s="94"/>
      <c r="AS509" s="95" t="s">
        <v>1640</v>
      </c>
    </row>
    <row r="510" spans="1:132" x14ac:dyDescent="0.2">
      <c r="A510" s="94"/>
      <c r="B510" s="95" t="s">
        <v>1621</v>
      </c>
      <c r="C510" s="95" t="s">
        <v>1622</v>
      </c>
      <c r="D510" s="94"/>
      <c r="E510" s="95" t="s">
        <v>1623</v>
      </c>
      <c r="F510" s="94" t="s">
        <v>515</v>
      </c>
      <c r="G510" s="94" t="s">
        <v>348</v>
      </c>
      <c r="H510" s="411"/>
      <c r="I510" s="411"/>
      <c r="J510" s="411"/>
      <c r="K510" s="411"/>
      <c r="L510" s="411"/>
      <c r="M510" s="411"/>
      <c r="N510" s="411">
        <v>1</v>
      </c>
      <c r="O510" s="164">
        <v>43816</v>
      </c>
      <c r="P510" s="238">
        <f>SUM($H510:$N510)</f>
        <v>1</v>
      </c>
      <c r="Q510" s="214"/>
      <c r="R510" s="214"/>
      <c r="S510" s="214"/>
      <c r="T510" s="214"/>
      <c r="U510" s="214"/>
      <c r="V510" s="214"/>
      <c r="W510" s="214"/>
      <c r="X510" s="165"/>
      <c r="Y510" s="222">
        <f>SUM($Q510:$W510)</f>
        <v>0</v>
      </c>
      <c r="Z510" s="163"/>
      <c r="AA510" s="163"/>
      <c r="AB510" s="163"/>
      <c r="AC510" s="163"/>
      <c r="AD510" s="163"/>
      <c r="AE510" s="163"/>
      <c r="AF510" s="163"/>
      <c r="AG510" s="165"/>
      <c r="AH510" s="222">
        <f>SUM($Z510:$AF510)</f>
        <v>0</v>
      </c>
      <c r="AI510" s="214"/>
      <c r="AJ510" s="94" t="s">
        <v>1822</v>
      </c>
      <c r="AK510" s="94" t="s">
        <v>1823</v>
      </c>
      <c r="AL510" s="95"/>
      <c r="AM510" s="94"/>
      <c r="AN510" s="95"/>
      <c r="AO510" s="94"/>
      <c r="AP510" s="94"/>
      <c r="AQ510" s="94"/>
      <c r="AR510" s="94"/>
      <c r="AS510" s="95" t="s">
        <v>1624</v>
      </c>
    </row>
    <row r="511" spans="1:132" x14ac:dyDescent="0.2">
      <c r="A511" s="94"/>
      <c r="B511" s="95" t="s">
        <v>1617</v>
      </c>
      <c r="C511" s="95" t="s">
        <v>1618</v>
      </c>
      <c r="D511" s="94"/>
      <c r="E511" s="95" t="s">
        <v>1619</v>
      </c>
      <c r="F511" s="94" t="s">
        <v>515</v>
      </c>
      <c r="G511" s="94" t="s">
        <v>348</v>
      </c>
      <c r="H511" s="411"/>
      <c r="I511" s="411"/>
      <c r="J511" s="411"/>
      <c r="K511" s="411"/>
      <c r="L511" s="411"/>
      <c r="M511" s="411"/>
      <c r="N511" s="411">
        <v>1</v>
      </c>
      <c r="O511" s="164">
        <v>43815</v>
      </c>
      <c r="P511" s="238">
        <f>SUM($H511:$N511)</f>
        <v>1</v>
      </c>
      <c r="Q511" s="214"/>
      <c r="R511" s="214"/>
      <c r="S511" s="214"/>
      <c r="T511" s="214"/>
      <c r="U511" s="214"/>
      <c r="V511" s="214"/>
      <c r="W511" s="214"/>
      <c r="X511" s="165"/>
      <c r="Y511" s="222">
        <f>SUM($Q511:$W511)</f>
        <v>0</v>
      </c>
      <c r="Z511" s="163"/>
      <c r="AA511" s="163"/>
      <c r="AB511" s="163"/>
      <c r="AC511" s="163"/>
      <c r="AD511" s="163"/>
      <c r="AE511" s="163"/>
      <c r="AF511" s="163"/>
      <c r="AG511" s="165"/>
      <c r="AH511" s="222">
        <f>SUM($Z511:$AF511)</f>
        <v>0</v>
      </c>
      <c r="AI511" s="214"/>
      <c r="AJ511" s="94" t="s">
        <v>1822</v>
      </c>
      <c r="AK511" s="94" t="s">
        <v>1823</v>
      </c>
      <c r="AL511" s="95"/>
      <c r="AM511" s="94"/>
      <c r="AN511" s="95"/>
      <c r="AO511" s="94"/>
      <c r="AP511" s="94"/>
      <c r="AQ511" s="94"/>
      <c r="AR511" s="94"/>
      <c r="AS511" s="95" t="s">
        <v>1620</v>
      </c>
    </row>
    <row r="512" spans="1:132" ht="13.9" customHeight="1" x14ac:dyDescent="0.2">
      <c r="A512" s="94"/>
      <c r="B512" s="95" t="s">
        <v>1609</v>
      </c>
      <c r="C512" s="95" t="s">
        <v>1610</v>
      </c>
      <c r="D512" s="94"/>
      <c r="E512" s="95" t="s">
        <v>1611</v>
      </c>
      <c r="F512" s="94" t="s">
        <v>515</v>
      </c>
      <c r="G512" s="94" t="s">
        <v>348</v>
      </c>
      <c r="H512" s="411"/>
      <c r="I512" s="411"/>
      <c r="J512" s="411"/>
      <c r="K512" s="411"/>
      <c r="L512" s="411"/>
      <c r="M512" s="411"/>
      <c r="N512" s="411">
        <v>1</v>
      </c>
      <c r="O512" s="164">
        <v>43812</v>
      </c>
      <c r="P512" s="238">
        <f>SUM($H512:$N512)</f>
        <v>1</v>
      </c>
      <c r="Q512" s="214"/>
      <c r="R512" s="214"/>
      <c r="S512" s="214"/>
      <c r="T512" s="214"/>
      <c r="U512" s="214"/>
      <c r="V512" s="214"/>
      <c r="W512" s="214"/>
      <c r="X512" s="165"/>
      <c r="Y512" s="222">
        <f>SUM($Q512:$W512)</f>
        <v>0</v>
      </c>
      <c r="Z512" s="163"/>
      <c r="AA512" s="163"/>
      <c r="AB512" s="163"/>
      <c r="AC512" s="163"/>
      <c r="AD512" s="163"/>
      <c r="AE512" s="163"/>
      <c r="AF512" s="163"/>
      <c r="AG512" s="165"/>
      <c r="AH512" s="222">
        <f>SUM($Z512:$AF512)</f>
        <v>0</v>
      </c>
      <c r="AI512" s="214"/>
      <c r="AJ512" s="94" t="s">
        <v>1822</v>
      </c>
      <c r="AK512" s="94" t="s">
        <v>1823</v>
      </c>
      <c r="AL512" s="95"/>
      <c r="AM512" s="94"/>
      <c r="AN512" s="95"/>
      <c r="AO512" s="94"/>
      <c r="AP512" s="94"/>
      <c r="AQ512" s="94"/>
      <c r="AR512" s="94"/>
      <c r="AS512" s="95" t="s">
        <v>1612</v>
      </c>
    </row>
    <row r="513" spans="1:45" ht="13.9" customHeight="1" x14ac:dyDescent="0.2">
      <c r="A513" s="94"/>
      <c r="B513" s="95" t="s">
        <v>1613</v>
      </c>
      <c r="C513" s="95" t="s">
        <v>1614</v>
      </c>
      <c r="D513" s="94"/>
      <c r="E513" s="95" t="s">
        <v>1615</v>
      </c>
      <c r="F513" s="94" t="s">
        <v>515</v>
      </c>
      <c r="G513" s="94" t="s">
        <v>348</v>
      </c>
      <c r="H513" s="411"/>
      <c r="I513" s="411"/>
      <c r="J513" s="411"/>
      <c r="K513" s="411"/>
      <c r="L513" s="411"/>
      <c r="M513" s="411"/>
      <c r="N513" s="411">
        <v>1</v>
      </c>
      <c r="O513" s="164">
        <v>43812</v>
      </c>
      <c r="P513" s="238">
        <f>SUM($H513:$N513)</f>
        <v>1</v>
      </c>
      <c r="Q513" s="214"/>
      <c r="R513" s="214"/>
      <c r="S513" s="214"/>
      <c r="T513" s="214"/>
      <c r="U513" s="214"/>
      <c r="V513" s="214"/>
      <c r="W513" s="214"/>
      <c r="X513" s="165"/>
      <c r="Y513" s="222">
        <f>SUM($Q513:$W513)</f>
        <v>0</v>
      </c>
      <c r="Z513" s="163"/>
      <c r="AA513" s="163"/>
      <c r="AB513" s="163"/>
      <c r="AC513" s="163"/>
      <c r="AD513" s="163"/>
      <c r="AE513" s="163"/>
      <c r="AF513" s="163"/>
      <c r="AG513" s="165"/>
      <c r="AH513" s="222">
        <f>SUM($Z513:$AF513)</f>
        <v>0</v>
      </c>
      <c r="AI513" s="214"/>
      <c r="AJ513" s="94" t="s">
        <v>1822</v>
      </c>
      <c r="AK513" s="94" t="s">
        <v>1823</v>
      </c>
      <c r="AL513" s="95"/>
      <c r="AM513" s="94"/>
      <c r="AN513" s="95"/>
      <c r="AO513" s="94"/>
      <c r="AP513" s="94"/>
      <c r="AQ513" s="94"/>
      <c r="AR513" s="94"/>
      <c r="AS513" s="95" t="s">
        <v>1616</v>
      </c>
    </row>
    <row r="514" spans="1:45" x14ac:dyDescent="0.2">
      <c r="A514" s="94"/>
      <c r="B514" s="95" t="s">
        <v>1605</v>
      </c>
      <c r="C514" s="95" t="s">
        <v>1606</v>
      </c>
      <c r="D514" s="94"/>
      <c r="E514" s="95" t="s">
        <v>1607</v>
      </c>
      <c r="F514" s="94" t="s">
        <v>515</v>
      </c>
      <c r="G514" s="94" t="s">
        <v>348</v>
      </c>
      <c r="H514" s="411"/>
      <c r="I514" s="411"/>
      <c r="J514" s="411"/>
      <c r="K514" s="411"/>
      <c r="L514" s="411"/>
      <c r="M514" s="411"/>
      <c r="N514" s="411">
        <v>1</v>
      </c>
      <c r="O514" s="164">
        <v>43811</v>
      </c>
      <c r="P514" s="238">
        <f>SUM($H514:$N514)</f>
        <v>1</v>
      </c>
      <c r="Q514" s="214"/>
      <c r="R514" s="214"/>
      <c r="S514" s="214"/>
      <c r="T514" s="214"/>
      <c r="U514" s="214"/>
      <c r="V514" s="214"/>
      <c r="W514" s="214"/>
      <c r="X514" s="165"/>
      <c r="Y514" s="222">
        <f>SUM($Q514:$W514)</f>
        <v>0</v>
      </c>
      <c r="Z514" s="163"/>
      <c r="AA514" s="163"/>
      <c r="AB514" s="163"/>
      <c r="AC514" s="163"/>
      <c r="AD514" s="163"/>
      <c r="AE514" s="163"/>
      <c r="AF514" s="163"/>
      <c r="AG514" s="165"/>
      <c r="AH514" s="222">
        <f>SUM($Z514:$AF514)</f>
        <v>0</v>
      </c>
      <c r="AI514" s="214"/>
      <c r="AJ514" s="94" t="s">
        <v>1822</v>
      </c>
      <c r="AK514" s="94" t="s">
        <v>1823</v>
      </c>
      <c r="AL514" s="95"/>
      <c r="AM514" s="94"/>
      <c r="AN514" s="95"/>
      <c r="AO514" s="94"/>
      <c r="AP514" s="94"/>
      <c r="AQ514" s="94"/>
      <c r="AR514" s="94"/>
      <c r="AS514" s="95" t="s">
        <v>1608</v>
      </c>
    </row>
    <row r="515" spans="1:45" x14ac:dyDescent="0.2">
      <c r="A515" s="94"/>
      <c r="B515" s="95" t="s">
        <v>1601</v>
      </c>
      <c r="C515" s="95" t="s">
        <v>1602</v>
      </c>
      <c r="D515" s="94"/>
      <c r="E515" s="95" t="s">
        <v>1603</v>
      </c>
      <c r="F515" s="94" t="s">
        <v>515</v>
      </c>
      <c r="G515" s="94" t="s">
        <v>348</v>
      </c>
      <c r="H515" s="411"/>
      <c r="I515" s="411"/>
      <c r="J515" s="411"/>
      <c r="K515" s="411"/>
      <c r="L515" s="411"/>
      <c r="M515" s="411"/>
      <c r="N515" s="411">
        <v>1</v>
      </c>
      <c r="O515" s="164">
        <v>43809</v>
      </c>
      <c r="P515" s="238">
        <f>SUM($H515:$N515)</f>
        <v>1</v>
      </c>
      <c r="Q515" s="214"/>
      <c r="R515" s="214"/>
      <c r="S515" s="214"/>
      <c r="T515" s="214"/>
      <c r="U515" s="214"/>
      <c r="V515" s="214"/>
      <c r="W515" s="214"/>
      <c r="X515" s="165"/>
      <c r="Y515" s="222">
        <f>SUM($Q515:$W515)</f>
        <v>0</v>
      </c>
      <c r="Z515" s="163"/>
      <c r="AA515" s="163"/>
      <c r="AB515" s="163"/>
      <c r="AC515" s="163"/>
      <c r="AD515" s="163"/>
      <c r="AE515" s="163"/>
      <c r="AF515" s="163"/>
      <c r="AG515" s="165"/>
      <c r="AH515" s="222">
        <f>SUM($Z515:$AF515)</f>
        <v>0</v>
      </c>
      <c r="AI515" s="214"/>
      <c r="AJ515" s="94" t="s">
        <v>1822</v>
      </c>
      <c r="AK515" s="94" t="s">
        <v>1823</v>
      </c>
      <c r="AL515" s="95"/>
      <c r="AM515" s="94"/>
      <c r="AN515" s="95"/>
      <c r="AO515" s="94"/>
      <c r="AP515" s="94"/>
      <c r="AQ515" s="94"/>
      <c r="AR515" s="94"/>
      <c r="AS515" s="95" t="s">
        <v>1604</v>
      </c>
    </row>
    <row r="516" spans="1:45" x14ac:dyDescent="0.2">
      <c r="A516" s="94"/>
      <c r="B516" s="95" t="s">
        <v>1597</v>
      </c>
      <c r="C516" s="95" t="s">
        <v>1598</v>
      </c>
      <c r="D516" s="94"/>
      <c r="E516" s="95" t="s">
        <v>1599</v>
      </c>
      <c r="F516" s="94" t="s">
        <v>515</v>
      </c>
      <c r="G516" s="94" t="s">
        <v>348</v>
      </c>
      <c r="H516" s="411"/>
      <c r="I516" s="411"/>
      <c r="J516" s="411"/>
      <c r="K516" s="411"/>
      <c r="L516" s="411"/>
      <c r="M516" s="411"/>
      <c r="N516" s="411">
        <v>1</v>
      </c>
      <c r="O516" s="164">
        <v>43808</v>
      </c>
      <c r="P516" s="238">
        <f>SUM($H516:$N516)</f>
        <v>1</v>
      </c>
      <c r="Q516" s="214"/>
      <c r="R516" s="214"/>
      <c r="S516" s="214"/>
      <c r="T516" s="214"/>
      <c r="U516" s="214"/>
      <c r="V516" s="214"/>
      <c r="W516" s="214"/>
      <c r="X516" s="165"/>
      <c r="Y516" s="222">
        <f>SUM($Q516:$W516)</f>
        <v>0</v>
      </c>
      <c r="Z516" s="163"/>
      <c r="AA516" s="163"/>
      <c r="AB516" s="163"/>
      <c r="AC516" s="163"/>
      <c r="AD516" s="163"/>
      <c r="AE516" s="163"/>
      <c r="AF516" s="163"/>
      <c r="AG516" s="165"/>
      <c r="AH516" s="222">
        <f>SUM($Z516:$AF516)</f>
        <v>0</v>
      </c>
      <c r="AI516" s="214"/>
      <c r="AJ516" s="94" t="s">
        <v>1822</v>
      </c>
      <c r="AK516" s="94" t="s">
        <v>1823</v>
      </c>
      <c r="AL516" s="95"/>
      <c r="AM516" s="94"/>
      <c r="AN516" s="95"/>
      <c r="AO516" s="94"/>
      <c r="AP516" s="94"/>
      <c r="AQ516" s="94"/>
      <c r="AR516" s="94"/>
      <c r="AS516" s="95" t="s">
        <v>1600</v>
      </c>
    </row>
    <row r="517" spans="1:45" x14ac:dyDescent="0.2">
      <c r="A517" s="94"/>
      <c r="B517" s="95" t="s">
        <v>2093</v>
      </c>
      <c r="C517" s="95" t="s">
        <v>2094</v>
      </c>
      <c r="D517" s="94"/>
      <c r="E517" s="95" t="s">
        <v>2095</v>
      </c>
      <c r="F517" s="94" t="s">
        <v>464</v>
      </c>
      <c r="G517" s="94" t="s">
        <v>348</v>
      </c>
      <c r="H517" s="411"/>
      <c r="I517" s="411"/>
      <c r="J517" s="411"/>
      <c r="K517" s="411"/>
      <c r="L517" s="411"/>
      <c r="M517" s="411"/>
      <c r="N517" s="411">
        <v>1</v>
      </c>
      <c r="O517" s="164">
        <v>43808</v>
      </c>
      <c r="P517" s="238">
        <f>SUM($H517:$N517)</f>
        <v>1</v>
      </c>
      <c r="Q517" s="214"/>
      <c r="R517" s="214"/>
      <c r="S517" s="214"/>
      <c r="T517" s="214"/>
      <c r="U517" s="214"/>
      <c r="V517" s="214"/>
      <c r="W517" s="214"/>
      <c r="X517" s="165"/>
      <c r="Y517" s="222">
        <f>SUM($Q517:$W517)</f>
        <v>0</v>
      </c>
      <c r="Z517" s="163"/>
      <c r="AA517" s="163"/>
      <c r="AB517" s="163"/>
      <c r="AC517" s="163"/>
      <c r="AD517" s="163"/>
      <c r="AE517" s="163"/>
      <c r="AF517" s="163"/>
      <c r="AG517" s="165"/>
      <c r="AH517" s="222">
        <f>SUM($Z517:$AF517)</f>
        <v>0</v>
      </c>
      <c r="AI517" s="214"/>
      <c r="AJ517" s="94" t="s">
        <v>1822</v>
      </c>
      <c r="AK517" s="94" t="s">
        <v>1823</v>
      </c>
      <c r="AL517" s="95"/>
      <c r="AM517" s="94"/>
      <c r="AN517" s="95"/>
      <c r="AO517" s="94"/>
      <c r="AP517" s="94"/>
      <c r="AQ517" s="94"/>
      <c r="AR517" s="94"/>
      <c r="AS517" s="95" t="s">
        <v>2096</v>
      </c>
    </row>
    <row r="518" spans="1:45" x14ac:dyDescent="0.2">
      <c r="A518" s="94"/>
      <c r="B518" s="95" t="s">
        <v>2097</v>
      </c>
      <c r="C518" s="95" t="s">
        <v>2098</v>
      </c>
      <c r="D518" s="94"/>
      <c r="E518" s="95" t="s">
        <v>2099</v>
      </c>
      <c r="F518" s="94" t="s">
        <v>464</v>
      </c>
      <c r="G518" s="94" t="s">
        <v>348</v>
      </c>
      <c r="H518" s="411"/>
      <c r="I518" s="411"/>
      <c r="J518" s="411"/>
      <c r="K518" s="411"/>
      <c r="L518" s="411"/>
      <c r="M518" s="411"/>
      <c r="N518" s="411">
        <v>1</v>
      </c>
      <c r="O518" s="164">
        <v>43808</v>
      </c>
      <c r="P518" s="238">
        <f>SUM($H518:$N518)</f>
        <v>1</v>
      </c>
      <c r="Q518" s="214"/>
      <c r="R518" s="214"/>
      <c r="S518" s="214"/>
      <c r="T518" s="214"/>
      <c r="U518" s="214"/>
      <c r="V518" s="214"/>
      <c r="W518" s="214"/>
      <c r="X518" s="165"/>
      <c r="Y518" s="222">
        <f>SUM($Q518:$W518)</f>
        <v>0</v>
      </c>
      <c r="Z518" s="163"/>
      <c r="AA518" s="163"/>
      <c r="AB518" s="163"/>
      <c r="AC518" s="163"/>
      <c r="AD518" s="163"/>
      <c r="AE518" s="163"/>
      <c r="AF518" s="163"/>
      <c r="AG518" s="165"/>
      <c r="AH518" s="222">
        <f>SUM($Z518:$AF518)</f>
        <v>0</v>
      </c>
      <c r="AI518" s="214"/>
      <c r="AJ518" s="94" t="s">
        <v>1822</v>
      </c>
      <c r="AK518" s="94" t="s">
        <v>1823</v>
      </c>
      <c r="AL518" s="95"/>
      <c r="AM518" s="94"/>
      <c r="AN518" s="95"/>
      <c r="AO518" s="94"/>
      <c r="AP518" s="94"/>
      <c r="AQ518" s="94"/>
      <c r="AR518" s="94"/>
      <c r="AS518" s="95" t="s">
        <v>2100</v>
      </c>
    </row>
    <row r="519" spans="1:45" x14ac:dyDescent="0.2">
      <c r="A519" s="94"/>
      <c r="B519" s="95" t="s">
        <v>1707</v>
      </c>
      <c r="C519" s="95" t="s">
        <v>1708</v>
      </c>
      <c r="D519" s="94"/>
      <c r="E519" s="95" t="s">
        <v>1709</v>
      </c>
      <c r="F519" s="94" t="s">
        <v>515</v>
      </c>
      <c r="G519" s="94" t="s">
        <v>348</v>
      </c>
      <c r="H519" s="411"/>
      <c r="I519" s="411"/>
      <c r="J519" s="411"/>
      <c r="K519" s="411"/>
      <c r="L519" s="411"/>
      <c r="M519" s="411"/>
      <c r="N519" s="411">
        <v>1</v>
      </c>
      <c r="O519" s="164">
        <v>43805</v>
      </c>
      <c r="P519" s="238">
        <f>SUM($H519:$N519)</f>
        <v>1</v>
      </c>
      <c r="Q519" s="214"/>
      <c r="R519" s="214"/>
      <c r="S519" s="214"/>
      <c r="T519" s="214"/>
      <c r="U519" s="214"/>
      <c r="V519" s="214"/>
      <c r="W519" s="214"/>
      <c r="X519" s="165"/>
      <c r="Y519" s="222">
        <f>SUM($Q519:$W519)</f>
        <v>0</v>
      </c>
      <c r="Z519" s="163"/>
      <c r="AA519" s="163"/>
      <c r="AB519" s="163"/>
      <c r="AC519" s="163"/>
      <c r="AD519" s="163"/>
      <c r="AE519" s="163"/>
      <c r="AF519" s="163"/>
      <c r="AG519" s="165"/>
      <c r="AH519" s="222">
        <f>SUM($Z519:$AF519)</f>
        <v>0</v>
      </c>
      <c r="AI519" s="214"/>
      <c r="AJ519" s="94" t="s">
        <v>1822</v>
      </c>
      <c r="AK519" s="94" t="s">
        <v>1823</v>
      </c>
      <c r="AL519" s="95"/>
      <c r="AM519" s="94"/>
      <c r="AN519" s="95"/>
      <c r="AO519" s="94"/>
      <c r="AP519" s="94"/>
      <c r="AQ519" s="94"/>
      <c r="AR519" s="94"/>
      <c r="AS519" s="95" t="s">
        <v>1710</v>
      </c>
    </row>
    <row r="520" spans="1:45" x14ac:dyDescent="0.2">
      <c r="A520" s="94"/>
      <c r="B520" s="95" t="s">
        <v>1593</v>
      </c>
      <c r="C520" s="95" t="s">
        <v>1594</v>
      </c>
      <c r="D520" s="94"/>
      <c r="E520" s="95" t="s">
        <v>1595</v>
      </c>
      <c r="F520" s="94" t="s">
        <v>515</v>
      </c>
      <c r="G520" s="94" t="s">
        <v>348</v>
      </c>
      <c r="H520" s="411"/>
      <c r="I520" s="411"/>
      <c r="J520" s="411"/>
      <c r="K520" s="411"/>
      <c r="L520" s="411"/>
      <c r="M520" s="411"/>
      <c r="N520" s="411">
        <v>1</v>
      </c>
      <c r="O520" s="164">
        <v>43804</v>
      </c>
      <c r="P520" s="238">
        <f>SUM($H520:$N520)</f>
        <v>1</v>
      </c>
      <c r="Q520" s="214"/>
      <c r="R520" s="214"/>
      <c r="S520" s="214"/>
      <c r="T520" s="214"/>
      <c r="U520" s="214"/>
      <c r="V520" s="214"/>
      <c r="W520" s="214"/>
      <c r="X520" s="165"/>
      <c r="Y520" s="222">
        <f>SUM($Q520:$W520)</f>
        <v>0</v>
      </c>
      <c r="Z520" s="163"/>
      <c r="AA520" s="163"/>
      <c r="AB520" s="163"/>
      <c r="AC520" s="163"/>
      <c r="AD520" s="163"/>
      <c r="AE520" s="163"/>
      <c r="AF520" s="163"/>
      <c r="AG520" s="165"/>
      <c r="AH520" s="222">
        <f>SUM($Z520:$AF520)</f>
        <v>0</v>
      </c>
      <c r="AI520" s="214"/>
      <c r="AJ520" s="94" t="s">
        <v>1822</v>
      </c>
      <c r="AK520" s="94" t="s">
        <v>1823</v>
      </c>
      <c r="AL520" s="95"/>
      <c r="AM520" s="94"/>
      <c r="AN520" s="95"/>
      <c r="AO520" s="94"/>
      <c r="AP520" s="94"/>
      <c r="AQ520" s="94"/>
      <c r="AR520" s="94"/>
      <c r="AS520" s="95" t="s">
        <v>1596</v>
      </c>
    </row>
    <row r="521" spans="1:45" x14ac:dyDescent="0.2">
      <c r="A521" s="94"/>
      <c r="B521" s="95" t="s">
        <v>1589</v>
      </c>
      <c r="C521" s="95" t="s">
        <v>1590</v>
      </c>
      <c r="D521" s="94"/>
      <c r="E521" s="95" t="s">
        <v>1591</v>
      </c>
      <c r="F521" s="94" t="s">
        <v>515</v>
      </c>
      <c r="G521" s="94" t="s">
        <v>348</v>
      </c>
      <c r="H521" s="411"/>
      <c r="I521" s="411"/>
      <c r="J521" s="411"/>
      <c r="K521" s="411"/>
      <c r="L521" s="411"/>
      <c r="M521" s="411"/>
      <c r="N521" s="411">
        <v>1</v>
      </c>
      <c r="O521" s="164">
        <v>43803</v>
      </c>
      <c r="P521" s="238">
        <f>SUM($H521:$N521)</f>
        <v>1</v>
      </c>
      <c r="Q521" s="214"/>
      <c r="R521" s="214"/>
      <c r="S521" s="214"/>
      <c r="T521" s="214"/>
      <c r="U521" s="214"/>
      <c r="V521" s="214"/>
      <c r="W521" s="214"/>
      <c r="X521" s="165"/>
      <c r="Y521" s="222">
        <f>SUM($Q521:$W521)</f>
        <v>0</v>
      </c>
      <c r="Z521" s="163"/>
      <c r="AA521" s="163"/>
      <c r="AB521" s="163"/>
      <c r="AC521" s="163"/>
      <c r="AD521" s="163"/>
      <c r="AE521" s="163"/>
      <c r="AF521" s="163"/>
      <c r="AG521" s="165"/>
      <c r="AH521" s="222">
        <f>SUM($Z521:$AF521)</f>
        <v>0</v>
      </c>
      <c r="AI521" s="214"/>
      <c r="AJ521" s="94" t="s">
        <v>1822</v>
      </c>
      <c r="AK521" s="94" t="s">
        <v>1823</v>
      </c>
      <c r="AL521" s="95"/>
      <c r="AM521" s="94"/>
      <c r="AN521" s="95"/>
      <c r="AO521" s="94"/>
      <c r="AP521" s="94"/>
      <c r="AQ521" s="94"/>
      <c r="AR521" s="94"/>
      <c r="AS521" s="95" t="s">
        <v>1592</v>
      </c>
    </row>
    <row r="522" spans="1:45" x14ac:dyDescent="0.2">
      <c r="A522" s="94"/>
      <c r="B522" s="95" t="s">
        <v>2101</v>
      </c>
      <c r="C522" s="95" t="s">
        <v>2102</v>
      </c>
      <c r="D522" s="94"/>
      <c r="E522" s="95" t="s">
        <v>2103</v>
      </c>
      <c r="F522" s="94" t="s">
        <v>464</v>
      </c>
      <c r="G522" s="94" t="s">
        <v>348</v>
      </c>
      <c r="H522" s="411"/>
      <c r="I522" s="411"/>
      <c r="J522" s="411"/>
      <c r="K522" s="411"/>
      <c r="L522" s="411"/>
      <c r="M522" s="411"/>
      <c r="N522" s="411">
        <v>1</v>
      </c>
      <c r="O522" s="164">
        <v>43803</v>
      </c>
      <c r="P522" s="238">
        <f>SUM($H522:$N522)</f>
        <v>1</v>
      </c>
      <c r="Q522" s="214"/>
      <c r="R522" s="214"/>
      <c r="S522" s="214"/>
      <c r="T522" s="214"/>
      <c r="U522" s="214"/>
      <c r="V522" s="214"/>
      <c r="W522" s="214"/>
      <c r="X522" s="165"/>
      <c r="Y522" s="222">
        <f>SUM($Q522:$W522)</f>
        <v>0</v>
      </c>
      <c r="Z522" s="163"/>
      <c r="AA522" s="163"/>
      <c r="AB522" s="163"/>
      <c r="AC522" s="163"/>
      <c r="AD522" s="163"/>
      <c r="AE522" s="163"/>
      <c r="AF522" s="163"/>
      <c r="AG522" s="165"/>
      <c r="AH522" s="222">
        <f>SUM($Z522:$AF522)</f>
        <v>0</v>
      </c>
      <c r="AI522" s="214"/>
      <c r="AJ522" s="94" t="s">
        <v>1822</v>
      </c>
      <c r="AK522" s="94" t="s">
        <v>1823</v>
      </c>
      <c r="AL522" s="95"/>
      <c r="AM522" s="94"/>
      <c r="AN522" s="95"/>
      <c r="AO522" s="94"/>
      <c r="AP522" s="94"/>
      <c r="AQ522" s="94"/>
      <c r="AR522" s="94"/>
      <c r="AS522" s="95" t="s">
        <v>2104</v>
      </c>
    </row>
    <row r="523" spans="1:45" x14ac:dyDescent="0.2">
      <c r="A523" s="94"/>
      <c r="B523" s="95" t="s">
        <v>1585</v>
      </c>
      <c r="C523" s="95" t="s">
        <v>1586</v>
      </c>
      <c r="D523" s="94"/>
      <c r="E523" s="95" t="s">
        <v>1587</v>
      </c>
      <c r="F523" s="94" t="s">
        <v>515</v>
      </c>
      <c r="G523" s="94" t="s">
        <v>348</v>
      </c>
      <c r="H523" s="411"/>
      <c r="I523" s="411"/>
      <c r="J523" s="411"/>
      <c r="K523" s="411"/>
      <c r="L523" s="411"/>
      <c r="M523" s="411"/>
      <c r="N523" s="411">
        <v>1</v>
      </c>
      <c r="O523" s="164">
        <v>43802</v>
      </c>
      <c r="P523" s="238">
        <f>SUM($H523:$N523)</f>
        <v>1</v>
      </c>
      <c r="Q523" s="214"/>
      <c r="R523" s="214"/>
      <c r="S523" s="214"/>
      <c r="T523" s="214"/>
      <c r="U523" s="214"/>
      <c r="V523" s="214"/>
      <c r="W523" s="214"/>
      <c r="X523" s="165"/>
      <c r="Y523" s="222">
        <f>SUM($Q523:$W523)</f>
        <v>0</v>
      </c>
      <c r="Z523" s="163"/>
      <c r="AA523" s="163"/>
      <c r="AB523" s="163"/>
      <c r="AC523" s="163"/>
      <c r="AD523" s="163"/>
      <c r="AE523" s="163"/>
      <c r="AF523" s="163"/>
      <c r="AG523" s="165"/>
      <c r="AH523" s="222">
        <f>SUM($Z523:$AF523)</f>
        <v>0</v>
      </c>
      <c r="AI523" s="214"/>
      <c r="AJ523" s="94" t="s">
        <v>1822</v>
      </c>
      <c r="AK523" s="94" t="s">
        <v>1823</v>
      </c>
      <c r="AL523" s="95"/>
      <c r="AM523" s="94"/>
      <c r="AN523" s="95"/>
      <c r="AO523" s="94"/>
      <c r="AP523" s="94"/>
      <c r="AQ523" s="94"/>
      <c r="AR523" s="94"/>
      <c r="AS523" s="95" t="s">
        <v>1588</v>
      </c>
    </row>
    <row r="524" spans="1:45" x14ac:dyDescent="0.2">
      <c r="A524" s="94"/>
      <c r="B524" s="95" t="s">
        <v>1569</v>
      </c>
      <c r="C524" s="95" t="s">
        <v>1570</v>
      </c>
      <c r="D524" s="94"/>
      <c r="E524" s="95" t="s">
        <v>1571</v>
      </c>
      <c r="F524" s="94" t="s">
        <v>515</v>
      </c>
      <c r="G524" s="94" t="s">
        <v>348</v>
      </c>
      <c r="H524" s="411"/>
      <c r="I524" s="411"/>
      <c r="J524" s="411"/>
      <c r="K524" s="411"/>
      <c r="L524" s="411"/>
      <c r="M524" s="411"/>
      <c r="N524" s="411">
        <v>1</v>
      </c>
      <c r="O524" s="164">
        <v>43794</v>
      </c>
      <c r="P524" s="238">
        <f>SUM($H524:$N524)</f>
        <v>1</v>
      </c>
      <c r="Q524" s="214"/>
      <c r="R524" s="214"/>
      <c r="S524" s="214"/>
      <c r="T524" s="214"/>
      <c r="U524" s="214"/>
      <c r="V524" s="214"/>
      <c r="W524" s="214"/>
      <c r="X524" s="165"/>
      <c r="Y524" s="222">
        <f>SUM($Q524:$W524)</f>
        <v>0</v>
      </c>
      <c r="Z524" s="163"/>
      <c r="AA524" s="163"/>
      <c r="AB524" s="163"/>
      <c r="AC524" s="163"/>
      <c r="AD524" s="163"/>
      <c r="AE524" s="163"/>
      <c r="AF524" s="163"/>
      <c r="AG524" s="165"/>
      <c r="AH524" s="222">
        <f>SUM($Z524:$AF524)</f>
        <v>0</v>
      </c>
      <c r="AI524" s="214"/>
      <c r="AJ524" s="94" t="s">
        <v>1822</v>
      </c>
      <c r="AK524" s="94" t="s">
        <v>1823</v>
      </c>
      <c r="AL524" s="95"/>
      <c r="AM524" s="94"/>
      <c r="AN524" s="95"/>
      <c r="AO524" s="94"/>
      <c r="AP524" s="94"/>
      <c r="AQ524" s="94"/>
      <c r="AR524" s="94"/>
      <c r="AS524" s="95" t="s">
        <v>1572</v>
      </c>
    </row>
    <row r="525" spans="1:45" x14ac:dyDescent="0.2">
      <c r="A525" s="94"/>
      <c r="B525" s="95" t="s">
        <v>1573</v>
      </c>
      <c r="C525" s="95" t="s">
        <v>1574</v>
      </c>
      <c r="D525" s="94"/>
      <c r="E525" s="95" t="s">
        <v>1575</v>
      </c>
      <c r="F525" s="94" t="s">
        <v>515</v>
      </c>
      <c r="G525" s="94" t="s">
        <v>348</v>
      </c>
      <c r="H525" s="411"/>
      <c r="I525" s="411"/>
      <c r="J525" s="411"/>
      <c r="K525" s="411"/>
      <c r="L525" s="411"/>
      <c r="M525" s="411"/>
      <c r="N525" s="411">
        <v>1</v>
      </c>
      <c r="O525" s="164">
        <v>43794</v>
      </c>
      <c r="P525" s="238">
        <f>SUM($H525:$N525)</f>
        <v>1</v>
      </c>
      <c r="Q525" s="214"/>
      <c r="R525" s="214"/>
      <c r="S525" s="214"/>
      <c r="T525" s="214"/>
      <c r="U525" s="214"/>
      <c r="V525" s="214"/>
      <c r="W525" s="214"/>
      <c r="X525" s="165"/>
      <c r="Y525" s="222">
        <f>SUM($Q525:$W525)</f>
        <v>0</v>
      </c>
      <c r="Z525" s="163"/>
      <c r="AA525" s="163"/>
      <c r="AB525" s="163"/>
      <c r="AC525" s="163"/>
      <c r="AD525" s="163"/>
      <c r="AE525" s="163"/>
      <c r="AF525" s="163"/>
      <c r="AG525" s="165"/>
      <c r="AH525" s="222">
        <f>SUM($Z525:$AF525)</f>
        <v>0</v>
      </c>
      <c r="AI525" s="214"/>
      <c r="AJ525" s="94" t="s">
        <v>1822</v>
      </c>
      <c r="AK525" s="94" t="s">
        <v>1823</v>
      </c>
      <c r="AL525" s="95"/>
      <c r="AM525" s="94"/>
      <c r="AN525" s="95"/>
      <c r="AO525" s="94"/>
      <c r="AP525" s="94"/>
      <c r="AQ525" s="94"/>
      <c r="AR525" s="94"/>
      <c r="AS525" s="95" t="s">
        <v>1576</v>
      </c>
    </row>
    <row r="526" spans="1:45" x14ac:dyDescent="0.2">
      <c r="A526" s="94"/>
      <c r="B526" s="95" t="s">
        <v>1577</v>
      </c>
      <c r="C526" s="95" t="s">
        <v>1578</v>
      </c>
      <c r="D526" s="94"/>
      <c r="E526" s="95" t="s">
        <v>1579</v>
      </c>
      <c r="F526" s="94" t="s">
        <v>515</v>
      </c>
      <c r="G526" s="94" t="s">
        <v>348</v>
      </c>
      <c r="H526" s="411"/>
      <c r="I526" s="411"/>
      <c r="J526" s="411"/>
      <c r="K526" s="411"/>
      <c r="L526" s="411"/>
      <c r="M526" s="411"/>
      <c r="N526" s="411">
        <v>1</v>
      </c>
      <c r="O526" s="164">
        <v>43794</v>
      </c>
      <c r="P526" s="238">
        <f>SUM($H526:$N526)</f>
        <v>1</v>
      </c>
      <c r="Q526" s="214"/>
      <c r="R526" s="214"/>
      <c r="S526" s="214"/>
      <c r="T526" s="214"/>
      <c r="U526" s="214"/>
      <c r="V526" s="214"/>
      <c r="W526" s="214"/>
      <c r="X526" s="165"/>
      <c r="Y526" s="222">
        <f>SUM($Q526:$W526)</f>
        <v>0</v>
      </c>
      <c r="Z526" s="163"/>
      <c r="AA526" s="163"/>
      <c r="AB526" s="163"/>
      <c r="AC526" s="163"/>
      <c r="AD526" s="163"/>
      <c r="AE526" s="163"/>
      <c r="AF526" s="163"/>
      <c r="AG526" s="165"/>
      <c r="AH526" s="222">
        <f>SUM($Z526:$AF526)</f>
        <v>0</v>
      </c>
      <c r="AI526" s="214"/>
      <c r="AJ526" s="94" t="s">
        <v>1822</v>
      </c>
      <c r="AK526" s="94" t="s">
        <v>1823</v>
      </c>
      <c r="AL526" s="95"/>
      <c r="AM526" s="94"/>
      <c r="AN526" s="95"/>
      <c r="AO526" s="94"/>
      <c r="AP526" s="94"/>
      <c r="AQ526" s="94"/>
      <c r="AR526" s="94"/>
      <c r="AS526" s="95" t="s">
        <v>1580</v>
      </c>
    </row>
    <row r="527" spans="1:45" x14ac:dyDescent="0.2">
      <c r="A527" s="94"/>
      <c r="B527" s="95" t="s">
        <v>1581</v>
      </c>
      <c r="C527" s="95" t="s">
        <v>1582</v>
      </c>
      <c r="D527" s="94"/>
      <c r="E527" s="95" t="s">
        <v>1583</v>
      </c>
      <c r="F527" s="94" t="s">
        <v>515</v>
      </c>
      <c r="G527" s="94" t="s">
        <v>348</v>
      </c>
      <c r="H527" s="411"/>
      <c r="I527" s="411"/>
      <c r="J527" s="411"/>
      <c r="K527" s="411"/>
      <c r="L527" s="411"/>
      <c r="M527" s="411"/>
      <c r="N527" s="411">
        <v>1</v>
      </c>
      <c r="O527" s="164">
        <v>43794</v>
      </c>
      <c r="P527" s="238">
        <f>SUM($H527:$N527)</f>
        <v>1</v>
      </c>
      <c r="Q527" s="214"/>
      <c r="R527" s="214"/>
      <c r="S527" s="214"/>
      <c r="T527" s="214"/>
      <c r="U527" s="214"/>
      <c r="V527" s="214"/>
      <c r="W527" s="214"/>
      <c r="X527" s="165"/>
      <c r="Y527" s="222">
        <f>SUM($Q527:$W527)</f>
        <v>0</v>
      </c>
      <c r="Z527" s="163"/>
      <c r="AA527" s="163"/>
      <c r="AB527" s="163"/>
      <c r="AC527" s="163"/>
      <c r="AD527" s="163"/>
      <c r="AE527" s="163"/>
      <c r="AF527" s="163"/>
      <c r="AG527" s="165"/>
      <c r="AH527" s="222">
        <f>SUM($Z527:$AF527)</f>
        <v>0</v>
      </c>
      <c r="AI527" s="214"/>
      <c r="AJ527" s="94" t="s">
        <v>1822</v>
      </c>
      <c r="AK527" s="94" t="s">
        <v>1823</v>
      </c>
      <c r="AL527" s="95"/>
      <c r="AM527" s="94"/>
      <c r="AN527" s="95"/>
      <c r="AO527" s="94"/>
      <c r="AP527" s="94"/>
      <c r="AQ527" s="94"/>
      <c r="AR527" s="94"/>
      <c r="AS527" s="95" t="s">
        <v>1584</v>
      </c>
    </row>
    <row r="528" spans="1:45" x14ac:dyDescent="0.2">
      <c r="A528" s="94"/>
      <c r="B528" s="95" t="s">
        <v>2105</v>
      </c>
      <c r="C528" s="95" t="s">
        <v>2106</v>
      </c>
      <c r="D528" s="94"/>
      <c r="E528" s="95" t="s">
        <v>2107</v>
      </c>
      <c r="F528" s="94" t="s">
        <v>464</v>
      </c>
      <c r="G528" s="94" t="s">
        <v>348</v>
      </c>
      <c r="H528" s="411"/>
      <c r="I528" s="411"/>
      <c r="J528" s="411"/>
      <c r="K528" s="411"/>
      <c r="L528" s="411"/>
      <c r="M528" s="411"/>
      <c r="N528" s="411">
        <v>1</v>
      </c>
      <c r="O528" s="164">
        <v>43794</v>
      </c>
      <c r="P528" s="238">
        <f>SUM($H528:$N528)</f>
        <v>1</v>
      </c>
      <c r="Q528" s="214"/>
      <c r="R528" s="214"/>
      <c r="S528" s="214"/>
      <c r="T528" s="214"/>
      <c r="U528" s="214"/>
      <c r="V528" s="214"/>
      <c r="W528" s="214"/>
      <c r="X528" s="165"/>
      <c r="Y528" s="222">
        <f>SUM($Q528:$W528)</f>
        <v>0</v>
      </c>
      <c r="Z528" s="163"/>
      <c r="AA528" s="163"/>
      <c r="AB528" s="163"/>
      <c r="AC528" s="163"/>
      <c r="AD528" s="163"/>
      <c r="AE528" s="163"/>
      <c r="AF528" s="163"/>
      <c r="AG528" s="165"/>
      <c r="AH528" s="222">
        <f>SUM($Z528:$AF528)</f>
        <v>0</v>
      </c>
      <c r="AI528" s="214"/>
      <c r="AJ528" s="94" t="s">
        <v>1822</v>
      </c>
      <c r="AK528" s="94" t="s">
        <v>1823</v>
      </c>
      <c r="AL528" s="95"/>
      <c r="AM528" s="94"/>
      <c r="AN528" s="95"/>
      <c r="AO528" s="94"/>
      <c r="AP528" s="94"/>
      <c r="AQ528" s="94"/>
      <c r="AR528" s="94"/>
      <c r="AS528" s="95" t="s">
        <v>2108</v>
      </c>
    </row>
    <row r="529" spans="1:45" x14ac:dyDescent="0.2">
      <c r="A529" s="94"/>
      <c r="B529" s="95" t="s">
        <v>2105</v>
      </c>
      <c r="C529" s="95" t="s">
        <v>2106</v>
      </c>
      <c r="D529" s="94"/>
      <c r="E529" s="95" t="s">
        <v>2107</v>
      </c>
      <c r="F529" s="94" t="s">
        <v>464</v>
      </c>
      <c r="G529" s="94" t="s">
        <v>348</v>
      </c>
      <c r="H529" s="411"/>
      <c r="I529" s="411"/>
      <c r="J529" s="411"/>
      <c r="K529" s="411"/>
      <c r="L529" s="411"/>
      <c r="M529" s="411"/>
      <c r="N529" s="411">
        <v>1</v>
      </c>
      <c r="O529" s="164">
        <v>43794</v>
      </c>
      <c r="P529" s="238">
        <f>SUM($H529:$N529)</f>
        <v>1</v>
      </c>
      <c r="Q529" s="214"/>
      <c r="R529" s="214"/>
      <c r="S529" s="214"/>
      <c r="T529" s="214"/>
      <c r="U529" s="214"/>
      <c r="V529" s="214"/>
      <c r="W529" s="214"/>
      <c r="X529" s="165"/>
      <c r="Y529" s="222">
        <f>SUM($Q529:$W529)</f>
        <v>0</v>
      </c>
      <c r="Z529" s="163"/>
      <c r="AA529" s="163"/>
      <c r="AB529" s="163"/>
      <c r="AC529" s="163"/>
      <c r="AD529" s="163"/>
      <c r="AE529" s="163"/>
      <c r="AF529" s="163"/>
      <c r="AG529" s="165"/>
      <c r="AH529" s="222">
        <f>SUM($Z529:$AF529)</f>
        <v>0</v>
      </c>
      <c r="AI529" s="214"/>
      <c r="AJ529" s="94" t="s">
        <v>1822</v>
      </c>
      <c r="AK529" s="94" t="s">
        <v>1823</v>
      </c>
      <c r="AL529" s="95"/>
      <c r="AM529" s="94"/>
      <c r="AN529" s="95"/>
      <c r="AO529" s="94"/>
      <c r="AP529" s="94"/>
      <c r="AQ529" s="94"/>
      <c r="AR529" s="94"/>
      <c r="AS529" s="95" t="s">
        <v>2108</v>
      </c>
    </row>
    <row r="530" spans="1:45" x14ac:dyDescent="0.2">
      <c r="A530" s="94"/>
      <c r="B530" s="95" t="s">
        <v>1565</v>
      </c>
      <c r="C530" s="95" t="s">
        <v>1566</v>
      </c>
      <c r="D530" s="94"/>
      <c r="E530" s="95" t="s">
        <v>1567</v>
      </c>
      <c r="F530" s="94" t="s">
        <v>515</v>
      </c>
      <c r="G530" s="94" t="s">
        <v>348</v>
      </c>
      <c r="H530" s="411"/>
      <c r="I530" s="411"/>
      <c r="J530" s="411"/>
      <c r="K530" s="411"/>
      <c r="L530" s="411"/>
      <c r="M530" s="411"/>
      <c r="N530" s="411">
        <v>1</v>
      </c>
      <c r="O530" s="164">
        <v>43791</v>
      </c>
      <c r="P530" s="238">
        <f>SUM($H530:$N530)</f>
        <v>1</v>
      </c>
      <c r="Q530" s="214"/>
      <c r="R530" s="214"/>
      <c r="S530" s="214"/>
      <c r="T530" s="214"/>
      <c r="U530" s="214"/>
      <c r="V530" s="214"/>
      <c r="W530" s="214"/>
      <c r="X530" s="165"/>
      <c r="Y530" s="222">
        <f>SUM($Q530:$W530)</f>
        <v>0</v>
      </c>
      <c r="Z530" s="163"/>
      <c r="AA530" s="163"/>
      <c r="AB530" s="163"/>
      <c r="AC530" s="163"/>
      <c r="AD530" s="163"/>
      <c r="AE530" s="163"/>
      <c r="AF530" s="163"/>
      <c r="AG530" s="165"/>
      <c r="AH530" s="222">
        <f>SUM($Z530:$AF530)</f>
        <v>0</v>
      </c>
      <c r="AI530" s="214"/>
      <c r="AJ530" s="94" t="s">
        <v>1822</v>
      </c>
      <c r="AK530" s="94" t="s">
        <v>1823</v>
      </c>
      <c r="AL530" s="95"/>
      <c r="AM530" s="94"/>
      <c r="AN530" s="95"/>
      <c r="AO530" s="94"/>
      <c r="AP530" s="94"/>
      <c r="AQ530" s="94"/>
      <c r="AR530" s="94"/>
      <c r="AS530" s="95" t="s">
        <v>1568</v>
      </c>
    </row>
    <row r="531" spans="1:45" ht="13.9" customHeight="1" x14ac:dyDescent="0.2">
      <c r="A531" s="94"/>
      <c r="B531" s="95" t="s">
        <v>1557</v>
      </c>
      <c r="C531" s="95" t="s">
        <v>1558</v>
      </c>
      <c r="D531" s="94"/>
      <c r="E531" s="95" t="s">
        <v>1559</v>
      </c>
      <c r="F531" s="94" t="s">
        <v>515</v>
      </c>
      <c r="G531" s="94" t="s">
        <v>348</v>
      </c>
      <c r="H531" s="411"/>
      <c r="I531" s="411"/>
      <c r="J531" s="411"/>
      <c r="K531" s="411"/>
      <c r="L531" s="411"/>
      <c r="M531" s="411"/>
      <c r="N531" s="411">
        <v>1</v>
      </c>
      <c r="O531" s="164">
        <v>43790</v>
      </c>
      <c r="P531" s="238">
        <f>SUM($H531:$N531)</f>
        <v>1</v>
      </c>
      <c r="Q531" s="214"/>
      <c r="R531" s="214"/>
      <c r="S531" s="214"/>
      <c r="T531" s="214"/>
      <c r="U531" s="214"/>
      <c r="V531" s="214"/>
      <c r="W531" s="214"/>
      <c r="X531" s="165"/>
      <c r="Y531" s="222">
        <f>SUM($Q531:$W531)</f>
        <v>0</v>
      </c>
      <c r="Z531" s="163"/>
      <c r="AA531" s="163"/>
      <c r="AB531" s="163"/>
      <c r="AC531" s="163"/>
      <c r="AD531" s="163"/>
      <c r="AE531" s="163"/>
      <c r="AF531" s="163"/>
      <c r="AG531" s="165"/>
      <c r="AH531" s="222">
        <f>SUM($Z531:$AF531)</f>
        <v>0</v>
      </c>
      <c r="AI531" s="214"/>
      <c r="AJ531" s="94" t="s">
        <v>1822</v>
      </c>
      <c r="AK531" s="94" t="s">
        <v>1823</v>
      </c>
      <c r="AL531" s="95"/>
      <c r="AM531" s="94"/>
      <c r="AN531" s="95"/>
      <c r="AO531" s="94"/>
      <c r="AP531" s="94"/>
      <c r="AQ531" s="94"/>
      <c r="AR531" s="94"/>
      <c r="AS531" s="95" t="s">
        <v>1560</v>
      </c>
    </row>
    <row r="532" spans="1:45" ht="13.9" customHeight="1" x14ac:dyDescent="0.2">
      <c r="A532" s="94"/>
      <c r="B532" s="95" t="s">
        <v>1561</v>
      </c>
      <c r="C532" s="95" t="s">
        <v>1562</v>
      </c>
      <c r="D532" s="94"/>
      <c r="E532" s="95" t="s">
        <v>1563</v>
      </c>
      <c r="F532" s="94" t="s">
        <v>515</v>
      </c>
      <c r="G532" s="94" t="s">
        <v>348</v>
      </c>
      <c r="H532" s="411"/>
      <c r="I532" s="411"/>
      <c r="J532" s="411"/>
      <c r="K532" s="411"/>
      <c r="L532" s="411"/>
      <c r="M532" s="411"/>
      <c r="N532" s="411">
        <v>1</v>
      </c>
      <c r="O532" s="164">
        <v>43790</v>
      </c>
      <c r="P532" s="238">
        <f>SUM($H532:$N532)</f>
        <v>1</v>
      </c>
      <c r="Q532" s="214"/>
      <c r="R532" s="214"/>
      <c r="S532" s="214"/>
      <c r="T532" s="214"/>
      <c r="U532" s="214"/>
      <c r="V532" s="214"/>
      <c r="W532" s="214"/>
      <c r="X532" s="165"/>
      <c r="Y532" s="222">
        <f>SUM($Q532:$W532)</f>
        <v>0</v>
      </c>
      <c r="Z532" s="163"/>
      <c r="AA532" s="163"/>
      <c r="AB532" s="163"/>
      <c r="AC532" s="163"/>
      <c r="AD532" s="163"/>
      <c r="AE532" s="163"/>
      <c r="AF532" s="163"/>
      <c r="AG532" s="165"/>
      <c r="AH532" s="222">
        <f>SUM($Z532:$AF532)</f>
        <v>0</v>
      </c>
      <c r="AI532" s="214"/>
      <c r="AJ532" s="94" t="s">
        <v>1822</v>
      </c>
      <c r="AK532" s="94" t="s">
        <v>1823</v>
      </c>
      <c r="AL532" s="95"/>
      <c r="AM532" s="94"/>
      <c r="AN532" s="95"/>
      <c r="AO532" s="94"/>
      <c r="AP532" s="94"/>
      <c r="AQ532" s="94"/>
      <c r="AR532" s="94"/>
      <c r="AS532" s="95" t="s">
        <v>1564</v>
      </c>
    </row>
    <row r="533" spans="1:45" ht="13.9" customHeight="1" x14ac:dyDescent="0.2">
      <c r="A533" s="94"/>
      <c r="B533" s="95" t="s">
        <v>1549</v>
      </c>
      <c r="C533" s="95" t="s">
        <v>1550</v>
      </c>
      <c r="D533" s="94"/>
      <c r="E533" s="95" t="s">
        <v>1551</v>
      </c>
      <c r="F533" s="94" t="s">
        <v>515</v>
      </c>
      <c r="G533" s="94" t="s">
        <v>348</v>
      </c>
      <c r="H533" s="411"/>
      <c r="I533" s="411"/>
      <c r="J533" s="411"/>
      <c r="K533" s="411"/>
      <c r="L533" s="411"/>
      <c r="M533" s="411"/>
      <c r="N533" s="411">
        <v>1</v>
      </c>
      <c r="O533" s="164">
        <v>43789</v>
      </c>
      <c r="P533" s="238">
        <f>SUM($H533:$N533)</f>
        <v>1</v>
      </c>
      <c r="Q533" s="214"/>
      <c r="R533" s="214"/>
      <c r="S533" s="214"/>
      <c r="T533" s="214"/>
      <c r="U533" s="214"/>
      <c r="V533" s="214"/>
      <c r="W533" s="214"/>
      <c r="X533" s="165"/>
      <c r="Y533" s="222">
        <f>SUM($Q533:$W533)</f>
        <v>0</v>
      </c>
      <c r="Z533" s="163"/>
      <c r="AA533" s="163"/>
      <c r="AB533" s="163"/>
      <c r="AC533" s="163"/>
      <c r="AD533" s="163"/>
      <c r="AE533" s="163"/>
      <c r="AF533" s="163"/>
      <c r="AG533" s="165"/>
      <c r="AH533" s="222">
        <f>SUM($Z533:$AF533)</f>
        <v>0</v>
      </c>
      <c r="AI533" s="214"/>
      <c r="AJ533" s="94" t="s">
        <v>1822</v>
      </c>
      <c r="AK533" s="94" t="s">
        <v>1823</v>
      </c>
      <c r="AL533" s="95"/>
      <c r="AM533" s="94"/>
      <c r="AN533" s="95"/>
      <c r="AO533" s="94"/>
      <c r="AP533" s="94"/>
      <c r="AQ533" s="94"/>
      <c r="AR533" s="94"/>
      <c r="AS533" s="95" t="s">
        <v>1552</v>
      </c>
    </row>
    <row r="534" spans="1:45" x14ac:dyDescent="0.2">
      <c r="A534" s="94"/>
      <c r="B534" s="95" t="s">
        <v>1553</v>
      </c>
      <c r="C534" s="95" t="s">
        <v>1554</v>
      </c>
      <c r="D534" s="94"/>
      <c r="E534" s="95" t="s">
        <v>1555</v>
      </c>
      <c r="F534" s="94" t="s">
        <v>515</v>
      </c>
      <c r="G534" s="94" t="s">
        <v>348</v>
      </c>
      <c r="H534" s="411"/>
      <c r="I534" s="411"/>
      <c r="J534" s="411"/>
      <c r="K534" s="411"/>
      <c r="L534" s="411"/>
      <c r="M534" s="411"/>
      <c r="N534" s="411">
        <v>1</v>
      </c>
      <c r="O534" s="164">
        <v>43789</v>
      </c>
      <c r="P534" s="238">
        <f>SUM($H534:$N534)</f>
        <v>1</v>
      </c>
      <c r="Q534" s="214"/>
      <c r="R534" s="214"/>
      <c r="S534" s="214"/>
      <c r="T534" s="214"/>
      <c r="U534" s="214"/>
      <c r="V534" s="214"/>
      <c r="W534" s="214"/>
      <c r="X534" s="165"/>
      <c r="Y534" s="222">
        <f>SUM($Q534:$W534)</f>
        <v>0</v>
      </c>
      <c r="Z534" s="163"/>
      <c r="AA534" s="163"/>
      <c r="AB534" s="163"/>
      <c r="AC534" s="163"/>
      <c r="AD534" s="163"/>
      <c r="AE534" s="163"/>
      <c r="AF534" s="163"/>
      <c r="AG534" s="165"/>
      <c r="AH534" s="222">
        <f>SUM($Z534:$AF534)</f>
        <v>0</v>
      </c>
      <c r="AI534" s="214"/>
      <c r="AJ534" s="94" t="s">
        <v>1822</v>
      </c>
      <c r="AK534" s="94" t="s">
        <v>1823</v>
      </c>
      <c r="AL534" s="95"/>
      <c r="AM534" s="94"/>
      <c r="AN534" s="95"/>
      <c r="AO534" s="94"/>
      <c r="AP534" s="94"/>
      <c r="AQ534" s="94"/>
      <c r="AR534" s="94"/>
      <c r="AS534" s="95" t="s">
        <v>1556</v>
      </c>
    </row>
    <row r="535" spans="1:45" x14ac:dyDescent="0.2">
      <c r="A535" s="94"/>
      <c r="B535" s="95" t="s">
        <v>1545</v>
      </c>
      <c r="C535" s="95" t="s">
        <v>1546</v>
      </c>
      <c r="D535" s="94"/>
      <c r="E535" s="95" t="s">
        <v>1547</v>
      </c>
      <c r="F535" s="94" t="s">
        <v>515</v>
      </c>
      <c r="G535" s="94" t="s">
        <v>348</v>
      </c>
      <c r="H535" s="411"/>
      <c r="I535" s="411"/>
      <c r="J535" s="411"/>
      <c r="K535" s="411"/>
      <c r="L535" s="411"/>
      <c r="M535" s="411"/>
      <c r="N535" s="411">
        <v>1</v>
      </c>
      <c r="O535" s="164">
        <v>43788</v>
      </c>
      <c r="P535" s="238">
        <f>SUM($H535:$N535)</f>
        <v>1</v>
      </c>
      <c r="Q535" s="214"/>
      <c r="R535" s="214"/>
      <c r="S535" s="214"/>
      <c r="T535" s="214"/>
      <c r="U535" s="214"/>
      <c r="V535" s="214"/>
      <c r="W535" s="214"/>
      <c r="X535" s="165"/>
      <c r="Y535" s="222">
        <f>SUM($Q535:$W535)</f>
        <v>0</v>
      </c>
      <c r="Z535" s="163"/>
      <c r="AA535" s="163"/>
      <c r="AB535" s="163"/>
      <c r="AC535" s="163"/>
      <c r="AD535" s="163"/>
      <c r="AE535" s="163"/>
      <c r="AF535" s="163"/>
      <c r="AG535" s="165"/>
      <c r="AH535" s="222">
        <f>SUM($Z535:$AF535)</f>
        <v>0</v>
      </c>
      <c r="AI535" s="214"/>
      <c r="AJ535" s="94" t="s">
        <v>1822</v>
      </c>
      <c r="AK535" s="94" t="s">
        <v>1823</v>
      </c>
      <c r="AL535" s="95"/>
      <c r="AM535" s="94"/>
      <c r="AN535" s="95"/>
      <c r="AO535" s="94"/>
      <c r="AP535" s="94"/>
      <c r="AQ535" s="94"/>
      <c r="AR535" s="94"/>
      <c r="AS535" s="95" t="s">
        <v>1548</v>
      </c>
    </row>
    <row r="536" spans="1:45" x14ac:dyDescent="0.2">
      <c r="A536" s="94"/>
      <c r="B536" s="95" t="s">
        <v>2109</v>
      </c>
      <c r="C536" s="95" t="s">
        <v>2110</v>
      </c>
      <c r="D536" s="94"/>
      <c r="E536" s="95" t="s">
        <v>2111</v>
      </c>
      <c r="F536" s="94" t="s">
        <v>347</v>
      </c>
      <c r="G536" s="94" t="s">
        <v>348</v>
      </c>
      <c r="H536" s="411"/>
      <c r="I536" s="411"/>
      <c r="J536" s="411"/>
      <c r="K536" s="411"/>
      <c r="L536" s="411"/>
      <c r="M536" s="411"/>
      <c r="N536" s="411">
        <v>1</v>
      </c>
      <c r="O536" s="164">
        <v>43787</v>
      </c>
      <c r="P536" s="238">
        <f>SUM($H536:$N536)</f>
        <v>1</v>
      </c>
      <c r="Q536" s="214"/>
      <c r="R536" s="214"/>
      <c r="S536" s="214"/>
      <c r="T536" s="214"/>
      <c r="U536" s="214"/>
      <c r="V536" s="214"/>
      <c r="W536" s="214"/>
      <c r="X536" s="165"/>
      <c r="Y536" s="222">
        <f>SUM($Q536:$W536)</f>
        <v>0</v>
      </c>
      <c r="Z536" s="163"/>
      <c r="AA536" s="163"/>
      <c r="AB536" s="163"/>
      <c r="AC536" s="163"/>
      <c r="AD536" s="163"/>
      <c r="AE536" s="163"/>
      <c r="AF536" s="163"/>
      <c r="AG536" s="165"/>
      <c r="AH536" s="222">
        <f>SUM($Z536:$AF536)</f>
        <v>0</v>
      </c>
      <c r="AI536" s="214"/>
      <c r="AJ536" s="94" t="s">
        <v>1822</v>
      </c>
      <c r="AK536" s="94" t="s">
        <v>1823</v>
      </c>
      <c r="AL536" s="95"/>
      <c r="AM536" s="94"/>
      <c r="AN536" s="95"/>
      <c r="AO536" s="94"/>
      <c r="AP536" s="94"/>
      <c r="AQ536" s="94"/>
      <c r="AR536" s="94"/>
      <c r="AS536" s="95" t="s">
        <v>2112</v>
      </c>
    </row>
    <row r="537" spans="1:45" x14ac:dyDescent="0.2">
      <c r="A537" s="94"/>
      <c r="B537" s="95" t="s">
        <v>1537</v>
      </c>
      <c r="C537" s="95" t="s">
        <v>1538</v>
      </c>
      <c r="D537" s="94"/>
      <c r="E537" s="95" t="s">
        <v>1539</v>
      </c>
      <c r="F537" s="94" t="s">
        <v>515</v>
      </c>
      <c r="G537" s="94" t="s">
        <v>348</v>
      </c>
      <c r="H537" s="411"/>
      <c r="I537" s="411"/>
      <c r="J537" s="411"/>
      <c r="K537" s="411"/>
      <c r="L537" s="411"/>
      <c r="M537" s="411"/>
      <c r="N537" s="411">
        <v>1</v>
      </c>
      <c r="O537" s="164">
        <v>43783</v>
      </c>
      <c r="P537" s="238">
        <f>SUM($H537:$N537)</f>
        <v>1</v>
      </c>
      <c r="Q537" s="214"/>
      <c r="R537" s="214"/>
      <c r="S537" s="214"/>
      <c r="T537" s="214"/>
      <c r="U537" s="214"/>
      <c r="V537" s="214"/>
      <c r="W537" s="214"/>
      <c r="X537" s="165"/>
      <c r="Y537" s="222">
        <f>SUM($Q537:$W537)</f>
        <v>0</v>
      </c>
      <c r="Z537" s="163"/>
      <c r="AA537" s="163"/>
      <c r="AB537" s="163"/>
      <c r="AC537" s="163"/>
      <c r="AD537" s="163"/>
      <c r="AE537" s="163"/>
      <c r="AF537" s="163"/>
      <c r="AG537" s="165"/>
      <c r="AH537" s="222">
        <f>SUM($Z537:$AF537)</f>
        <v>0</v>
      </c>
      <c r="AI537" s="214"/>
      <c r="AJ537" s="94" t="s">
        <v>1822</v>
      </c>
      <c r="AK537" s="94" t="s">
        <v>1823</v>
      </c>
      <c r="AL537" s="95"/>
      <c r="AM537" s="94"/>
      <c r="AN537" s="95"/>
      <c r="AO537" s="94"/>
      <c r="AP537" s="94"/>
      <c r="AQ537" s="94"/>
      <c r="AR537" s="94"/>
      <c r="AS537" s="95" t="s">
        <v>1540</v>
      </c>
    </row>
    <row r="538" spans="1:45" x14ac:dyDescent="0.2">
      <c r="A538" s="94"/>
      <c r="B538" s="95" t="s">
        <v>1541</v>
      </c>
      <c r="C538" s="95" t="s">
        <v>1542</v>
      </c>
      <c r="D538" s="94"/>
      <c r="E538" s="95" t="s">
        <v>1543</v>
      </c>
      <c r="F538" s="94" t="s">
        <v>515</v>
      </c>
      <c r="G538" s="94" t="s">
        <v>348</v>
      </c>
      <c r="H538" s="411"/>
      <c r="I538" s="411"/>
      <c r="J538" s="411"/>
      <c r="K538" s="411"/>
      <c r="L538" s="411"/>
      <c r="M538" s="411"/>
      <c r="N538" s="411">
        <v>1</v>
      </c>
      <c r="O538" s="164">
        <v>43783</v>
      </c>
      <c r="P538" s="238">
        <f>SUM($H538:$N538)</f>
        <v>1</v>
      </c>
      <c r="Q538" s="214"/>
      <c r="R538" s="214"/>
      <c r="S538" s="214"/>
      <c r="T538" s="214"/>
      <c r="U538" s="214"/>
      <c r="V538" s="214"/>
      <c r="W538" s="214"/>
      <c r="X538" s="165"/>
      <c r="Y538" s="222">
        <f>SUM($Q538:$W538)</f>
        <v>0</v>
      </c>
      <c r="Z538" s="163"/>
      <c r="AA538" s="163"/>
      <c r="AB538" s="163"/>
      <c r="AC538" s="163"/>
      <c r="AD538" s="163"/>
      <c r="AE538" s="163"/>
      <c r="AF538" s="163"/>
      <c r="AG538" s="165"/>
      <c r="AH538" s="222">
        <f>SUM($Z538:$AF538)</f>
        <v>0</v>
      </c>
      <c r="AI538" s="214"/>
      <c r="AJ538" s="94" t="s">
        <v>1822</v>
      </c>
      <c r="AK538" s="94" t="s">
        <v>1823</v>
      </c>
      <c r="AL538" s="95"/>
      <c r="AM538" s="94"/>
      <c r="AN538" s="95"/>
      <c r="AO538" s="94"/>
      <c r="AP538" s="94"/>
      <c r="AQ538" s="94"/>
      <c r="AR538" s="94"/>
      <c r="AS538" s="95" t="s">
        <v>1544</v>
      </c>
    </row>
    <row r="539" spans="1:45" x14ac:dyDescent="0.2">
      <c r="A539" s="94"/>
      <c r="B539" s="95" t="s">
        <v>2113</v>
      </c>
      <c r="C539" s="95" t="s">
        <v>1530</v>
      </c>
      <c r="D539" s="94"/>
      <c r="E539" s="95" t="s">
        <v>1531</v>
      </c>
      <c r="F539" s="94" t="s">
        <v>515</v>
      </c>
      <c r="G539" s="94" t="s">
        <v>348</v>
      </c>
      <c r="H539" s="411"/>
      <c r="I539" s="411"/>
      <c r="J539" s="411"/>
      <c r="K539" s="411"/>
      <c r="L539" s="411"/>
      <c r="M539" s="411"/>
      <c r="N539" s="411">
        <v>1</v>
      </c>
      <c r="O539" s="164">
        <v>43782</v>
      </c>
      <c r="P539" s="238">
        <f>SUM($H539:$N539)</f>
        <v>1</v>
      </c>
      <c r="Q539" s="214"/>
      <c r="R539" s="214"/>
      <c r="S539" s="214"/>
      <c r="T539" s="214"/>
      <c r="U539" s="214"/>
      <c r="V539" s="214"/>
      <c r="W539" s="214"/>
      <c r="X539" s="165"/>
      <c r="Y539" s="222">
        <f>SUM($Q539:$W539)</f>
        <v>0</v>
      </c>
      <c r="Z539" s="163"/>
      <c r="AA539" s="163"/>
      <c r="AB539" s="163"/>
      <c r="AC539" s="163"/>
      <c r="AD539" s="163"/>
      <c r="AE539" s="163"/>
      <c r="AF539" s="163"/>
      <c r="AG539" s="165"/>
      <c r="AH539" s="222">
        <f>SUM($Z539:$AF539)</f>
        <v>0</v>
      </c>
      <c r="AI539" s="214"/>
      <c r="AJ539" s="94" t="s">
        <v>1822</v>
      </c>
      <c r="AK539" s="94" t="s">
        <v>1823</v>
      </c>
      <c r="AL539" s="95"/>
      <c r="AM539" s="94"/>
      <c r="AN539" s="95"/>
      <c r="AO539" s="94"/>
      <c r="AP539" s="94"/>
      <c r="AQ539" s="94"/>
      <c r="AR539" s="94"/>
      <c r="AS539" s="95" t="s">
        <v>1532</v>
      </c>
    </row>
    <row r="540" spans="1:45" ht="13.9" customHeight="1" x14ac:dyDescent="0.2">
      <c r="A540" s="94"/>
      <c r="B540" s="95" t="s">
        <v>1533</v>
      </c>
      <c r="C540" s="95" t="s">
        <v>1534</v>
      </c>
      <c r="D540" s="94"/>
      <c r="E540" s="95" t="s">
        <v>1535</v>
      </c>
      <c r="F540" s="94" t="s">
        <v>515</v>
      </c>
      <c r="G540" s="94" t="s">
        <v>348</v>
      </c>
      <c r="H540" s="411"/>
      <c r="I540" s="411"/>
      <c r="J540" s="411"/>
      <c r="K540" s="411"/>
      <c r="L540" s="411"/>
      <c r="M540" s="411"/>
      <c r="N540" s="411">
        <v>1</v>
      </c>
      <c r="O540" s="164">
        <v>43782</v>
      </c>
      <c r="P540" s="238">
        <f>SUM($H540:$N540)</f>
        <v>1</v>
      </c>
      <c r="Q540" s="214"/>
      <c r="R540" s="214"/>
      <c r="S540" s="214"/>
      <c r="T540" s="214"/>
      <c r="U540" s="214"/>
      <c r="V540" s="214"/>
      <c r="W540" s="214"/>
      <c r="X540" s="165"/>
      <c r="Y540" s="222">
        <f>SUM($Q540:$W540)</f>
        <v>0</v>
      </c>
      <c r="Z540" s="163"/>
      <c r="AA540" s="163"/>
      <c r="AB540" s="163"/>
      <c r="AC540" s="163"/>
      <c r="AD540" s="163"/>
      <c r="AE540" s="163"/>
      <c r="AF540" s="163"/>
      <c r="AG540" s="165"/>
      <c r="AH540" s="222">
        <f>SUM($Z540:$AF540)</f>
        <v>0</v>
      </c>
      <c r="AI540" s="214"/>
      <c r="AJ540" s="94" t="s">
        <v>1822</v>
      </c>
      <c r="AK540" s="94" t="s">
        <v>1823</v>
      </c>
      <c r="AL540" s="95"/>
      <c r="AM540" s="94"/>
      <c r="AN540" s="95"/>
      <c r="AO540" s="94"/>
      <c r="AP540" s="94"/>
      <c r="AQ540" s="94"/>
      <c r="AR540" s="94"/>
      <c r="AS540" s="95" t="s">
        <v>1536</v>
      </c>
    </row>
    <row r="541" spans="1:45" ht="13.9" customHeight="1" x14ac:dyDescent="0.2">
      <c r="A541" s="94"/>
      <c r="B541" s="95" t="s">
        <v>1525</v>
      </c>
      <c r="C541" s="95" t="s">
        <v>1526</v>
      </c>
      <c r="D541" s="94"/>
      <c r="E541" s="95" t="s">
        <v>1527</v>
      </c>
      <c r="F541" s="94" t="s">
        <v>515</v>
      </c>
      <c r="G541" s="94" t="s">
        <v>348</v>
      </c>
      <c r="H541" s="411"/>
      <c r="I541" s="411"/>
      <c r="J541" s="411"/>
      <c r="K541" s="411"/>
      <c r="L541" s="411"/>
      <c r="M541" s="411"/>
      <c r="N541" s="411">
        <v>1</v>
      </c>
      <c r="O541" s="164">
        <v>43781</v>
      </c>
      <c r="P541" s="238">
        <f>SUM($H541:$N541)</f>
        <v>1</v>
      </c>
      <c r="Q541" s="214"/>
      <c r="R541" s="214"/>
      <c r="S541" s="214"/>
      <c r="T541" s="214"/>
      <c r="U541" s="214"/>
      <c r="V541" s="214"/>
      <c r="W541" s="214"/>
      <c r="X541" s="165"/>
      <c r="Y541" s="222">
        <f>SUM($Q541:$W541)</f>
        <v>0</v>
      </c>
      <c r="Z541" s="163"/>
      <c r="AA541" s="163"/>
      <c r="AB541" s="163"/>
      <c r="AC541" s="163"/>
      <c r="AD541" s="163"/>
      <c r="AE541" s="163"/>
      <c r="AF541" s="163"/>
      <c r="AG541" s="165"/>
      <c r="AH541" s="222">
        <f>SUM($Z541:$AF541)</f>
        <v>0</v>
      </c>
      <c r="AI541" s="214"/>
      <c r="AJ541" s="94" t="s">
        <v>1822</v>
      </c>
      <c r="AK541" s="94" t="s">
        <v>1823</v>
      </c>
      <c r="AL541" s="95"/>
      <c r="AM541" s="94"/>
      <c r="AN541" s="95"/>
      <c r="AO541" s="94"/>
      <c r="AP541" s="94"/>
      <c r="AQ541" s="94"/>
      <c r="AR541" s="94"/>
      <c r="AS541" s="95" t="s">
        <v>1528</v>
      </c>
    </row>
    <row r="542" spans="1:45" ht="13.9" customHeight="1" x14ac:dyDescent="0.2">
      <c r="A542" s="94"/>
      <c r="B542" s="95" t="s">
        <v>1513</v>
      </c>
      <c r="C542" s="95" t="s">
        <v>1514</v>
      </c>
      <c r="D542" s="94"/>
      <c r="E542" s="95" t="s">
        <v>1515</v>
      </c>
      <c r="F542" s="94" t="s">
        <v>515</v>
      </c>
      <c r="G542" s="94" t="s">
        <v>348</v>
      </c>
      <c r="H542" s="411"/>
      <c r="I542" s="411"/>
      <c r="J542" s="411"/>
      <c r="K542" s="411"/>
      <c r="L542" s="411"/>
      <c r="M542" s="411"/>
      <c r="N542" s="411">
        <v>1</v>
      </c>
      <c r="O542" s="164">
        <v>43777</v>
      </c>
      <c r="P542" s="238">
        <f>SUM($H542:$N542)</f>
        <v>1</v>
      </c>
      <c r="Q542" s="214"/>
      <c r="R542" s="214"/>
      <c r="S542" s="214"/>
      <c r="T542" s="214"/>
      <c r="U542" s="214"/>
      <c r="V542" s="214"/>
      <c r="W542" s="214"/>
      <c r="X542" s="165"/>
      <c r="Y542" s="222">
        <f>SUM($Q542:$W542)</f>
        <v>0</v>
      </c>
      <c r="Z542" s="163"/>
      <c r="AA542" s="163"/>
      <c r="AB542" s="163"/>
      <c r="AC542" s="163"/>
      <c r="AD542" s="163"/>
      <c r="AE542" s="163"/>
      <c r="AF542" s="163"/>
      <c r="AG542" s="165"/>
      <c r="AH542" s="222">
        <f>SUM($Z542:$AF542)</f>
        <v>0</v>
      </c>
      <c r="AI542" s="214"/>
      <c r="AJ542" s="94" t="s">
        <v>1822</v>
      </c>
      <c r="AK542" s="94" t="s">
        <v>1823</v>
      </c>
      <c r="AL542" s="95"/>
      <c r="AM542" s="94"/>
      <c r="AN542" s="95"/>
      <c r="AO542" s="94"/>
      <c r="AP542" s="94"/>
      <c r="AQ542" s="94"/>
      <c r="AR542" s="94"/>
      <c r="AS542" s="95" t="s">
        <v>1516</v>
      </c>
    </row>
    <row r="543" spans="1:45" ht="13.9" customHeight="1" x14ac:dyDescent="0.2">
      <c r="A543" s="94"/>
      <c r="B543" s="95" t="s">
        <v>1517</v>
      </c>
      <c r="C543" s="95" t="s">
        <v>1518</v>
      </c>
      <c r="D543" s="94"/>
      <c r="E543" s="95" t="s">
        <v>1519</v>
      </c>
      <c r="F543" s="94" t="s">
        <v>515</v>
      </c>
      <c r="G543" s="94" t="s">
        <v>348</v>
      </c>
      <c r="H543" s="411"/>
      <c r="I543" s="411"/>
      <c r="J543" s="411"/>
      <c r="K543" s="411"/>
      <c r="L543" s="411"/>
      <c r="M543" s="411"/>
      <c r="N543" s="411">
        <v>1</v>
      </c>
      <c r="O543" s="164">
        <v>43777</v>
      </c>
      <c r="P543" s="238">
        <f>SUM($H543:$N543)</f>
        <v>1</v>
      </c>
      <c r="Q543" s="214"/>
      <c r="R543" s="214"/>
      <c r="S543" s="214"/>
      <c r="T543" s="214"/>
      <c r="U543" s="214"/>
      <c r="V543" s="214"/>
      <c r="W543" s="214"/>
      <c r="X543" s="165"/>
      <c r="Y543" s="222">
        <f>SUM($Q543:$W543)</f>
        <v>0</v>
      </c>
      <c r="Z543" s="163"/>
      <c r="AA543" s="163"/>
      <c r="AB543" s="163"/>
      <c r="AC543" s="163"/>
      <c r="AD543" s="163"/>
      <c r="AE543" s="163"/>
      <c r="AF543" s="163"/>
      <c r="AG543" s="165"/>
      <c r="AH543" s="222">
        <f>SUM($Z543:$AF543)</f>
        <v>0</v>
      </c>
      <c r="AI543" s="214"/>
      <c r="AJ543" s="94" t="s">
        <v>1822</v>
      </c>
      <c r="AK543" s="94" t="s">
        <v>1823</v>
      </c>
      <c r="AL543" s="95"/>
      <c r="AM543" s="94"/>
      <c r="AN543" s="95"/>
      <c r="AO543" s="94"/>
      <c r="AP543" s="94"/>
      <c r="AQ543" s="94"/>
      <c r="AR543" s="94"/>
      <c r="AS543" s="95" t="s">
        <v>1520</v>
      </c>
    </row>
    <row r="544" spans="1:45" x14ac:dyDescent="0.2">
      <c r="A544" s="94"/>
      <c r="B544" s="95" t="s">
        <v>1521</v>
      </c>
      <c r="C544" s="95" t="s">
        <v>1522</v>
      </c>
      <c r="D544" s="94"/>
      <c r="E544" s="95" t="s">
        <v>1523</v>
      </c>
      <c r="F544" s="94" t="s">
        <v>515</v>
      </c>
      <c r="G544" s="94" t="s">
        <v>348</v>
      </c>
      <c r="H544" s="411"/>
      <c r="I544" s="411"/>
      <c r="J544" s="411"/>
      <c r="K544" s="411"/>
      <c r="L544" s="411"/>
      <c r="M544" s="411"/>
      <c r="N544" s="411">
        <v>1</v>
      </c>
      <c r="O544" s="164">
        <v>43777</v>
      </c>
      <c r="P544" s="238">
        <f>SUM($H544:$N544)</f>
        <v>1</v>
      </c>
      <c r="Q544" s="214"/>
      <c r="R544" s="214"/>
      <c r="S544" s="214"/>
      <c r="T544" s="214"/>
      <c r="U544" s="214"/>
      <c r="V544" s="214"/>
      <c r="W544" s="214"/>
      <c r="X544" s="165"/>
      <c r="Y544" s="222">
        <f>SUM($Q544:$W544)</f>
        <v>0</v>
      </c>
      <c r="Z544" s="163"/>
      <c r="AA544" s="163"/>
      <c r="AB544" s="163"/>
      <c r="AC544" s="163"/>
      <c r="AD544" s="163"/>
      <c r="AE544" s="163"/>
      <c r="AF544" s="163"/>
      <c r="AG544" s="165"/>
      <c r="AH544" s="222">
        <f>SUM($Z544:$AF544)</f>
        <v>0</v>
      </c>
      <c r="AI544" s="214"/>
      <c r="AJ544" s="94" t="s">
        <v>1822</v>
      </c>
      <c r="AK544" s="94" t="s">
        <v>1823</v>
      </c>
      <c r="AL544" s="95"/>
      <c r="AM544" s="94"/>
      <c r="AN544" s="95"/>
      <c r="AO544" s="94"/>
      <c r="AP544" s="94"/>
      <c r="AQ544" s="94"/>
      <c r="AR544" s="94"/>
      <c r="AS544" s="95" t="s">
        <v>1524</v>
      </c>
    </row>
    <row r="545" spans="1:45" x14ac:dyDescent="0.2">
      <c r="A545" s="94"/>
      <c r="B545" s="95" t="s">
        <v>2114</v>
      </c>
      <c r="C545" s="95" t="s">
        <v>1494</v>
      </c>
      <c r="D545" s="94"/>
      <c r="E545" s="95" t="s">
        <v>1495</v>
      </c>
      <c r="F545" s="94" t="s">
        <v>515</v>
      </c>
      <c r="G545" s="94" t="s">
        <v>348</v>
      </c>
      <c r="H545" s="411"/>
      <c r="I545" s="411"/>
      <c r="J545" s="411"/>
      <c r="K545" s="411"/>
      <c r="L545" s="411"/>
      <c r="M545" s="411"/>
      <c r="N545" s="411">
        <v>1</v>
      </c>
      <c r="O545" s="164">
        <v>43776</v>
      </c>
      <c r="P545" s="238">
        <f>SUM($H545:$N545)</f>
        <v>1</v>
      </c>
      <c r="Q545" s="214"/>
      <c r="R545" s="214"/>
      <c r="S545" s="214"/>
      <c r="T545" s="214"/>
      <c r="U545" s="214"/>
      <c r="V545" s="214"/>
      <c r="W545" s="214"/>
      <c r="X545" s="165"/>
      <c r="Y545" s="222">
        <f>SUM($Q545:$W545)</f>
        <v>0</v>
      </c>
      <c r="Z545" s="163"/>
      <c r="AA545" s="163"/>
      <c r="AB545" s="163"/>
      <c r="AC545" s="163"/>
      <c r="AD545" s="163"/>
      <c r="AE545" s="163"/>
      <c r="AF545" s="163"/>
      <c r="AG545" s="165"/>
      <c r="AH545" s="222">
        <f>SUM($Z545:$AF545)</f>
        <v>0</v>
      </c>
      <c r="AI545" s="214"/>
      <c r="AJ545" s="94" t="s">
        <v>1822</v>
      </c>
      <c r="AK545" s="94" t="s">
        <v>1823</v>
      </c>
      <c r="AL545" s="95"/>
      <c r="AM545" s="94"/>
      <c r="AN545" s="95"/>
      <c r="AO545" s="94"/>
      <c r="AP545" s="94"/>
      <c r="AQ545" s="94"/>
      <c r="AR545" s="94"/>
      <c r="AS545" s="95" t="s">
        <v>1496</v>
      </c>
    </row>
    <row r="546" spans="1:45" x14ac:dyDescent="0.2">
      <c r="A546" s="94"/>
      <c r="B546" s="95" t="s">
        <v>1497</v>
      </c>
      <c r="C546" s="95" t="s">
        <v>1498</v>
      </c>
      <c r="D546" s="94"/>
      <c r="E546" s="95" t="s">
        <v>1499</v>
      </c>
      <c r="F546" s="94" t="s">
        <v>515</v>
      </c>
      <c r="G546" s="94" t="s">
        <v>348</v>
      </c>
      <c r="H546" s="411"/>
      <c r="I546" s="411"/>
      <c r="J546" s="411"/>
      <c r="K546" s="411"/>
      <c r="L546" s="411"/>
      <c r="M546" s="411"/>
      <c r="N546" s="411">
        <v>1</v>
      </c>
      <c r="O546" s="164">
        <v>43776</v>
      </c>
      <c r="P546" s="238">
        <f>SUM($H546:$N546)</f>
        <v>1</v>
      </c>
      <c r="Q546" s="214"/>
      <c r="R546" s="214"/>
      <c r="S546" s="214"/>
      <c r="T546" s="214"/>
      <c r="U546" s="214"/>
      <c r="V546" s="214"/>
      <c r="W546" s="214"/>
      <c r="X546" s="165"/>
      <c r="Y546" s="222">
        <f>SUM($Q546:$W546)</f>
        <v>0</v>
      </c>
      <c r="Z546" s="163"/>
      <c r="AA546" s="163"/>
      <c r="AB546" s="163"/>
      <c r="AC546" s="163"/>
      <c r="AD546" s="163"/>
      <c r="AE546" s="163"/>
      <c r="AF546" s="163"/>
      <c r="AG546" s="165"/>
      <c r="AH546" s="222">
        <f>SUM($Z546:$AF546)</f>
        <v>0</v>
      </c>
      <c r="AI546" s="214"/>
      <c r="AJ546" s="94" t="s">
        <v>1822</v>
      </c>
      <c r="AK546" s="94" t="s">
        <v>1823</v>
      </c>
      <c r="AL546" s="95"/>
      <c r="AM546" s="94"/>
      <c r="AN546" s="95"/>
      <c r="AO546" s="94"/>
      <c r="AP546" s="94"/>
      <c r="AQ546" s="94"/>
      <c r="AR546" s="94"/>
      <c r="AS546" s="95" t="s">
        <v>1500</v>
      </c>
    </row>
    <row r="547" spans="1:45" x14ac:dyDescent="0.2">
      <c r="A547" s="94"/>
      <c r="B547" s="95" t="s">
        <v>1501</v>
      </c>
      <c r="C547" s="95" t="s">
        <v>1502</v>
      </c>
      <c r="D547" s="94"/>
      <c r="E547" s="95" t="s">
        <v>1503</v>
      </c>
      <c r="F547" s="94" t="s">
        <v>515</v>
      </c>
      <c r="G547" s="94" t="s">
        <v>348</v>
      </c>
      <c r="H547" s="411"/>
      <c r="I547" s="411"/>
      <c r="J547" s="411"/>
      <c r="K547" s="411"/>
      <c r="L547" s="411"/>
      <c r="M547" s="411"/>
      <c r="N547" s="411">
        <v>1</v>
      </c>
      <c r="O547" s="164">
        <v>43776</v>
      </c>
      <c r="P547" s="238">
        <f>SUM($H547:$N547)</f>
        <v>1</v>
      </c>
      <c r="Q547" s="214"/>
      <c r="R547" s="214"/>
      <c r="S547" s="214"/>
      <c r="T547" s="214"/>
      <c r="U547" s="214"/>
      <c r="V547" s="214"/>
      <c r="W547" s="214"/>
      <c r="X547" s="165"/>
      <c r="Y547" s="222">
        <f>SUM($Q547:$W547)</f>
        <v>0</v>
      </c>
      <c r="Z547" s="163"/>
      <c r="AA547" s="163"/>
      <c r="AB547" s="163"/>
      <c r="AC547" s="163"/>
      <c r="AD547" s="163"/>
      <c r="AE547" s="163"/>
      <c r="AF547" s="163"/>
      <c r="AG547" s="165"/>
      <c r="AH547" s="222">
        <f>SUM($Z547:$AF547)</f>
        <v>0</v>
      </c>
      <c r="AI547" s="214"/>
      <c r="AJ547" s="94" t="s">
        <v>1822</v>
      </c>
      <c r="AK547" s="94" t="s">
        <v>1823</v>
      </c>
      <c r="AL547" s="95"/>
      <c r="AM547" s="94"/>
      <c r="AN547" s="95"/>
      <c r="AO547" s="94"/>
      <c r="AP547" s="94"/>
      <c r="AQ547" s="94"/>
      <c r="AR547" s="94"/>
      <c r="AS547" s="95" t="s">
        <v>1504</v>
      </c>
    </row>
    <row r="548" spans="1:45" x14ac:dyDescent="0.2">
      <c r="A548" s="94"/>
      <c r="B548" s="95" t="s">
        <v>1505</v>
      </c>
      <c r="C548" s="95" t="s">
        <v>1506</v>
      </c>
      <c r="D548" s="94"/>
      <c r="E548" s="95" t="s">
        <v>1507</v>
      </c>
      <c r="F548" s="94" t="s">
        <v>515</v>
      </c>
      <c r="G548" s="94" t="s">
        <v>348</v>
      </c>
      <c r="H548" s="411"/>
      <c r="I548" s="411"/>
      <c r="J548" s="411"/>
      <c r="K548" s="411"/>
      <c r="L548" s="411"/>
      <c r="M548" s="411"/>
      <c r="N548" s="411">
        <v>1</v>
      </c>
      <c r="O548" s="164">
        <v>43776</v>
      </c>
      <c r="P548" s="238">
        <f>SUM($H548:$N548)</f>
        <v>1</v>
      </c>
      <c r="Q548" s="214"/>
      <c r="R548" s="214"/>
      <c r="S548" s="214"/>
      <c r="T548" s="214"/>
      <c r="U548" s="214"/>
      <c r="V548" s="214"/>
      <c r="W548" s="214"/>
      <c r="X548" s="165"/>
      <c r="Y548" s="222">
        <f>SUM($Q548:$W548)</f>
        <v>0</v>
      </c>
      <c r="Z548" s="163"/>
      <c r="AA548" s="163"/>
      <c r="AB548" s="163"/>
      <c r="AC548" s="163"/>
      <c r="AD548" s="163"/>
      <c r="AE548" s="163"/>
      <c r="AF548" s="163"/>
      <c r="AG548" s="165"/>
      <c r="AH548" s="222">
        <f>SUM($Z548:$AF548)</f>
        <v>0</v>
      </c>
      <c r="AI548" s="214"/>
      <c r="AJ548" s="94" t="s">
        <v>1822</v>
      </c>
      <c r="AK548" s="94" t="s">
        <v>1823</v>
      </c>
      <c r="AL548" s="95"/>
      <c r="AM548" s="94"/>
      <c r="AN548" s="95"/>
      <c r="AO548" s="94"/>
      <c r="AP548" s="94"/>
      <c r="AQ548" s="94"/>
      <c r="AR548" s="94"/>
      <c r="AS548" s="95" t="s">
        <v>1508</v>
      </c>
    </row>
    <row r="549" spans="1:45" x14ac:dyDescent="0.2">
      <c r="A549" s="94"/>
      <c r="B549" s="95" t="s">
        <v>1509</v>
      </c>
      <c r="C549" s="95" t="s">
        <v>1510</v>
      </c>
      <c r="D549" s="94"/>
      <c r="E549" s="95" t="s">
        <v>1511</v>
      </c>
      <c r="F549" s="94" t="s">
        <v>515</v>
      </c>
      <c r="G549" s="94" t="s">
        <v>348</v>
      </c>
      <c r="H549" s="411"/>
      <c r="I549" s="411"/>
      <c r="J549" s="411"/>
      <c r="K549" s="411"/>
      <c r="L549" s="411"/>
      <c r="M549" s="411"/>
      <c r="N549" s="411">
        <v>1</v>
      </c>
      <c r="O549" s="164">
        <v>43776</v>
      </c>
      <c r="P549" s="238">
        <f>SUM($H549:$N549)</f>
        <v>1</v>
      </c>
      <c r="Q549" s="214"/>
      <c r="R549" s="214"/>
      <c r="S549" s="214"/>
      <c r="T549" s="214"/>
      <c r="U549" s="214"/>
      <c r="V549" s="214"/>
      <c r="W549" s="214"/>
      <c r="X549" s="165"/>
      <c r="Y549" s="222">
        <f>SUM($Q549:$W549)</f>
        <v>0</v>
      </c>
      <c r="Z549" s="163"/>
      <c r="AA549" s="163"/>
      <c r="AB549" s="163"/>
      <c r="AC549" s="163"/>
      <c r="AD549" s="163"/>
      <c r="AE549" s="163"/>
      <c r="AF549" s="163"/>
      <c r="AG549" s="165"/>
      <c r="AH549" s="222">
        <f>SUM($Z549:$AF549)</f>
        <v>0</v>
      </c>
      <c r="AI549" s="214"/>
      <c r="AJ549" s="94" t="s">
        <v>1822</v>
      </c>
      <c r="AK549" s="94" t="s">
        <v>1823</v>
      </c>
      <c r="AL549" s="95"/>
      <c r="AM549" s="94"/>
      <c r="AN549" s="95"/>
      <c r="AO549" s="94"/>
      <c r="AP549" s="94"/>
      <c r="AQ549" s="94"/>
      <c r="AR549" s="94"/>
      <c r="AS549" s="95" t="s">
        <v>1512</v>
      </c>
    </row>
    <row r="550" spans="1:45" x14ac:dyDescent="0.2">
      <c r="A550" s="94"/>
      <c r="B550" s="95" t="s">
        <v>1489</v>
      </c>
      <c r="C550" s="95" t="s">
        <v>1490</v>
      </c>
      <c r="D550" s="94"/>
      <c r="E550" s="95" t="s">
        <v>1491</v>
      </c>
      <c r="F550" s="94" t="s">
        <v>515</v>
      </c>
      <c r="G550" s="94" t="s">
        <v>348</v>
      </c>
      <c r="H550" s="411"/>
      <c r="I550" s="411"/>
      <c r="J550" s="411"/>
      <c r="K550" s="411"/>
      <c r="L550" s="411"/>
      <c r="M550" s="411"/>
      <c r="N550" s="411">
        <v>1</v>
      </c>
      <c r="O550" s="164">
        <v>43775</v>
      </c>
      <c r="P550" s="238">
        <f>SUM($H550:$N550)</f>
        <v>1</v>
      </c>
      <c r="Q550" s="214"/>
      <c r="R550" s="214"/>
      <c r="S550" s="214"/>
      <c r="T550" s="214"/>
      <c r="U550" s="214"/>
      <c r="V550" s="214"/>
      <c r="W550" s="214"/>
      <c r="X550" s="165"/>
      <c r="Y550" s="222">
        <f>SUM($Q550:$W550)</f>
        <v>0</v>
      </c>
      <c r="Z550" s="163"/>
      <c r="AA550" s="163"/>
      <c r="AB550" s="163"/>
      <c r="AC550" s="163"/>
      <c r="AD550" s="163"/>
      <c r="AE550" s="163"/>
      <c r="AF550" s="163"/>
      <c r="AG550" s="165"/>
      <c r="AH550" s="222">
        <f>SUM($Z550:$AF550)</f>
        <v>0</v>
      </c>
      <c r="AI550" s="214"/>
      <c r="AJ550" s="94" t="s">
        <v>1822</v>
      </c>
      <c r="AK550" s="94" t="s">
        <v>1823</v>
      </c>
      <c r="AL550" s="95"/>
      <c r="AM550" s="94"/>
      <c r="AN550" s="95"/>
      <c r="AO550" s="94"/>
      <c r="AP550" s="94"/>
      <c r="AQ550" s="94"/>
      <c r="AR550" s="94"/>
      <c r="AS550" s="95" t="s">
        <v>1492</v>
      </c>
    </row>
    <row r="551" spans="1:45" x14ac:dyDescent="0.2">
      <c r="A551" s="94"/>
      <c r="B551" s="95" t="s">
        <v>1481</v>
      </c>
      <c r="C551" s="95" t="s">
        <v>1482</v>
      </c>
      <c r="D551" s="94"/>
      <c r="E551" s="95" t="s">
        <v>1483</v>
      </c>
      <c r="F551" s="94" t="s">
        <v>515</v>
      </c>
      <c r="G551" s="94" t="s">
        <v>348</v>
      </c>
      <c r="H551" s="411"/>
      <c r="I551" s="411"/>
      <c r="J551" s="411"/>
      <c r="K551" s="411"/>
      <c r="L551" s="411"/>
      <c r="M551" s="411"/>
      <c r="N551" s="411">
        <v>1</v>
      </c>
      <c r="O551" s="164">
        <v>43774</v>
      </c>
      <c r="P551" s="238">
        <f>SUM($H551:$N551)</f>
        <v>1</v>
      </c>
      <c r="Q551" s="214"/>
      <c r="R551" s="214"/>
      <c r="S551" s="214"/>
      <c r="T551" s="214"/>
      <c r="U551" s="214"/>
      <c r="V551" s="214"/>
      <c r="W551" s="214"/>
      <c r="X551" s="165"/>
      <c r="Y551" s="222">
        <f>SUM($Q551:$W551)</f>
        <v>0</v>
      </c>
      <c r="Z551" s="163"/>
      <c r="AA551" s="163"/>
      <c r="AB551" s="163"/>
      <c r="AC551" s="163"/>
      <c r="AD551" s="163"/>
      <c r="AE551" s="163"/>
      <c r="AF551" s="163"/>
      <c r="AG551" s="165"/>
      <c r="AH551" s="222">
        <f>SUM($Z551:$AF551)</f>
        <v>0</v>
      </c>
      <c r="AI551" s="214"/>
      <c r="AJ551" s="94" t="s">
        <v>1822</v>
      </c>
      <c r="AK551" s="94" t="s">
        <v>1823</v>
      </c>
      <c r="AL551" s="95"/>
      <c r="AM551" s="94"/>
      <c r="AN551" s="95"/>
      <c r="AO551" s="94"/>
      <c r="AP551" s="94"/>
      <c r="AQ551" s="94"/>
      <c r="AR551" s="94"/>
      <c r="AS551" s="95" t="s">
        <v>1484</v>
      </c>
    </row>
    <row r="552" spans="1:45" x14ac:dyDescent="0.2">
      <c r="A552" s="94"/>
      <c r="B552" s="95" t="s">
        <v>1485</v>
      </c>
      <c r="C552" s="95" t="s">
        <v>1486</v>
      </c>
      <c r="D552" s="94"/>
      <c r="E552" s="95" t="s">
        <v>1487</v>
      </c>
      <c r="F552" s="94" t="s">
        <v>515</v>
      </c>
      <c r="G552" s="94" t="s">
        <v>348</v>
      </c>
      <c r="H552" s="411"/>
      <c r="I552" s="411"/>
      <c r="J552" s="411"/>
      <c r="K552" s="411"/>
      <c r="L552" s="411"/>
      <c r="M552" s="411"/>
      <c r="N552" s="411">
        <v>1</v>
      </c>
      <c r="O552" s="164">
        <v>43774</v>
      </c>
      <c r="P552" s="238">
        <f>SUM($H552:$N552)</f>
        <v>1</v>
      </c>
      <c r="Q552" s="214"/>
      <c r="R552" s="214"/>
      <c r="S552" s="214"/>
      <c r="T552" s="214"/>
      <c r="U552" s="214"/>
      <c r="V552" s="214"/>
      <c r="W552" s="214"/>
      <c r="X552" s="165"/>
      <c r="Y552" s="222">
        <f>SUM($Q552:$W552)</f>
        <v>0</v>
      </c>
      <c r="Z552" s="163"/>
      <c r="AA552" s="163"/>
      <c r="AB552" s="163"/>
      <c r="AC552" s="163"/>
      <c r="AD552" s="163"/>
      <c r="AE552" s="163"/>
      <c r="AF552" s="163"/>
      <c r="AG552" s="165"/>
      <c r="AH552" s="222">
        <f>SUM($Z552:$AF552)</f>
        <v>0</v>
      </c>
      <c r="AI552" s="214"/>
      <c r="AJ552" s="94" t="s">
        <v>1822</v>
      </c>
      <c r="AK552" s="94" t="s">
        <v>1823</v>
      </c>
      <c r="AL552" s="95"/>
      <c r="AM552" s="94"/>
      <c r="AN552" s="95"/>
      <c r="AO552" s="94"/>
      <c r="AP552" s="94"/>
      <c r="AQ552" s="94"/>
      <c r="AR552" s="94"/>
      <c r="AS552" s="95" t="s">
        <v>1488</v>
      </c>
    </row>
    <row r="553" spans="1:45" x14ac:dyDescent="0.2">
      <c r="A553" s="94"/>
      <c r="B553" s="95" t="s">
        <v>1477</v>
      </c>
      <c r="C553" s="95" t="s">
        <v>1478</v>
      </c>
      <c r="D553" s="94"/>
      <c r="E553" s="95" t="s">
        <v>1479</v>
      </c>
      <c r="F553" s="94" t="s">
        <v>515</v>
      </c>
      <c r="G553" s="94" t="s">
        <v>348</v>
      </c>
      <c r="H553" s="411"/>
      <c r="I553" s="411"/>
      <c r="J553" s="411"/>
      <c r="K553" s="411"/>
      <c r="L553" s="411"/>
      <c r="M553" s="411"/>
      <c r="N553" s="411">
        <v>1</v>
      </c>
      <c r="O553" s="164">
        <v>43770</v>
      </c>
      <c r="P553" s="238">
        <f>SUM($H553:$N553)</f>
        <v>1</v>
      </c>
      <c r="Q553" s="214"/>
      <c r="R553" s="214"/>
      <c r="S553" s="214"/>
      <c r="T553" s="214"/>
      <c r="U553" s="214"/>
      <c r="V553" s="214"/>
      <c r="W553" s="214"/>
      <c r="X553" s="165"/>
      <c r="Y553" s="222">
        <f>SUM($Q553:$W553)</f>
        <v>0</v>
      </c>
      <c r="Z553" s="163"/>
      <c r="AA553" s="163"/>
      <c r="AB553" s="163"/>
      <c r="AC553" s="163"/>
      <c r="AD553" s="163"/>
      <c r="AE553" s="163"/>
      <c r="AF553" s="163"/>
      <c r="AG553" s="165"/>
      <c r="AH553" s="222">
        <f>SUM($Z553:$AF553)</f>
        <v>0</v>
      </c>
      <c r="AI553" s="214"/>
      <c r="AJ553" s="94" t="s">
        <v>1822</v>
      </c>
      <c r="AK553" s="94" t="s">
        <v>1823</v>
      </c>
      <c r="AL553" s="95"/>
      <c r="AM553" s="94"/>
      <c r="AN553" s="95"/>
      <c r="AO553" s="94"/>
      <c r="AP553" s="94"/>
      <c r="AQ553" s="94"/>
      <c r="AR553" s="94"/>
      <c r="AS553" s="95" t="s">
        <v>1480</v>
      </c>
    </row>
    <row r="554" spans="1:45" ht="13.9" customHeight="1" x14ac:dyDescent="0.2">
      <c r="A554" s="94"/>
      <c r="B554" s="95" t="s">
        <v>1469</v>
      </c>
      <c r="C554" s="95" t="s">
        <v>1470</v>
      </c>
      <c r="D554" s="94"/>
      <c r="E554" s="95" t="s">
        <v>1471</v>
      </c>
      <c r="F554" s="94" t="s">
        <v>515</v>
      </c>
      <c r="G554" s="94" t="s">
        <v>348</v>
      </c>
      <c r="H554" s="411"/>
      <c r="I554" s="411"/>
      <c r="J554" s="411"/>
      <c r="K554" s="411"/>
      <c r="L554" s="411"/>
      <c r="M554" s="411"/>
      <c r="N554" s="411">
        <v>1</v>
      </c>
      <c r="O554" s="164">
        <v>43769</v>
      </c>
      <c r="P554" s="238">
        <f>SUM($H554:$N554)</f>
        <v>1</v>
      </c>
      <c r="Q554" s="214"/>
      <c r="R554" s="214"/>
      <c r="S554" s="214"/>
      <c r="T554" s="214"/>
      <c r="U554" s="214"/>
      <c r="V554" s="214"/>
      <c r="W554" s="214"/>
      <c r="X554" s="165"/>
      <c r="Y554" s="222">
        <f>SUM($Q554:$W554)</f>
        <v>0</v>
      </c>
      <c r="Z554" s="163"/>
      <c r="AA554" s="163"/>
      <c r="AB554" s="163"/>
      <c r="AC554" s="163"/>
      <c r="AD554" s="163"/>
      <c r="AE554" s="163"/>
      <c r="AF554" s="163"/>
      <c r="AG554" s="165"/>
      <c r="AH554" s="222">
        <f>SUM($Z554:$AF554)</f>
        <v>0</v>
      </c>
      <c r="AI554" s="214"/>
      <c r="AJ554" s="94" t="s">
        <v>1822</v>
      </c>
      <c r="AK554" s="94" t="s">
        <v>1823</v>
      </c>
      <c r="AL554" s="95"/>
      <c r="AM554" s="94"/>
      <c r="AN554" s="95"/>
      <c r="AO554" s="94"/>
      <c r="AP554" s="94"/>
      <c r="AQ554" s="94"/>
      <c r="AR554" s="94"/>
      <c r="AS554" s="95" t="s">
        <v>1472</v>
      </c>
    </row>
    <row r="555" spans="1:45" ht="13.9" customHeight="1" x14ac:dyDescent="0.2">
      <c r="A555" s="94"/>
      <c r="B555" s="95" t="s">
        <v>1473</v>
      </c>
      <c r="C555" s="95" t="s">
        <v>1474</v>
      </c>
      <c r="D555" s="94"/>
      <c r="E555" s="95" t="s">
        <v>1475</v>
      </c>
      <c r="F555" s="94" t="s">
        <v>515</v>
      </c>
      <c r="G555" s="94" t="s">
        <v>348</v>
      </c>
      <c r="H555" s="411"/>
      <c r="I555" s="411"/>
      <c r="J555" s="411"/>
      <c r="K555" s="411"/>
      <c r="L555" s="411"/>
      <c r="M555" s="411"/>
      <c r="N555" s="411">
        <v>1</v>
      </c>
      <c r="O555" s="164">
        <v>43769</v>
      </c>
      <c r="P555" s="238">
        <f>SUM($H555:$N555)</f>
        <v>1</v>
      </c>
      <c r="Q555" s="214"/>
      <c r="R555" s="214"/>
      <c r="S555" s="214"/>
      <c r="T555" s="214"/>
      <c r="U555" s="214"/>
      <c r="V555" s="214"/>
      <c r="W555" s="214"/>
      <c r="X555" s="165"/>
      <c r="Y555" s="222">
        <f>SUM($Q555:$W555)</f>
        <v>0</v>
      </c>
      <c r="Z555" s="163"/>
      <c r="AA555" s="163"/>
      <c r="AB555" s="163"/>
      <c r="AC555" s="163"/>
      <c r="AD555" s="163"/>
      <c r="AE555" s="163"/>
      <c r="AF555" s="163"/>
      <c r="AG555" s="165"/>
      <c r="AH555" s="222">
        <f>SUM($Z555:$AF555)</f>
        <v>0</v>
      </c>
      <c r="AI555" s="214"/>
      <c r="AJ555" s="94" t="s">
        <v>1822</v>
      </c>
      <c r="AK555" s="94" t="s">
        <v>1823</v>
      </c>
      <c r="AL555" s="95"/>
      <c r="AM555" s="94"/>
      <c r="AN555" s="95"/>
      <c r="AO555" s="94"/>
      <c r="AP555" s="94"/>
      <c r="AQ555" s="94"/>
      <c r="AR555" s="94"/>
      <c r="AS555" s="95" t="s">
        <v>1476</v>
      </c>
    </row>
    <row r="556" spans="1:45" ht="13.9" customHeight="1" x14ac:dyDescent="0.2">
      <c r="A556" s="94"/>
      <c r="B556" s="95" t="s">
        <v>1461</v>
      </c>
      <c r="C556" s="95" t="s">
        <v>1462</v>
      </c>
      <c r="D556" s="94"/>
      <c r="E556" s="95" t="s">
        <v>1463</v>
      </c>
      <c r="F556" s="94" t="s">
        <v>515</v>
      </c>
      <c r="G556" s="94" t="s">
        <v>348</v>
      </c>
      <c r="H556" s="411"/>
      <c r="I556" s="411"/>
      <c r="J556" s="411"/>
      <c r="K556" s="411"/>
      <c r="L556" s="411"/>
      <c r="M556" s="411"/>
      <c r="N556" s="411">
        <v>1</v>
      </c>
      <c r="O556" s="164">
        <v>43767</v>
      </c>
      <c r="P556" s="238">
        <f>SUM($H556:$N556)</f>
        <v>1</v>
      </c>
      <c r="Q556" s="214"/>
      <c r="R556" s="214"/>
      <c r="S556" s="214"/>
      <c r="T556" s="214"/>
      <c r="U556" s="214"/>
      <c r="V556" s="214"/>
      <c r="W556" s="214"/>
      <c r="X556" s="165"/>
      <c r="Y556" s="222">
        <f>SUM($Q556:$W556)</f>
        <v>0</v>
      </c>
      <c r="Z556" s="163"/>
      <c r="AA556" s="163"/>
      <c r="AB556" s="163"/>
      <c r="AC556" s="163"/>
      <c r="AD556" s="163"/>
      <c r="AE556" s="163"/>
      <c r="AF556" s="163"/>
      <c r="AG556" s="165"/>
      <c r="AH556" s="222">
        <f>SUM($Z556:$AF556)</f>
        <v>0</v>
      </c>
      <c r="AI556" s="214"/>
      <c r="AJ556" s="94" t="s">
        <v>1822</v>
      </c>
      <c r="AK556" s="94" t="s">
        <v>1823</v>
      </c>
      <c r="AL556" s="95"/>
      <c r="AM556" s="94"/>
      <c r="AN556" s="95"/>
      <c r="AO556" s="94"/>
      <c r="AP556" s="94"/>
      <c r="AQ556" s="94"/>
      <c r="AR556" s="94"/>
      <c r="AS556" s="95" t="s">
        <v>1464</v>
      </c>
    </row>
    <row r="557" spans="1:45" x14ac:dyDescent="0.2">
      <c r="A557" s="94"/>
      <c r="B557" s="95" t="s">
        <v>1465</v>
      </c>
      <c r="C557" s="95" t="s">
        <v>1466</v>
      </c>
      <c r="D557" s="94"/>
      <c r="E557" s="95" t="s">
        <v>1467</v>
      </c>
      <c r="F557" s="94" t="s">
        <v>515</v>
      </c>
      <c r="G557" s="94" t="s">
        <v>348</v>
      </c>
      <c r="H557" s="411"/>
      <c r="I557" s="411"/>
      <c r="J557" s="411"/>
      <c r="K557" s="411"/>
      <c r="L557" s="411"/>
      <c r="M557" s="411"/>
      <c r="N557" s="411">
        <v>1</v>
      </c>
      <c r="O557" s="164">
        <v>43767</v>
      </c>
      <c r="P557" s="238">
        <f>SUM($H557:$N557)</f>
        <v>1</v>
      </c>
      <c r="Q557" s="214"/>
      <c r="R557" s="214"/>
      <c r="S557" s="214"/>
      <c r="T557" s="214"/>
      <c r="U557" s="214"/>
      <c r="V557" s="214"/>
      <c r="W557" s="214"/>
      <c r="X557" s="165"/>
      <c r="Y557" s="222">
        <f>SUM($Q557:$W557)</f>
        <v>0</v>
      </c>
      <c r="Z557" s="163"/>
      <c r="AA557" s="163"/>
      <c r="AB557" s="163"/>
      <c r="AC557" s="163"/>
      <c r="AD557" s="163"/>
      <c r="AE557" s="163"/>
      <c r="AF557" s="163"/>
      <c r="AG557" s="165"/>
      <c r="AH557" s="222">
        <f>SUM($Z557:$AF557)</f>
        <v>0</v>
      </c>
      <c r="AI557" s="214"/>
      <c r="AJ557" s="94" t="s">
        <v>1822</v>
      </c>
      <c r="AK557" s="94" t="s">
        <v>1823</v>
      </c>
      <c r="AL557" s="95"/>
      <c r="AM557" s="94"/>
      <c r="AN557" s="95"/>
      <c r="AO557" s="94"/>
      <c r="AP557" s="94"/>
      <c r="AQ557" s="94"/>
      <c r="AR557" s="94"/>
      <c r="AS557" s="95" t="s">
        <v>1468</v>
      </c>
    </row>
    <row r="558" spans="1:45" x14ac:dyDescent="0.2">
      <c r="A558" s="94"/>
      <c r="B558" s="95" t="s">
        <v>1453</v>
      </c>
      <c r="C558" s="95" t="s">
        <v>1454</v>
      </c>
      <c r="D558" s="94"/>
      <c r="E558" s="95" t="s">
        <v>1455</v>
      </c>
      <c r="F558" s="94" t="s">
        <v>515</v>
      </c>
      <c r="G558" s="94" t="s">
        <v>348</v>
      </c>
      <c r="H558" s="411"/>
      <c r="I558" s="411"/>
      <c r="J558" s="411"/>
      <c r="K558" s="411"/>
      <c r="L558" s="411"/>
      <c r="M558" s="411"/>
      <c r="N558" s="411">
        <v>1</v>
      </c>
      <c r="O558" s="164">
        <v>43766</v>
      </c>
      <c r="P558" s="238">
        <f>SUM($H558:$N558)</f>
        <v>1</v>
      </c>
      <c r="Q558" s="214"/>
      <c r="R558" s="214"/>
      <c r="S558" s="214"/>
      <c r="T558" s="214"/>
      <c r="U558" s="214"/>
      <c r="V558" s="214"/>
      <c r="W558" s="214"/>
      <c r="X558" s="165"/>
      <c r="Y558" s="222">
        <f>SUM($Q558:$W558)</f>
        <v>0</v>
      </c>
      <c r="Z558" s="163"/>
      <c r="AA558" s="163"/>
      <c r="AB558" s="163"/>
      <c r="AC558" s="163"/>
      <c r="AD558" s="163"/>
      <c r="AE558" s="163"/>
      <c r="AF558" s="163"/>
      <c r="AG558" s="165"/>
      <c r="AH558" s="222">
        <f>SUM($Z558:$AF558)</f>
        <v>0</v>
      </c>
      <c r="AI558" s="214"/>
      <c r="AJ558" s="94" t="s">
        <v>1822</v>
      </c>
      <c r="AK558" s="94" t="s">
        <v>1823</v>
      </c>
      <c r="AL558" s="95"/>
      <c r="AM558" s="94"/>
      <c r="AN558" s="95"/>
      <c r="AO558" s="94"/>
      <c r="AP558" s="94"/>
      <c r="AQ558" s="94"/>
      <c r="AR558" s="94"/>
      <c r="AS558" s="95" t="s">
        <v>1456</v>
      </c>
    </row>
    <row r="559" spans="1:45" x14ac:dyDescent="0.2">
      <c r="A559" s="94"/>
      <c r="B559" s="95" t="s">
        <v>1457</v>
      </c>
      <c r="C559" s="95" t="s">
        <v>1458</v>
      </c>
      <c r="D559" s="94"/>
      <c r="E559" s="95" t="s">
        <v>1459</v>
      </c>
      <c r="F559" s="94" t="s">
        <v>515</v>
      </c>
      <c r="G559" s="94" t="s">
        <v>348</v>
      </c>
      <c r="H559" s="411"/>
      <c r="I559" s="411"/>
      <c r="J559" s="411"/>
      <c r="K559" s="411"/>
      <c r="L559" s="411"/>
      <c r="M559" s="411"/>
      <c r="N559" s="411">
        <v>1</v>
      </c>
      <c r="O559" s="164">
        <v>43766</v>
      </c>
      <c r="P559" s="238">
        <f>SUM($H559:$N559)</f>
        <v>1</v>
      </c>
      <c r="Q559" s="214"/>
      <c r="R559" s="214"/>
      <c r="S559" s="214"/>
      <c r="T559" s="214"/>
      <c r="U559" s="214"/>
      <c r="V559" s="214"/>
      <c r="W559" s="214"/>
      <c r="X559" s="165"/>
      <c r="Y559" s="222">
        <f>SUM($Q559:$W559)</f>
        <v>0</v>
      </c>
      <c r="Z559" s="163"/>
      <c r="AA559" s="163"/>
      <c r="AB559" s="163"/>
      <c r="AC559" s="163"/>
      <c r="AD559" s="163"/>
      <c r="AE559" s="163"/>
      <c r="AF559" s="163"/>
      <c r="AG559" s="165"/>
      <c r="AH559" s="222">
        <f>SUM($Z559:$AF559)</f>
        <v>0</v>
      </c>
      <c r="AI559" s="214"/>
      <c r="AJ559" s="94" t="s">
        <v>1822</v>
      </c>
      <c r="AK559" s="94" t="s">
        <v>1823</v>
      </c>
      <c r="AL559" s="95"/>
      <c r="AM559" s="94"/>
      <c r="AN559" s="95"/>
      <c r="AO559" s="94"/>
      <c r="AP559" s="94"/>
      <c r="AQ559" s="94"/>
      <c r="AR559" s="94"/>
      <c r="AS559" s="95" t="s">
        <v>1460</v>
      </c>
    </row>
    <row r="560" spans="1:45" x14ac:dyDescent="0.2">
      <c r="A560" s="94"/>
      <c r="B560" s="95" t="s">
        <v>1437</v>
      </c>
      <c r="C560" s="95" t="s">
        <v>1438</v>
      </c>
      <c r="D560" s="94"/>
      <c r="E560" s="95" t="s">
        <v>1439</v>
      </c>
      <c r="F560" s="94" t="s">
        <v>515</v>
      </c>
      <c r="G560" s="94" t="s">
        <v>348</v>
      </c>
      <c r="H560" s="411"/>
      <c r="I560" s="411"/>
      <c r="J560" s="411"/>
      <c r="K560" s="411"/>
      <c r="L560" s="411"/>
      <c r="M560" s="411"/>
      <c r="N560" s="411">
        <v>1</v>
      </c>
      <c r="O560" s="164">
        <v>43763</v>
      </c>
      <c r="P560" s="238">
        <f>SUM($H560:$N560)</f>
        <v>1</v>
      </c>
      <c r="Q560" s="214"/>
      <c r="R560" s="214"/>
      <c r="S560" s="214"/>
      <c r="T560" s="214"/>
      <c r="U560" s="214"/>
      <c r="V560" s="214"/>
      <c r="W560" s="214"/>
      <c r="X560" s="165"/>
      <c r="Y560" s="222">
        <f>SUM($Q560:$W560)</f>
        <v>0</v>
      </c>
      <c r="Z560" s="163"/>
      <c r="AA560" s="163"/>
      <c r="AB560" s="163"/>
      <c r="AC560" s="163"/>
      <c r="AD560" s="163"/>
      <c r="AE560" s="163"/>
      <c r="AF560" s="163"/>
      <c r="AG560" s="165"/>
      <c r="AH560" s="222">
        <f>SUM($Z560:$AF560)</f>
        <v>0</v>
      </c>
      <c r="AI560" s="214"/>
      <c r="AJ560" s="94" t="s">
        <v>1822</v>
      </c>
      <c r="AK560" s="94" t="s">
        <v>1823</v>
      </c>
      <c r="AL560" s="95"/>
      <c r="AM560" s="94"/>
      <c r="AN560" s="95"/>
      <c r="AO560" s="94"/>
      <c r="AP560" s="94"/>
      <c r="AQ560" s="94"/>
      <c r="AR560" s="94"/>
      <c r="AS560" s="95" t="s">
        <v>1440</v>
      </c>
    </row>
    <row r="561" spans="1:45" x14ac:dyDescent="0.2">
      <c r="A561" s="94"/>
      <c r="B561" s="95" t="s">
        <v>1441</v>
      </c>
      <c r="C561" s="95" t="s">
        <v>1442</v>
      </c>
      <c r="D561" s="94"/>
      <c r="E561" s="95" t="s">
        <v>1443</v>
      </c>
      <c r="F561" s="94" t="s">
        <v>515</v>
      </c>
      <c r="G561" s="94" t="s">
        <v>348</v>
      </c>
      <c r="H561" s="411"/>
      <c r="I561" s="411"/>
      <c r="J561" s="411"/>
      <c r="K561" s="411"/>
      <c r="L561" s="411"/>
      <c r="M561" s="411"/>
      <c r="N561" s="411">
        <v>1</v>
      </c>
      <c r="O561" s="164">
        <v>43763</v>
      </c>
      <c r="P561" s="238">
        <f>SUM($H561:$N561)</f>
        <v>1</v>
      </c>
      <c r="Q561" s="214"/>
      <c r="R561" s="214"/>
      <c r="S561" s="214"/>
      <c r="T561" s="214"/>
      <c r="U561" s="214"/>
      <c r="V561" s="214"/>
      <c r="W561" s="214"/>
      <c r="X561" s="165"/>
      <c r="Y561" s="222">
        <f>SUM($Q561:$W561)</f>
        <v>0</v>
      </c>
      <c r="Z561" s="163"/>
      <c r="AA561" s="163"/>
      <c r="AB561" s="163"/>
      <c r="AC561" s="163"/>
      <c r="AD561" s="163"/>
      <c r="AE561" s="163"/>
      <c r="AF561" s="163"/>
      <c r="AG561" s="165"/>
      <c r="AH561" s="222">
        <f>SUM($Z561:$AF561)</f>
        <v>0</v>
      </c>
      <c r="AI561" s="214"/>
      <c r="AJ561" s="94" t="s">
        <v>1822</v>
      </c>
      <c r="AK561" s="94" t="s">
        <v>1823</v>
      </c>
      <c r="AL561" s="95"/>
      <c r="AM561" s="94"/>
      <c r="AN561" s="95"/>
      <c r="AO561" s="94"/>
      <c r="AP561" s="94"/>
      <c r="AQ561" s="94"/>
      <c r="AR561" s="94"/>
      <c r="AS561" s="95" t="s">
        <v>1444</v>
      </c>
    </row>
    <row r="562" spans="1:45" x14ac:dyDescent="0.2">
      <c r="A562" s="94"/>
      <c r="B562" s="95" t="s">
        <v>1445</v>
      </c>
      <c r="C562" s="95" t="s">
        <v>1446</v>
      </c>
      <c r="D562" s="94"/>
      <c r="E562" s="95" t="s">
        <v>1447</v>
      </c>
      <c r="F562" s="94" t="s">
        <v>515</v>
      </c>
      <c r="G562" s="94" t="s">
        <v>348</v>
      </c>
      <c r="H562" s="411"/>
      <c r="I562" s="411"/>
      <c r="J562" s="411"/>
      <c r="K562" s="411"/>
      <c r="L562" s="411"/>
      <c r="M562" s="411"/>
      <c r="N562" s="411">
        <v>1</v>
      </c>
      <c r="O562" s="164">
        <v>43763</v>
      </c>
      <c r="P562" s="238">
        <f>SUM($H562:$N562)</f>
        <v>1</v>
      </c>
      <c r="Q562" s="214"/>
      <c r="R562" s="214"/>
      <c r="S562" s="214"/>
      <c r="T562" s="214"/>
      <c r="U562" s="214"/>
      <c r="V562" s="214"/>
      <c r="W562" s="214"/>
      <c r="X562" s="165"/>
      <c r="Y562" s="222">
        <f>SUM($Q562:$W562)</f>
        <v>0</v>
      </c>
      <c r="Z562" s="163"/>
      <c r="AA562" s="163"/>
      <c r="AB562" s="163"/>
      <c r="AC562" s="163"/>
      <c r="AD562" s="163"/>
      <c r="AE562" s="163"/>
      <c r="AF562" s="163"/>
      <c r="AG562" s="165"/>
      <c r="AH562" s="222">
        <f>SUM($Z562:$AF562)</f>
        <v>0</v>
      </c>
      <c r="AI562" s="214"/>
      <c r="AJ562" s="94" t="s">
        <v>1822</v>
      </c>
      <c r="AK562" s="94" t="s">
        <v>1823</v>
      </c>
      <c r="AL562" s="95"/>
      <c r="AM562" s="94"/>
      <c r="AN562" s="95"/>
      <c r="AO562" s="94"/>
      <c r="AP562" s="94"/>
      <c r="AQ562" s="94"/>
      <c r="AR562" s="94"/>
      <c r="AS562" s="95" t="s">
        <v>1448</v>
      </c>
    </row>
    <row r="563" spans="1:45" x14ac:dyDescent="0.2">
      <c r="A563" s="94"/>
      <c r="B563" s="95" t="s">
        <v>1449</v>
      </c>
      <c r="C563" s="95" t="s">
        <v>1450</v>
      </c>
      <c r="D563" s="94"/>
      <c r="E563" s="95" t="s">
        <v>1451</v>
      </c>
      <c r="F563" s="94" t="s">
        <v>515</v>
      </c>
      <c r="G563" s="94" t="s">
        <v>348</v>
      </c>
      <c r="H563" s="411"/>
      <c r="I563" s="411"/>
      <c r="J563" s="411"/>
      <c r="K563" s="411"/>
      <c r="L563" s="411"/>
      <c r="M563" s="411"/>
      <c r="N563" s="411">
        <v>1</v>
      </c>
      <c r="O563" s="164">
        <v>43763</v>
      </c>
      <c r="P563" s="238">
        <f>SUM($H563:$N563)</f>
        <v>1</v>
      </c>
      <c r="Q563" s="214"/>
      <c r="R563" s="214"/>
      <c r="S563" s="214"/>
      <c r="T563" s="214"/>
      <c r="U563" s="214"/>
      <c r="V563" s="214"/>
      <c r="W563" s="214"/>
      <c r="X563" s="165"/>
      <c r="Y563" s="222">
        <f>SUM($Q563:$W563)</f>
        <v>0</v>
      </c>
      <c r="Z563" s="163"/>
      <c r="AA563" s="163"/>
      <c r="AB563" s="163"/>
      <c r="AC563" s="163"/>
      <c r="AD563" s="163"/>
      <c r="AE563" s="163"/>
      <c r="AF563" s="163"/>
      <c r="AG563" s="165"/>
      <c r="AH563" s="222">
        <f>SUM($Z563:$AF563)</f>
        <v>0</v>
      </c>
      <c r="AI563" s="214"/>
      <c r="AJ563" s="94" t="s">
        <v>1822</v>
      </c>
      <c r="AK563" s="94" t="s">
        <v>1823</v>
      </c>
      <c r="AL563" s="95"/>
      <c r="AM563" s="94"/>
      <c r="AN563" s="95"/>
      <c r="AO563" s="94"/>
      <c r="AP563" s="94"/>
      <c r="AQ563" s="94"/>
      <c r="AR563" s="94"/>
      <c r="AS563" s="95" t="s">
        <v>1452</v>
      </c>
    </row>
    <row r="564" spans="1:45" x14ac:dyDescent="0.2">
      <c r="A564" s="94"/>
      <c r="B564" s="95" t="s">
        <v>1433</v>
      </c>
      <c r="C564" s="95" t="s">
        <v>1434</v>
      </c>
      <c r="D564" s="94"/>
      <c r="E564" s="95" t="s">
        <v>1435</v>
      </c>
      <c r="F564" s="94" t="s">
        <v>515</v>
      </c>
      <c r="G564" s="94" t="s">
        <v>348</v>
      </c>
      <c r="H564" s="411"/>
      <c r="I564" s="411"/>
      <c r="J564" s="411"/>
      <c r="K564" s="411"/>
      <c r="L564" s="411"/>
      <c r="M564" s="411"/>
      <c r="N564" s="411">
        <v>1</v>
      </c>
      <c r="O564" s="164">
        <v>43761</v>
      </c>
      <c r="P564" s="238">
        <f>SUM($H564:$N564)</f>
        <v>1</v>
      </c>
      <c r="Q564" s="214"/>
      <c r="R564" s="214"/>
      <c r="S564" s="214"/>
      <c r="T564" s="214"/>
      <c r="U564" s="214"/>
      <c r="V564" s="214"/>
      <c r="W564" s="214"/>
      <c r="X564" s="165"/>
      <c r="Y564" s="222">
        <f>SUM($Q564:$W564)</f>
        <v>0</v>
      </c>
      <c r="Z564" s="163"/>
      <c r="AA564" s="163"/>
      <c r="AB564" s="163"/>
      <c r="AC564" s="163"/>
      <c r="AD564" s="163"/>
      <c r="AE564" s="163"/>
      <c r="AF564" s="163"/>
      <c r="AG564" s="165"/>
      <c r="AH564" s="222">
        <f>SUM($Z564:$AF564)</f>
        <v>0</v>
      </c>
      <c r="AI564" s="214"/>
      <c r="AJ564" s="94" t="s">
        <v>1822</v>
      </c>
      <c r="AK564" s="94" t="s">
        <v>1823</v>
      </c>
      <c r="AL564" s="95"/>
      <c r="AM564" s="94"/>
      <c r="AN564" s="95"/>
      <c r="AO564" s="94"/>
      <c r="AP564" s="94"/>
      <c r="AQ564" s="94"/>
      <c r="AR564" s="94"/>
      <c r="AS564" s="95" t="s">
        <v>1436</v>
      </c>
    </row>
    <row r="565" spans="1:45" x14ac:dyDescent="0.2">
      <c r="A565" s="94"/>
      <c r="B565" s="95" t="s">
        <v>1417</v>
      </c>
      <c r="C565" s="95" t="s">
        <v>1418</v>
      </c>
      <c r="D565" s="94"/>
      <c r="E565" s="95" t="s">
        <v>1419</v>
      </c>
      <c r="F565" s="94" t="s">
        <v>515</v>
      </c>
      <c r="G565" s="94" t="s">
        <v>348</v>
      </c>
      <c r="H565" s="411"/>
      <c r="I565" s="411"/>
      <c r="J565" s="411"/>
      <c r="K565" s="411"/>
      <c r="L565" s="411"/>
      <c r="M565" s="411"/>
      <c r="N565" s="411">
        <v>1</v>
      </c>
      <c r="O565" s="164">
        <v>43760</v>
      </c>
      <c r="P565" s="238">
        <f>SUM($H565:$N565)</f>
        <v>1</v>
      </c>
      <c r="Q565" s="214"/>
      <c r="R565" s="214"/>
      <c r="S565" s="214"/>
      <c r="T565" s="214"/>
      <c r="U565" s="214"/>
      <c r="V565" s="214"/>
      <c r="W565" s="214"/>
      <c r="X565" s="165"/>
      <c r="Y565" s="222">
        <f>SUM($Q565:$W565)</f>
        <v>0</v>
      </c>
      <c r="Z565" s="163"/>
      <c r="AA565" s="163"/>
      <c r="AB565" s="163"/>
      <c r="AC565" s="163"/>
      <c r="AD565" s="163"/>
      <c r="AE565" s="163"/>
      <c r="AF565" s="163"/>
      <c r="AG565" s="165"/>
      <c r="AH565" s="222">
        <f>SUM($Z565:$AF565)</f>
        <v>0</v>
      </c>
      <c r="AI565" s="214"/>
      <c r="AJ565" s="94" t="s">
        <v>1822</v>
      </c>
      <c r="AK565" s="94" t="s">
        <v>1823</v>
      </c>
      <c r="AL565" s="95"/>
      <c r="AM565" s="94"/>
      <c r="AN565" s="95"/>
      <c r="AO565" s="94"/>
      <c r="AP565" s="94"/>
      <c r="AQ565" s="94"/>
      <c r="AR565" s="94"/>
      <c r="AS565" s="95" t="s">
        <v>1420</v>
      </c>
    </row>
    <row r="566" spans="1:45" x14ac:dyDescent="0.2">
      <c r="A566" s="94"/>
      <c r="B566" s="95" t="s">
        <v>1421</v>
      </c>
      <c r="C566" s="95" t="s">
        <v>1422</v>
      </c>
      <c r="D566" s="94"/>
      <c r="E566" s="95" t="s">
        <v>1423</v>
      </c>
      <c r="F566" s="94" t="s">
        <v>515</v>
      </c>
      <c r="G566" s="94" t="s">
        <v>348</v>
      </c>
      <c r="H566" s="411"/>
      <c r="I566" s="411"/>
      <c r="J566" s="411"/>
      <c r="K566" s="411"/>
      <c r="L566" s="411"/>
      <c r="M566" s="411"/>
      <c r="N566" s="411">
        <v>1</v>
      </c>
      <c r="O566" s="164">
        <v>43760</v>
      </c>
      <c r="P566" s="238">
        <f>SUM($H566:$N566)</f>
        <v>1</v>
      </c>
      <c r="Q566" s="214"/>
      <c r="R566" s="214"/>
      <c r="S566" s="214"/>
      <c r="T566" s="214"/>
      <c r="U566" s="214"/>
      <c r="V566" s="214"/>
      <c r="W566" s="214"/>
      <c r="X566" s="165"/>
      <c r="Y566" s="222">
        <f>SUM($Q566:$W566)</f>
        <v>0</v>
      </c>
      <c r="Z566" s="163"/>
      <c r="AA566" s="163"/>
      <c r="AB566" s="163"/>
      <c r="AC566" s="163"/>
      <c r="AD566" s="163"/>
      <c r="AE566" s="163"/>
      <c r="AF566" s="163"/>
      <c r="AG566" s="165"/>
      <c r="AH566" s="222">
        <f>SUM($Z566:$AF566)</f>
        <v>0</v>
      </c>
      <c r="AI566" s="214"/>
      <c r="AJ566" s="94" t="s">
        <v>1822</v>
      </c>
      <c r="AK566" s="94" t="s">
        <v>1823</v>
      </c>
      <c r="AL566" s="95"/>
      <c r="AM566" s="94"/>
      <c r="AN566" s="95"/>
      <c r="AO566" s="94"/>
      <c r="AP566" s="94"/>
      <c r="AQ566" s="94"/>
      <c r="AR566" s="94"/>
      <c r="AS566" s="95" t="s">
        <v>1424</v>
      </c>
    </row>
    <row r="567" spans="1:45" x14ac:dyDescent="0.2">
      <c r="A567" s="94"/>
      <c r="B567" s="95" t="s">
        <v>1425</v>
      </c>
      <c r="C567" s="95" t="s">
        <v>1426</v>
      </c>
      <c r="D567" s="94"/>
      <c r="E567" s="95" t="s">
        <v>1427</v>
      </c>
      <c r="F567" s="94" t="s">
        <v>515</v>
      </c>
      <c r="G567" s="94" t="s">
        <v>348</v>
      </c>
      <c r="H567" s="411"/>
      <c r="I567" s="411"/>
      <c r="J567" s="411"/>
      <c r="K567" s="411"/>
      <c r="L567" s="411"/>
      <c r="M567" s="411"/>
      <c r="N567" s="411">
        <v>1</v>
      </c>
      <c r="O567" s="164">
        <v>43760</v>
      </c>
      <c r="P567" s="238">
        <f>SUM($H567:$N567)</f>
        <v>1</v>
      </c>
      <c r="Q567" s="214"/>
      <c r="R567" s="214"/>
      <c r="S567" s="214"/>
      <c r="T567" s="214"/>
      <c r="U567" s="214"/>
      <c r="V567" s="214"/>
      <c r="W567" s="214"/>
      <c r="X567" s="165"/>
      <c r="Y567" s="222">
        <f>SUM($Q567:$W567)</f>
        <v>0</v>
      </c>
      <c r="Z567" s="163"/>
      <c r="AA567" s="163"/>
      <c r="AB567" s="163"/>
      <c r="AC567" s="163"/>
      <c r="AD567" s="163"/>
      <c r="AE567" s="163"/>
      <c r="AF567" s="163"/>
      <c r="AG567" s="165"/>
      <c r="AH567" s="222">
        <f>SUM($Z567:$AF567)</f>
        <v>0</v>
      </c>
      <c r="AI567" s="214"/>
      <c r="AJ567" s="94" t="s">
        <v>1822</v>
      </c>
      <c r="AK567" s="94" t="s">
        <v>1823</v>
      </c>
      <c r="AL567" s="95"/>
      <c r="AM567" s="94"/>
      <c r="AN567" s="95"/>
      <c r="AO567" s="94"/>
      <c r="AP567" s="94"/>
      <c r="AQ567" s="94"/>
      <c r="AR567" s="94"/>
      <c r="AS567" s="95" t="s">
        <v>1428</v>
      </c>
    </row>
    <row r="568" spans="1:45" x14ac:dyDescent="0.2">
      <c r="A568" s="94"/>
      <c r="B568" s="95" t="s">
        <v>1429</v>
      </c>
      <c r="C568" s="95" t="s">
        <v>1430</v>
      </c>
      <c r="D568" s="94"/>
      <c r="E568" s="95" t="s">
        <v>1431</v>
      </c>
      <c r="F568" s="94" t="s">
        <v>515</v>
      </c>
      <c r="G568" s="94" t="s">
        <v>348</v>
      </c>
      <c r="H568" s="411"/>
      <c r="I568" s="411"/>
      <c r="J568" s="411"/>
      <c r="K568" s="411"/>
      <c r="L568" s="411"/>
      <c r="M568" s="411"/>
      <c r="N568" s="411">
        <v>1</v>
      </c>
      <c r="O568" s="164">
        <v>43760</v>
      </c>
      <c r="P568" s="238">
        <f>SUM($H568:$N568)</f>
        <v>1</v>
      </c>
      <c r="Q568" s="214"/>
      <c r="R568" s="214"/>
      <c r="S568" s="214"/>
      <c r="T568" s="214"/>
      <c r="U568" s="214"/>
      <c r="V568" s="214"/>
      <c r="W568" s="214"/>
      <c r="X568" s="165"/>
      <c r="Y568" s="222">
        <f>SUM($Q568:$W568)</f>
        <v>0</v>
      </c>
      <c r="Z568" s="163"/>
      <c r="AA568" s="163"/>
      <c r="AB568" s="163"/>
      <c r="AC568" s="163"/>
      <c r="AD568" s="163"/>
      <c r="AE568" s="163"/>
      <c r="AF568" s="163"/>
      <c r="AG568" s="165"/>
      <c r="AH568" s="222">
        <f>SUM($Z568:$AF568)</f>
        <v>0</v>
      </c>
      <c r="AI568" s="214"/>
      <c r="AJ568" s="94" t="s">
        <v>1822</v>
      </c>
      <c r="AK568" s="94" t="s">
        <v>1823</v>
      </c>
      <c r="AL568" s="95"/>
      <c r="AM568" s="94"/>
      <c r="AN568" s="95"/>
      <c r="AO568" s="94"/>
      <c r="AP568" s="94"/>
      <c r="AQ568" s="94"/>
      <c r="AR568" s="94"/>
      <c r="AS568" s="95" t="s">
        <v>1432</v>
      </c>
    </row>
    <row r="569" spans="1:45" x14ac:dyDescent="0.2">
      <c r="A569" s="94"/>
      <c r="B569" s="95" t="s">
        <v>2115</v>
      </c>
      <c r="C569" s="95" t="s">
        <v>2116</v>
      </c>
      <c r="D569" s="94"/>
      <c r="E569" s="95" t="s">
        <v>2117</v>
      </c>
      <c r="F569" s="94" t="s">
        <v>464</v>
      </c>
      <c r="G569" s="94" t="s">
        <v>348</v>
      </c>
      <c r="H569" s="411"/>
      <c r="I569" s="411"/>
      <c r="J569" s="411"/>
      <c r="K569" s="411"/>
      <c r="L569" s="411"/>
      <c r="M569" s="411"/>
      <c r="N569" s="411">
        <v>1</v>
      </c>
      <c r="O569" s="164">
        <v>43756</v>
      </c>
      <c r="P569" s="238">
        <f>SUM($H569:$N569)</f>
        <v>1</v>
      </c>
      <c r="Q569" s="214"/>
      <c r="R569" s="214"/>
      <c r="S569" s="214"/>
      <c r="T569" s="214"/>
      <c r="U569" s="214"/>
      <c r="V569" s="214"/>
      <c r="W569" s="214"/>
      <c r="X569" s="165"/>
      <c r="Y569" s="222">
        <f>SUM($Q569:$W569)</f>
        <v>0</v>
      </c>
      <c r="Z569" s="163"/>
      <c r="AA569" s="163"/>
      <c r="AB569" s="163"/>
      <c r="AC569" s="163"/>
      <c r="AD569" s="163"/>
      <c r="AE569" s="163"/>
      <c r="AF569" s="163"/>
      <c r="AG569" s="165"/>
      <c r="AH569" s="222">
        <f>SUM($Z569:$AF569)</f>
        <v>0</v>
      </c>
      <c r="AI569" s="214"/>
      <c r="AJ569" s="94" t="s">
        <v>1822</v>
      </c>
      <c r="AK569" s="94" t="s">
        <v>1823</v>
      </c>
      <c r="AL569" s="95"/>
      <c r="AM569" s="94"/>
      <c r="AN569" s="95"/>
      <c r="AO569" s="94"/>
      <c r="AP569" s="94"/>
      <c r="AQ569" s="94"/>
      <c r="AR569" s="94"/>
      <c r="AS569" s="95" t="s">
        <v>2118</v>
      </c>
    </row>
    <row r="570" spans="1:45" x14ac:dyDescent="0.2">
      <c r="A570" s="94"/>
      <c r="B570" s="95" t="s">
        <v>2119</v>
      </c>
      <c r="C570" s="95" t="s">
        <v>2120</v>
      </c>
      <c r="D570" s="94"/>
      <c r="E570" s="95" t="s">
        <v>2121</v>
      </c>
      <c r="F570" s="94" t="s">
        <v>464</v>
      </c>
      <c r="G570" s="94" t="s">
        <v>348</v>
      </c>
      <c r="H570" s="411"/>
      <c r="I570" s="411"/>
      <c r="J570" s="411"/>
      <c r="K570" s="411"/>
      <c r="L570" s="411"/>
      <c r="M570" s="411"/>
      <c r="N570" s="411">
        <v>1</v>
      </c>
      <c r="O570" s="164">
        <v>43756</v>
      </c>
      <c r="P570" s="238">
        <f>SUM($H570:$N570)</f>
        <v>1</v>
      </c>
      <c r="Q570" s="214"/>
      <c r="R570" s="214"/>
      <c r="S570" s="214"/>
      <c r="T570" s="214"/>
      <c r="U570" s="214"/>
      <c r="V570" s="214"/>
      <c r="W570" s="214"/>
      <c r="X570" s="165"/>
      <c r="Y570" s="222">
        <f>SUM($Q570:$W570)</f>
        <v>0</v>
      </c>
      <c r="Z570" s="163"/>
      <c r="AA570" s="163"/>
      <c r="AB570" s="163"/>
      <c r="AC570" s="163"/>
      <c r="AD570" s="163"/>
      <c r="AE570" s="163"/>
      <c r="AF570" s="163"/>
      <c r="AG570" s="165"/>
      <c r="AH570" s="222">
        <f>SUM($Z570:$AF570)</f>
        <v>0</v>
      </c>
      <c r="AI570" s="214"/>
      <c r="AJ570" s="94" t="s">
        <v>1822</v>
      </c>
      <c r="AK570" s="94" t="s">
        <v>1823</v>
      </c>
      <c r="AL570" s="95"/>
      <c r="AM570" s="94"/>
      <c r="AN570" s="95"/>
      <c r="AO570" s="94"/>
      <c r="AP570" s="94"/>
      <c r="AQ570" s="94"/>
      <c r="AR570" s="94"/>
      <c r="AS570" s="95" t="s">
        <v>2122</v>
      </c>
    </row>
    <row r="571" spans="1:45" x14ac:dyDescent="0.2">
      <c r="A571" s="94"/>
      <c r="B571" s="95" t="s">
        <v>1409</v>
      </c>
      <c r="C571" s="95" t="s">
        <v>1410</v>
      </c>
      <c r="D571" s="94"/>
      <c r="E571" s="95" t="s">
        <v>1411</v>
      </c>
      <c r="F571" s="94" t="s">
        <v>515</v>
      </c>
      <c r="G571" s="94" t="s">
        <v>348</v>
      </c>
      <c r="H571" s="411"/>
      <c r="I571" s="411"/>
      <c r="J571" s="411"/>
      <c r="K571" s="411"/>
      <c r="L571" s="411"/>
      <c r="M571" s="411"/>
      <c r="N571" s="411">
        <v>1</v>
      </c>
      <c r="O571" s="164">
        <v>43755</v>
      </c>
      <c r="P571" s="238">
        <f>SUM($H571:$N571)</f>
        <v>1</v>
      </c>
      <c r="Q571" s="214"/>
      <c r="R571" s="214"/>
      <c r="S571" s="214"/>
      <c r="T571" s="214"/>
      <c r="U571" s="214"/>
      <c r="V571" s="214"/>
      <c r="W571" s="214"/>
      <c r="X571" s="165"/>
      <c r="Y571" s="222">
        <f>SUM($Q571:$W571)</f>
        <v>0</v>
      </c>
      <c r="Z571" s="163"/>
      <c r="AA571" s="163"/>
      <c r="AB571" s="163"/>
      <c r="AC571" s="163"/>
      <c r="AD571" s="163"/>
      <c r="AE571" s="163"/>
      <c r="AF571" s="163"/>
      <c r="AG571" s="165"/>
      <c r="AH571" s="222">
        <f>SUM($Z571:$AF571)</f>
        <v>0</v>
      </c>
      <c r="AI571" s="214"/>
      <c r="AJ571" s="94" t="s">
        <v>1822</v>
      </c>
      <c r="AK571" s="94" t="s">
        <v>1823</v>
      </c>
      <c r="AL571" s="95"/>
      <c r="AM571" s="94"/>
      <c r="AN571" s="95"/>
      <c r="AO571" s="94"/>
      <c r="AP571" s="94"/>
      <c r="AQ571" s="94"/>
      <c r="AR571" s="94"/>
      <c r="AS571" s="95" t="s">
        <v>1412</v>
      </c>
    </row>
    <row r="572" spans="1:45" x14ac:dyDescent="0.2">
      <c r="A572" s="94"/>
      <c r="B572" s="95" t="s">
        <v>1413</v>
      </c>
      <c r="C572" s="95" t="s">
        <v>1414</v>
      </c>
      <c r="D572" s="94"/>
      <c r="E572" s="95" t="s">
        <v>1415</v>
      </c>
      <c r="F572" s="94" t="s">
        <v>515</v>
      </c>
      <c r="G572" s="94" t="s">
        <v>348</v>
      </c>
      <c r="H572" s="411"/>
      <c r="I572" s="411"/>
      <c r="J572" s="411"/>
      <c r="K572" s="411"/>
      <c r="L572" s="411"/>
      <c r="M572" s="411"/>
      <c r="N572" s="411">
        <v>1</v>
      </c>
      <c r="O572" s="164">
        <v>43755</v>
      </c>
      <c r="P572" s="238">
        <f>SUM($H572:$N572)</f>
        <v>1</v>
      </c>
      <c r="Q572" s="214"/>
      <c r="R572" s="214"/>
      <c r="S572" s="214"/>
      <c r="T572" s="214"/>
      <c r="U572" s="214"/>
      <c r="V572" s="214"/>
      <c r="W572" s="214"/>
      <c r="X572" s="165"/>
      <c r="Y572" s="222">
        <f>SUM($Q572:$W572)</f>
        <v>0</v>
      </c>
      <c r="Z572" s="163"/>
      <c r="AA572" s="163"/>
      <c r="AB572" s="163"/>
      <c r="AC572" s="163"/>
      <c r="AD572" s="163"/>
      <c r="AE572" s="163"/>
      <c r="AF572" s="163"/>
      <c r="AG572" s="165"/>
      <c r="AH572" s="222">
        <f>SUM($Z572:$AF572)</f>
        <v>0</v>
      </c>
      <c r="AI572" s="214"/>
      <c r="AJ572" s="94" t="s">
        <v>1822</v>
      </c>
      <c r="AK572" s="94" t="s">
        <v>1823</v>
      </c>
      <c r="AL572" s="95"/>
      <c r="AM572" s="94"/>
      <c r="AN572" s="95"/>
      <c r="AO572" s="94"/>
      <c r="AP572" s="94"/>
      <c r="AQ572" s="94"/>
      <c r="AR572" s="94"/>
      <c r="AS572" s="95" t="s">
        <v>1416</v>
      </c>
    </row>
    <row r="573" spans="1:45" x14ac:dyDescent="0.2">
      <c r="A573" s="94"/>
      <c r="B573" s="95" t="s">
        <v>1405</v>
      </c>
      <c r="C573" s="95" t="s">
        <v>1406</v>
      </c>
      <c r="D573" s="94"/>
      <c r="E573" s="95" t="s">
        <v>1407</v>
      </c>
      <c r="F573" s="94" t="s">
        <v>515</v>
      </c>
      <c r="G573" s="94" t="s">
        <v>348</v>
      </c>
      <c r="H573" s="411"/>
      <c r="I573" s="411"/>
      <c r="J573" s="411"/>
      <c r="K573" s="411"/>
      <c r="L573" s="411"/>
      <c r="M573" s="411"/>
      <c r="N573" s="411">
        <v>1</v>
      </c>
      <c r="O573" s="164">
        <v>43754</v>
      </c>
      <c r="P573" s="238">
        <f>SUM($H573:$N573)</f>
        <v>1</v>
      </c>
      <c r="Q573" s="214"/>
      <c r="R573" s="214"/>
      <c r="S573" s="214"/>
      <c r="T573" s="214"/>
      <c r="U573" s="214"/>
      <c r="V573" s="214"/>
      <c r="W573" s="214"/>
      <c r="X573" s="165"/>
      <c r="Y573" s="222">
        <f>SUM($Q573:$W573)</f>
        <v>0</v>
      </c>
      <c r="Z573" s="163"/>
      <c r="AA573" s="163"/>
      <c r="AB573" s="163"/>
      <c r="AC573" s="163"/>
      <c r="AD573" s="163"/>
      <c r="AE573" s="163"/>
      <c r="AF573" s="163"/>
      <c r="AG573" s="165"/>
      <c r="AH573" s="222">
        <f>SUM($Z573:$AF573)</f>
        <v>0</v>
      </c>
      <c r="AI573" s="214"/>
      <c r="AJ573" s="94" t="s">
        <v>1822</v>
      </c>
      <c r="AK573" s="94" t="s">
        <v>1823</v>
      </c>
      <c r="AL573" s="95"/>
      <c r="AM573" s="94"/>
      <c r="AN573" s="95"/>
      <c r="AO573" s="94"/>
      <c r="AP573" s="94"/>
      <c r="AQ573" s="94"/>
      <c r="AR573" s="94"/>
      <c r="AS573" s="95" t="s">
        <v>1408</v>
      </c>
    </row>
    <row r="574" spans="1:45" x14ac:dyDescent="0.2">
      <c r="A574" s="94"/>
      <c r="B574" s="95" t="s">
        <v>2123</v>
      </c>
      <c r="C574" s="95" t="s">
        <v>2124</v>
      </c>
      <c r="D574" s="94"/>
      <c r="E574" s="95" t="s">
        <v>2125</v>
      </c>
      <c r="F574" s="94" t="s">
        <v>464</v>
      </c>
      <c r="G574" s="94" t="s">
        <v>348</v>
      </c>
      <c r="H574" s="411"/>
      <c r="I574" s="411"/>
      <c r="J574" s="411"/>
      <c r="K574" s="411"/>
      <c r="L574" s="411"/>
      <c r="M574" s="411"/>
      <c r="N574" s="411">
        <v>1</v>
      </c>
      <c r="O574" s="164">
        <v>43753</v>
      </c>
      <c r="P574" s="238">
        <f>SUM($H574:$N574)</f>
        <v>1</v>
      </c>
      <c r="Q574" s="214"/>
      <c r="R574" s="214"/>
      <c r="S574" s="214"/>
      <c r="T574" s="214"/>
      <c r="U574" s="214"/>
      <c r="V574" s="214"/>
      <c r="W574" s="214"/>
      <c r="X574" s="165"/>
      <c r="Y574" s="222">
        <f>SUM($Q574:$W574)</f>
        <v>0</v>
      </c>
      <c r="Z574" s="163"/>
      <c r="AA574" s="163"/>
      <c r="AB574" s="163"/>
      <c r="AC574" s="163"/>
      <c r="AD574" s="163"/>
      <c r="AE574" s="163"/>
      <c r="AF574" s="163"/>
      <c r="AG574" s="165"/>
      <c r="AH574" s="222">
        <f>SUM($Z574:$AF574)</f>
        <v>0</v>
      </c>
      <c r="AI574" s="214"/>
      <c r="AJ574" s="94" t="s">
        <v>1822</v>
      </c>
      <c r="AK574" s="94" t="s">
        <v>1823</v>
      </c>
      <c r="AL574" s="95"/>
      <c r="AM574" s="94"/>
      <c r="AN574" s="95"/>
      <c r="AO574" s="94"/>
      <c r="AP574" s="94"/>
      <c r="AQ574" s="94"/>
      <c r="AR574" s="94"/>
      <c r="AS574" s="95" t="s">
        <v>2126</v>
      </c>
    </row>
    <row r="575" spans="1:45" x14ac:dyDescent="0.2">
      <c r="A575" s="94"/>
      <c r="B575" s="95" t="s">
        <v>1401</v>
      </c>
      <c r="C575" s="95" t="s">
        <v>1402</v>
      </c>
      <c r="D575" s="94"/>
      <c r="E575" s="95" t="s">
        <v>1403</v>
      </c>
      <c r="F575" s="94" t="s">
        <v>515</v>
      </c>
      <c r="G575" s="94" t="s">
        <v>348</v>
      </c>
      <c r="H575" s="411"/>
      <c r="I575" s="411"/>
      <c r="J575" s="411"/>
      <c r="K575" s="411"/>
      <c r="L575" s="411"/>
      <c r="M575" s="411"/>
      <c r="N575" s="411">
        <v>1</v>
      </c>
      <c r="O575" s="164">
        <v>43752</v>
      </c>
      <c r="P575" s="238">
        <f>SUM($H575:$N575)</f>
        <v>1</v>
      </c>
      <c r="Q575" s="214"/>
      <c r="R575" s="214"/>
      <c r="S575" s="214"/>
      <c r="T575" s="214"/>
      <c r="U575" s="214"/>
      <c r="V575" s="214"/>
      <c r="W575" s="214"/>
      <c r="X575" s="165"/>
      <c r="Y575" s="222">
        <f>SUM($Q575:$W575)</f>
        <v>0</v>
      </c>
      <c r="Z575" s="163"/>
      <c r="AA575" s="163"/>
      <c r="AB575" s="163"/>
      <c r="AC575" s="163"/>
      <c r="AD575" s="163"/>
      <c r="AE575" s="163"/>
      <c r="AF575" s="163"/>
      <c r="AG575" s="165"/>
      <c r="AH575" s="222">
        <f>SUM($Z575:$AF575)</f>
        <v>0</v>
      </c>
      <c r="AI575" s="214"/>
      <c r="AJ575" s="94" t="s">
        <v>1822</v>
      </c>
      <c r="AK575" s="94" t="s">
        <v>1823</v>
      </c>
      <c r="AL575" s="95"/>
      <c r="AM575" s="94"/>
      <c r="AN575" s="95"/>
      <c r="AO575" s="94"/>
      <c r="AP575" s="94"/>
      <c r="AQ575" s="94"/>
      <c r="AR575" s="94"/>
      <c r="AS575" s="95" t="s">
        <v>1404</v>
      </c>
    </row>
    <row r="576" spans="1:45" x14ac:dyDescent="0.2">
      <c r="A576" s="94"/>
      <c r="B576" s="95" t="s">
        <v>1393</v>
      </c>
      <c r="C576" s="95" t="s">
        <v>1394</v>
      </c>
      <c r="D576" s="94"/>
      <c r="E576" s="95" t="s">
        <v>1395</v>
      </c>
      <c r="F576" s="94" t="s">
        <v>515</v>
      </c>
      <c r="G576" s="94" t="s">
        <v>348</v>
      </c>
      <c r="H576" s="411"/>
      <c r="I576" s="411"/>
      <c r="J576" s="411"/>
      <c r="K576" s="411"/>
      <c r="L576" s="411"/>
      <c r="M576" s="411"/>
      <c r="N576" s="411">
        <v>1</v>
      </c>
      <c r="O576" s="164">
        <v>43749</v>
      </c>
      <c r="P576" s="238">
        <f>SUM($H576:$N576)</f>
        <v>1</v>
      </c>
      <c r="Q576" s="214"/>
      <c r="R576" s="214"/>
      <c r="S576" s="214"/>
      <c r="T576" s="214"/>
      <c r="U576" s="214"/>
      <c r="V576" s="214"/>
      <c r="W576" s="214"/>
      <c r="X576" s="165"/>
      <c r="Y576" s="222">
        <f>SUM($Q576:$W576)</f>
        <v>0</v>
      </c>
      <c r="Z576" s="163"/>
      <c r="AA576" s="163"/>
      <c r="AB576" s="163"/>
      <c r="AC576" s="163"/>
      <c r="AD576" s="163"/>
      <c r="AE576" s="163"/>
      <c r="AF576" s="163"/>
      <c r="AG576" s="165"/>
      <c r="AH576" s="222">
        <f>SUM($Z576:$AF576)</f>
        <v>0</v>
      </c>
      <c r="AI576" s="214"/>
      <c r="AJ576" s="94" t="s">
        <v>1822</v>
      </c>
      <c r="AK576" s="94" t="s">
        <v>1823</v>
      </c>
      <c r="AL576" s="95"/>
      <c r="AM576" s="94"/>
      <c r="AN576" s="95"/>
      <c r="AO576" s="94"/>
      <c r="AP576" s="94"/>
      <c r="AQ576" s="94"/>
      <c r="AR576" s="94"/>
      <c r="AS576" s="95" t="s">
        <v>1396</v>
      </c>
    </row>
    <row r="577" spans="1:45" x14ac:dyDescent="0.2">
      <c r="A577" s="94"/>
      <c r="B577" s="95" t="s">
        <v>1397</v>
      </c>
      <c r="C577" s="95" t="s">
        <v>1398</v>
      </c>
      <c r="D577" s="94"/>
      <c r="E577" s="95" t="s">
        <v>1399</v>
      </c>
      <c r="F577" s="94" t="s">
        <v>515</v>
      </c>
      <c r="G577" s="94" t="s">
        <v>348</v>
      </c>
      <c r="H577" s="411"/>
      <c r="I577" s="411"/>
      <c r="J577" s="411"/>
      <c r="K577" s="411"/>
      <c r="L577" s="411"/>
      <c r="M577" s="411"/>
      <c r="N577" s="411">
        <v>1</v>
      </c>
      <c r="O577" s="164">
        <v>43749</v>
      </c>
      <c r="P577" s="238">
        <f>SUM($H577:$N577)</f>
        <v>1</v>
      </c>
      <c r="Q577" s="214"/>
      <c r="R577" s="214"/>
      <c r="S577" s="214"/>
      <c r="T577" s="214"/>
      <c r="U577" s="214"/>
      <c r="V577" s="214"/>
      <c r="W577" s="214"/>
      <c r="X577" s="165"/>
      <c r="Y577" s="222">
        <f>SUM($Q577:$W577)</f>
        <v>0</v>
      </c>
      <c r="Z577" s="163"/>
      <c r="AA577" s="163"/>
      <c r="AB577" s="163"/>
      <c r="AC577" s="163"/>
      <c r="AD577" s="163"/>
      <c r="AE577" s="163"/>
      <c r="AF577" s="163"/>
      <c r="AG577" s="165"/>
      <c r="AH577" s="222">
        <f>SUM($Z577:$AF577)</f>
        <v>0</v>
      </c>
      <c r="AI577" s="214"/>
      <c r="AJ577" s="94" t="s">
        <v>1822</v>
      </c>
      <c r="AK577" s="94" t="s">
        <v>1823</v>
      </c>
      <c r="AL577" s="95"/>
      <c r="AM577" s="94"/>
      <c r="AN577" s="95"/>
      <c r="AO577" s="94"/>
      <c r="AP577" s="94"/>
      <c r="AQ577" s="94"/>
      <c r="AR577" s="94"/>
      <c r="AS577" s="95" t="s">
        <v>1400</v>
      </c>
    </row>
    <row r="578" spans="1:45" x14ac:dyDescent="0.2">
      <c r="A578" s="94"/>
      <c r="B578" s="95" t="s">
        <v>1389</v>
      </c>
      <c r="C578" s="95" t="s">
        <v>1390</v>
      </c>
      <c r="D578" s="94"/>
      <c r="E578" s="95" t="s">
        <v>1391</v>
      </c>
      <c r="F578" s="94" t="s">
        <v>515</v>
      </c>
      <c r="G578" s="94" t="s">
        <v>348</v>
      </c>
      <c r="H578" s="411"/>
      <c r="I578" s="411"/>
      <c r="J578" s="411"/>
      <c r="K578" s="411"/>
      <c r="L578" s="411"/>
      <c r="M578" s="411"/>
      <c r="N578" s="411">
        <v>1</v>
      </c>
      <c r="O578" s="164">
        <v>43747</v>
      </c>
      <c r="P578" s="238">
        <f>SUM($H578:$N578)</f>
        <v>1</v>
      </c>
      <c r="Q578" s="214"/>
      <c r="R578" s="214"/>
      <c r="S578" s="214"/>
      <c r="T578" s="214"/>
      <c r="U578" s="214"/>
      <c r="V578" s="214"/>
      <c r="W578" s="214"/>
      <c r="X578" s="165"/>
      <c r="Y578" s="222">
        <f>SUM($Q578:$W578)</f>
        <v>0</v>
      </c>
      <c r="Z578" s="163"/>
      <c r="AA578" s="163"/>
      <c r="AB578" s="163"/>
      <c r="AC578" s="163"/>
      <c r="AD578" s="163"/>
      <c r="AE578" s="163"/>
      <c r="AF578" s="163"/>
      <c r="AG578" s="165"/>
      <c r="AH578" s="222">
        <f>SUM($Z578:$AF578)</f>
        <v>0</v>
      </c>
      <c r="AI578" s="214"/>
      <c r="AJ578" s="94" t="s">
        <v>1822</v>
      </c>
      <c r="AK578" s="94" t="s">
        <v>1823</v>
      </c>
      <c r="AL578" s="95"/>
      <c r="AM578" s="94"/>
      <c r="AN578" s="95"/>
      <c r="AO578" s="94"/>
      <c r="AP578" s="94"/>
      <c r="AQ578" s="94"/>
      <c r="AR578" s="94"/>
      <c r="AS578" s="95" t="s">
        <v>1392</v>
      </c>
    </row>
    <row r="579" spans="1:45" x14ac:dyDescent="0.2">
      <c r="A579" s="94"/>
      <c r="B579" s="95" t="s">
        <v>1385</v>
      </c>
      <c r="C579" s="95" t="s">
        <v>1386</v>
      </c>
      <c r="D579" s="94"/>
      <c r="E579" s="95" t="s">
        <v>1387</v>
      </c>
      <c r="F579" s="94" t="s">
        <v>515</v>
      </c>
      <c r="G579" s="94" t="s">
        <v>348</v>
      </c>
      <c r="H579" s="411"/>
      <c r="I579" s="411"/>
      <c r="J579" s="411"/>
      <c r="K579" s="411"/>
      <c r="L579" s="411"/>
      <c r="M579" s="411"/>
      <c r="N579" s="411">
        <v>1</v>
      </c>
      <c r="O579" s="164">
        <v>43746</v>
      </c>
      <c r="P579" s="238">
        <f>SUM($H579:$N579)</f>
        <v>1</v>
      </c>
      <c r="Q579" s="214"/>
      <c r="R579" s="214"/>
      <c r="S579" s="214"/>
      <c r="T579" s="214"/>
      <c r="U579" s="214"/>
      <c r="V579" s="214"/>
      <c r="W579" s="214"/>
      <c r="X579" s="165"/>
      <c r="Y579" s="222">
        <f>SUM($Q579:$W579)</f>
        <v>0</v>
      </c>
      <c r="Z579" s="163"/>
      <c r="AA579" s="163"/>
      <c r="AB579" s="163"/>
      <c r="AC579" s="163"/>
      <c r="AD579" s="163"/>
      <c r="AE579" s="163"/>
      <c r="AF579" s="163"/>
      <c r="AG579" s="165"/>
      <c r="AH579" s="222">
        <f>SUM($Z579:$AF579)</f>
        <v>0</v>
      </c>
      <c r="AI579" s="214"/>
      <c r="AJ579" s="94" t="s">
        <v>1822</v>
      </c>
      <c r="AK579" s="94" t="s">
        <v>1823</v>
      </c>
      <c r="AL579" s="95"/>
      <c r="AM579" s="94"/>
      <c r="AN579" s="95"/>
      <c r="AO579" s="94"/>
      <c r="AP579" s="94"/>
      <c r="AQ579" s="94"/>
      <c r="AR579" s="94"/>
      <c r="AS579" s="95" t="s">
        <v>1388</v>
      </c>
    </row>
    <row r="580" spans="1:45" x14ac:dyDescent="0.2">
      <c r="A580" s="94"/>
      <c r="B580" s="95" t="s">
        <v>2127</v>
      </c>
      <c r="C580" s="95" t="s">
        <v>2128</v>
      </c>
      <c r="D580" s="94"/>
      <c r="E580" s="95" t="s">
        <v>2129</v>
      </c>
      <c r="F580" s="94" t="s">
        <v>464</v>
      </c>
      <c r="G580" s="94" t="s">
        <v>348</v>
      </c>
      <c r="H580" s="411"/>
      <c r="I580" s="411"/>
      <c r="J580" s="411"/>
      <c r="K580" s="411"/>
      <c r="L580" s="411"/>
      <c r="M580" s="411"/>
      <c r="N580" s="411">
        <v>1</v>
      </c>
      <c r="O580" s="164">
        <v>43746</v>
      </c>
      <c r="P580" s="238">
        <f>SUM($H580:$N580)</f>
        <v>1</v>
      </c>
      <c r="Q580" s="214"/>
      <c r="R580" s="214"/>
      <c r="S580" s="214"/>
      <c r="T580" s="214"/>
      <c r="U580" s="214"/>
      <c r="V580" s="214"/>
      <c r="W580" s="214"/>
      <c r="X580" s="165"/>
      <c r="Y580" s="222">
        <f>SUM($Q580:$W580)</f>
        <v>0</v>
      </c>
      <c r="Z580" s="163"/>
      <c r="AA580" s="163"/>
      <c r="AB580" s="163"/>
      <c r="AC580" s="163"/>
      <c r="AD580" s="163"/>
      <c r="AE580" s="163"/>
      <c r="AF580" s="163"/>
      <c r="AG580" s="165"/>
      <c r="AH580" s="222">
        <f>SUM($Z580:$AF580)</f>
        <v>0</v>
      </c>
      <c r="AI580" s="214"/>
      <c r="AJ580" s="94" t="s">
        <v>1822</v>
      </c>
      <c r="AK580" s="94" t="s">
        <v>1823</v>
      </c>
      <c r="AL580" s="95"/>
      <c r="AM580" s="94"/>
      <c r="AN580" s="95"/>
      <c r="AO580" s="94"/>
      <c r="AP580" s="94"/>
      <c r="AQ580" s="94"/>
      <c r="AR580" s="94"/>
      <c r="AS580" s="95" t="s">
        <v>2130</v>
      </c>
    </row>
    <row r="581" spans="1:45" x14ac:dyDescent="0.2">
      <c r="A581" s="94"/>
      <c r="B581" s="95" t="s">
        <v>2127</v>
      </c>
      <c r="C581" s="95" t="s">
        <v>2128</v>
      </c>
      <c r="D581" s="94"/>
      <c r="E581" s="95" t="s">
        <v>2129</v>
      </c>
      <c r="F581" s="94" t="s">
        <v>464</v>
      </c>
      <c r="G581" s="94" t="s">
        <v>348</v>
      </c>
      <c r="H581" s="411"/>
      <c r="I581" s="411"/>
      <c r="J581" s="411"/>
      <c r="K581" s="411"/>
      <c r="L581" s="411"/>
      <c r="M581" s="411"/>
      <c r="N581" s="411">
        <v>1</v>
      </c>
      <c r="O581" s="164">
        <v>43746</v>
      </c>
      <c r="P581" s="238">
        <f>SUM($H581:$N581)</f>
        <v>1</v>
      </c>
      <c r="Q581" s="214"/>
      <c r="R581" s="214"/>
      <c r="S581" s="214"/>
      <c r="T581" s="214"/>
      <c r="U581" s="214"/>
      <c r="V581" s="214"/>
      <c r="W581" s="214"/>
      <c r="X581" s="165"/>
      <c r="Y581" s="222">
        <f>SUM($Q581:$W581)</f>
        <v>0</v>
      </c>
      <c r="Z581" s="163"/>
      <c r="AA581" s="163"/>
      <c r="AB581" s="163"/>
      <c r="AC581" s="163"/>
      <c r="AD581" s="163"/>
      <c r="AE581" s="163"/>
      <c r="AF581" s="163"/>
      <c r="AG581" s="165"/>
      <c r="AH581" s="222">
        <f>SUM($Z581:$AF581)</f>
        <v>0</v>
      </c>
      <c r="AI581" s="214"/>
      <c r="AJ581" s="94" t="s">
        <v>1822</v>
      </c>
      <c r="AK581" s="94" t="s">
        <v>1823</v>
      </c>
      <c r="AL581" s="95"/>
      <c r="AM581" s="94"/>
      <c r="AN581" s="95"/>
      <c r="AO581" s="94"/>
      <c r="AP581" s="94"/>
      <c r="AQ581" s="94"/>
      <c r="AR581" s="94"/>
      <c r="AS581" s="95" t="s">
        <v>2130</v>
      </c>
    </row>
    <row r="582" spans="1:45" x14ac:dyDescent="0.2">
      <c r="A582" s="94"/>
      <c r="B582" s="95" t="s">
        <v>1375</v>
      </c>
      <c r="C582" s="95" t="s">
        <v>1376</v>
      </c>
      <c r="D582" s="94"/>
      <c r="E582" s="95" t="s">
        <v>1377</v>
      </c>
      <c r="F582" s="94" t="s">
        <v>515</v>
      </c>
      <c r="G582" s="94" t="s">
        <v>348</v>
      </c>
      <c r="H582" s="411"/>
      <c r="I582" s="411"/>
      <c r="J582" s="411"/>
      <c r="K582" s="411"/>
      <c r="L582" s="411"/>
      <c r="M582" s="411"/>
      <c r="N582" s="411">
        <v>1</v>
      </c>
      <c r="O582" s="164">
        <v>43742</v>
      </c>
      <c r="P582" s="238">
        <f>SUM($H582:$N582)</f>
        <v>1</v>
      </c>
      <c r="Q582" s="214"/>
      <c r="R582" s="214"/>
      <c r="S582" s="214"/>
      <c r="T582" s="214"/>
      <c r="U582" s="214"/>
      <c r="V582" s="214"/>
      <c r="W582" s="214"/>
      <c r="X582" s="165"/>
      <c r="Y582" s="222">
        <f>SUM($Q582:$W582)</f>
        <v>0</v>
      </c>
      <c r="Z582" s="163"/>
      <c r="AA582" s="163"/>
      <c r="AB582" s="163"/>
      <c r="AC582" s="163"/>
      <c r="AD582" s="163"/>
      <c r="AE582" s="163"/>
      <c r="AF582" s="163"/>
      <c r="AG582" s="165"/>
      <c r="AH582" s="222">
        <f>SUM($Z582:$AF582)</f>
        <v>0</v>
      </c>
      <c r="AI582" s="214"/>
      <c r="AJ582" s="94" t="s">
        <v>1822</v>
      </c>
      <c r="AK582" s="94" t="s">
        <v>1823</v>
      </c>
      <c r="AL582" s="95"/>
      <c r="AM582" s="94"/>
      <c r="AN582" s="95"/>
      <c r="AO582" s="94"/>
      <c r="AP582" s="94"/>
      <c r="AQ582" s="94"/>
      <c r="AR582" s="94"/>
      <c r="AS582" s="95" t="s">
        <v>1378</v>
      </c>
    </row>
    <row r="583" spans="1:45" x14ac:dyDescent="0.2">
      <c r="A583" s="94"/>
      <c r="B583" s="95" t="s">
        <v>1379</v>
      </c>
      <c r="C583" s="95" t="s">
        <v>1380</v>
      </c>
      <c r="D583" s="94"/>
      <c r="E583" s="95" t="s">
        <v>1381</v>
      </c>
      <c r="F583" s="94" t="s">
        <v>515</v>
      </c>
      <c r="G583" s="94" t="s">
        <v>348</v>
      </c>
      <c r="H583" s="411"/>
      <c r="I583" s="411"/>
      <c r="J583" s="411"/>
      <c r="K583" s="411"/>
      <c r="L583" s="411"/>
      <c r="M583" s="411"/>
      <c r="N583" s="411">
        <v>1</v>
      </c>
      <c r="O583" s="164">
        <v>43742</v>
      </c>
      <c r="P583" s="238">
        <f>SUM($H583:$N583)</f>
        <v>1</v>
      </c>
      <c r="Q583" s="214"/>
      <c r="R583" s="214"/>
      <c r="S583" s="214"/>
      <c r="T583" s="214"/>
      <c r="U583" s="214"/>
      <c r="V583" s="214"/>
      <c r="W583" s="214"/>
      <c r="X583" s="165"/>
      <c r="Y583" s="222">
        <f>SUM($Q583:$W583)</f>
        <v>0</v>
      </c>
      <c r="Z583" s="163"/>
      <c r="AA583" s="163"/>
      <c r="AB583" s="163"/>
      <c r="AC583" s="163"/>
      <c r="AD583" s="163"/>
      <c r="AE583" s="163"/>
      <c r="AF583" s="163"/>
      <c r="AG583" s="165"/>
      <c r="AH583" s="222">
        <f>SUM($Z583:$AF583)</f>
        <v>0</v>
      </c>
      <c r="AI583" s="214"/>
      <c r="AJ583" s="94" t="s">
        <v>1822</v>
      </c>
      <c r="AK583" s="94" t="s">
        <v>1823</v>
      </c>
      <c r="AL583" s="95"/>
      <c r="AM583" s="94"/>
      <c r="AN583" s="95"/>
      <c r="AO583" s="94"/>
      <c r="AP583" s="94"/>
      <c r="AQ583" s="94"/>
      <c r="AR583" s="94"/>
      <c r="AS583" s="95" t="s">
        <v>1382</v>
      </c>
    </row>
    <row r="584" spans="1:45" x14ac:dyDescent="0.2">
      <c r="A584" s="94"/>
      <c r="B584" s="95" t="s">
        <v>1067</v>
      </c>
      <c r="C584" s="95" t="s">
        <v>1068</v>
      </c>
      <c r="D584" s="94"/>
      <c r="E584" s="95" t="s">
        <v>1383</v>
      </c>
      <c r="F584" s="94" t="s">
        <v>515</v>
      </c>
      <c r="G584" s="94" t="s">
        <v>348</v>
      </c>
      <c r="H584" s="411"/>
      <c r="I584" s="411"/>
      <c r="J584" s="411"/>
      <c r="K584" s="411"/>
      <c r="L584" s="411"/>
      <c r="M584" s="411"/>
      <c r="N584" s="411">
        <v>1</v>
      </c>
      <c r="O584" s="164">
        <v>43742</v>
      </c>
      <c r="P584" s="238">
        <f>SUM($H584:$N584)</f>
        <v>1</v>
      </c>
      <c r="Q584" s="214"/>
      <c r="R584" s="214"/>
      <c r="S584" s="214"/>
      <c r="T584" s="214"/>
      <c r="U584" s="214"/>
      <c r="V584" s="214"/>
      <c r="W584" s="214"/>
      <c r="X584" s="165"/>
      <c r="Y584" s="222">
        <f>SUM($Q584:$W584)</f>
        <v>0</v>
      </c>
      <c r="Z584" s="163"/>
      <c r="AA584" s="163"/>
      <c r="AB584" s="163"/>
      <c r="AC584" s="163"/>
      <c r="AD584" s="163"/>
      <c r="AE584" s="163"/>
      <c r="AF584" s="163"/>
      <c r="AG584" s="165"/>
      <c r="AH584" s="222">
        <f>SUM($Z584:$AF584)</f>
        <v>0</v>
      </c>
      <c r="AI584" s="214"/>
      <c r="AJ584" s="94" t="s">
        <v>1822</v>
      </c>
      <c r="AK584" s="94" t="s">
        <v>1823</v>
      </c>
      <c r="AL584" s="95"/>
      <c r="AM584" s="94"/>
      <c r="AN584" s="95"/>
      <c r="AO584" s="94"/>
      <c r="AP584" s="94"/>
      <c r="AQ584" s="94"/>
      <c r="AR584" s="94"/>
      <c r="AS584" s="95" t="s">
        <v>1384</v>
      </c>
    </row>
    <row r="585" spans="1:45" x14ac:dyDescent="0.2">
      <c r="A585" s="94"/>
      <c r="B585" s="95" t="s">
        <v>2131</v>
      </c>
      <c r="C585" s="95" t="s">
        <v>2132</v>
      </c>
      <c r="D585" s="94"/>
      <c r="E585" s="95" t="s">
        <v>2133</v>
      </c>
      <c r="F585" s="94" t="s">
        <v>464</v>
      </c>
      <c r="G585" s="94" t="s">
        <v>348</v>
      </c>
      <c r="H585" s="411"/>
      <c r="I585" s="411"/>
      <c r="J585" s="411"/>
      <c r="K585" s="411"/>
      <c r="L585" s="411"/>
      <c r="M585" s="411"/>
      <c r="N585" s="411">
        <v>1</v>
      </c>
      <c r="O585" s="164">
        <v>43742</v>
      </c>
      <c r="P585" s="238">
        <f>SUM($H585:$N585)</f>
        <v>1</v>
      </c>
      <c r="Q585" s="214"/>
      <c r="R585" s="214"/>
      <c r="S585" s="214"/>
      <c r="T585" s="214"/>
      <c r="U585" s="214"/>
      <c r="V585" s="214"/>
      <c r="W585" s="214"/>
      <c r="X585" s="165"/>
      <c r="Y585" s="222">
        <f>SUM($Q585:$W585)</f>
        <v>0</v>
      </c>
      <c r="Z585" s="163"/>
      <c r="AA585" s="163"/>
      <c r="AB585" s="163"/>
      <c r="AC585" s="163"/>
      <c r="AD585" s="163"/>
      <c r="AE585" s="163"/>
      <c r="AF585" s="163"/>
      <c r="AG585" s="165"/>
      <c r="AH585" s="222">
        <f>SUM($Z585:$AF585)</f>
        <v>0</v>
      </c>
      <c r="AI585" s="214"/>
      <c r="AJ585" s="94" t="s">
        <v>1822</v>
      </c>
      <c r="AK585" s="94" t="s">
        <v>1823</v>
      </c>
      <c r="AL585" s="95"/>
      <c r="AM585" s="94"/>
      <c r="AN585" s="95"/>
      <c r="AO585" s="94"/>
      <c r="AP585" s="94"/>
      <c r="AQ585" s="94"/>
      <c r="AR585" s="94"/>
      <c r="AS585" s="95" t="s">
        <v>2134</v>
      </c>
    </row>
    <row r="586" spans="1:45" x14ac:dyDescent="0.2">
      <c r="A586" s="94"/>
      <c r="B586" s="95" t="s">
        <v>1363</v>
      </c>
      <c r="C586" s="95" t="s">
        <v>1364</v>
      </c>
      <c r="D586" s="94"/>
      <c r="E586" s="95" t="s">
        <v>1365</v>
      </c>
      <c r="F586" s="94" t="s">
        <v>515</v>
      </c>
      <c r="G586" s="94" t="s">
        <v>348</v>
      </c>
      <c r="H586" s="411"/>
      <c r="I586" s="411"/>
      <c r="J586" s="411"/>
      <c r="K586" s="411"/>
      <c r="L586" s="411"/>
      <c r="M586" s="411"/>
      <c r="N586" s="411">
        <v>1</v>
      </c>
      <c r="O586" s="164">
        <v>43741</v>
      </c>
      <c r="P586" s="238">
        <f>SUM($H586:$N586)</f>
        <v>1</v>
      </c>
      <c r="Q586" s="214"/>
      <c r="R586" s="214"/>
      <c r="S586" s="214"/>
      <c r="T586" s="214"/>
      <c r="U586" s="214"/>
      <c r="V586" s="214"/>
      <c r="W586" s="214"/>
      <c r="X586" s="165"/>
      <c r="Y586" s="222">
        <f>SUM($Q586:$W586)</f>
        <v>0</v>
      </c>
      <c r="Z586" s="163"/>
      <c r="AA586" s="163"/>
      <c r="AB586" s="163"/>
      <c r="AC586" s="163"/>
      <c r="AD586" s="163"/>
      <c r="AE586" s="163"/>
      <c r="AF586" s="163"/>
      <c r="AG586" s="165"/>
      <c r="AH586" s="222">
        <f>SUM($Z586:$AF586)</f>
        <v>0</v>
      </c>
      <c r="AI586" s="214"/>
      <c r="AJ586" s="94" t="s">
        <v>1822</v>
      </c>
      <c r="AK586" s="94" t="s">
        <v>1823</v>
      </c>
      <c r="AL586" s="95"/>
      <c r="AM586" s="94"/>
      <c r="AN586" s="95"/>
      <c r="AO586" s="94"/>
      <c r="AP586" s="94"/>
      <c r="AQ586" s="94"/>
      <c r="AR586" s="94"/>
      <c r="AS586" s="95" t="s">
        <v>1366</v>
      </c>
    </row>
    <row r="587" spans="1:45" x14ac:dyDescent="0.2">
      <c r="A587" s="94"/>
      <c r="B587" s="95" t="s">
        <v>1367</v>
      </c>
      <c r="C587" s="95" t="s">
        <v>1368</v>
      </c>
      <c r="D587" s="94"/>
      <c r="E587" s="95" t="s">
        <v>1369</v>
      </c>
      <c r="F587" s="94" t="s">
        <v>515</v>
      </c>
      <c r="G587" s="94" t="s">
        <v>348</v>
      </c>
      <c r="H587" s="411"/>
      <c r="I587" s="411"/>
      <c r="J587" s="411"/>
      <c r="K587" s="411"/>
      <c r="L587" s="411"/>
      <c r="M587" s="411"/>
      <c r="N587" s="411">
        <v>1</v>
      </c>
      <c r="O587" s="164">
        <v>43741</v>
      </c>
      <c r="P587" s="238">
        <f>SUM($H587:$N587)</f>
        <v>1</v>
      </c>
      <c r="Q587" s="214"/>
      <c r="R587" s="214"/>
      <c r="S587" s="214"/>
      <c r="T587" s="214"/>
      <c r="U587" s="214"/>
      <c r="V587" s="214"/>
      <c r="W587" s="214"/>
      <c r="X587" s="165"/>
      <c r="Y587" s="222">
        <f>SUM($Q587:$W587)</f>
        <v>0</v>
      </c>
      <c r="Z587" s="163"/>
      <c r="AA587" s="163"/>
      <c r="AB587" s="163"/>
      <c r="AC587" s="163"/>
      <c r="AD587" s="163"/>
      <c r="AE587" s="163"/>
      <c r="AF587" s="163"/>
      <c r="AG587" s="165"/>
      <c r="AH587" s="222">
        <f>SUM($Z587:$AF587)</f>
        <v>0</v>
      </c>
      <c r="AI587" s="214"/>
      <c r="AJ587" s="94" t="s">
        <v>1822</v>
      </c>
      <c r="AK587" s="94" t="s">
        <v>1823</v>
      </c>
      <c r="AL587" s="95"/>
      <c r="AM587" s="94"/>
      <c r="AN587" s="95"/>
      <c r="AO587" s="94"/>
      <c r="AP587" s="94"/>
      <c r="AQ587" s="94"/>
      <c r="AR587" s="94"/>
      <c r="AS587" s="95" t="s">
        <v>1370</v>
      </c>
    </row>
    <row r="588" spans="1:45" x14ac:dyDescent="0.2">
      <c r="A588" s="94"/>
      <c r="B588" s="95" t="s">
        <v>1371</v>
      </c>
      <c r="C588" s="95" t="s">
        <v>1372</v>
      </c>
      <c r="D588" s="94"/>
      <c r="E588" s="95" t="s">
        <v>1373</v>
      </c>
      <c r="F588" s="94" t="s">
        <v>515</v>
      </c>
      <c r="G588" s="94" t="s">
        <v>348</v>
      </c>
      <c r="H588" s="411"/>
      <c r="I588" s="411"/>
      <c r="J588" s="411"/>
      <c r="K588" s="411"/>
      <c r="L588" s="411"/>
      <c r="M588" s="411"/>
      <c r="N588" s="411">
        <v>1</v>
      </c>
      <c r="O588" s="164">
        <v>43741</v>
      </c>
      <c r="P588" s="238">
        <f>SUM($H588:$N588)</f>
        <v>1</v>
      </c>
      <c r="Q588" s="214"/>
      <c r="R588" s="214"/>
      <c r="S588" s="214"/>
      <c r="T588" s="214"/>
      <c r="U588" s="214"/>
      <c r="V588" s="214"/>
      <c r="W588" s="214"/>
      <c r="X588" s="165"/>
      <c r="Y588" s="222">
        <f>SUM($Q588:$W588)</f>
        <v>0</v>
      </c>
      <c r="Z588" s="163"/>
      <c r="AA588" s="163"/>
      <c r="AB588" s="163"/>
      <c r="AC588" s="163"/>
      <c r="AD588" s="163"/>
      <c r="AE588" s="163"/>
      <c r="AF588" s="163"/>
      <c r="AG588" s="165"/>
      <c r="AH588" s="222">
        <f>SUM($Z588:$AF588)</f>
        <v>0</v>
      </c>
      <c r="AI588" s="214"/>
      <c r="AJ588" s="94" t="s">
        <v>1822</v>
      </c>
      <c r="AK588" s="94" t="s">
        <v>1823</v>
      </c>
      <c r="AL588" s="95"/>
      <c r="AM588" s="94"/>
      <c r="AN588" s="95"/>
      <c r="AO588" s="94"/>
      <c r="AP588" s="94"/>
      <c r="AQ588" s="94"/>
      <c r="AR588" s="94"/>
      <c r="AS588" s="95" t="s">
        <v>1374</v>
      </c>
    </row>
    <row r="589" spans="1:45" x14ac:dyDescent="0.2">
      <c r="A589" s="94"/>
      <c r="B589" s="95" t="s">
        <v>1355</v>
      </c>
      <c r="C589" s="95" t="s">
        <v>1356</v>
      </c>
      <c r="D589" s="94"/>
      <c r="E589" s="95" t="s">
        <v>1357</v>
      </c>
      <c r="F589" s="94" t="s">
        <v>515</v>
      </c>
      <c r="G589" s="94" t="s">
        <v>348</v>
      </c>
      <c r="H589" s="411"/>
      <c r="I589" s="411"/>
      <c r="J589" s="411"/>
      <c r="K589" s="411"/>
      <c r="L589" s="411"/>
      <c r="M589" s="411"/>
      <c r="N589" s="411">
        <v>1</v>
      </c>
      <c r="O589" s="164">
        <v>43740</v>
      </c>
      <c r="P589" s="238">
        <f>SUM($H589:$N589)</f>
        <v>1</v>
      </c>
      <c r="Q589" s="214"/>
      <c r="R589" s="214"/>
      <c r="S589" s="214"/>
      <c r="T589" s="214"/>
      <c r="U589" s="214"/>
      <c r="V589" s="214"/>
      <c r="W589" s="214"/>
      <c r="X589" s="165"/>
      <c r="Y589" s="222">
        <f>SUM($Q589:$W589)</f>
        <v>0</v>
      </c>
      <c r="Z589" s="163"/>
      <c r="AA589" s="163"/>
      <c r="AB589" s="163"/>
      <c r="AC589" s="163"/>
      <c r="AD589" s="163"/>
      <c r="AE589" s="163"/>
      <c r="AF589" s="163"/>
      <c r="AG589" s="165"/>
      <c r="AH589" s="222">
        <f>SUM($Z589:$AF589)</f>
        <v>0</v>
      </c>
      <c r="AI589" s="214"/>
      <c r="AJ589" s="94" t="s">
        <v>1822</v>
      </c>
      <c r="AK589" s="94" t="s">
        <v>1823</v>
      </c>
      <c r="AL589" s="95"/>
      <c r="AM589" s="94"/>
      <c r="AN589" s="95"/>
      <c r="AO589" s="94"/>
      <c r="AP589" s="94"/>
      <c r="AQ589" s="94"/>
      <c r="AR589" s="94"/>
      <c r="AS589" s="95" t="s">
        <v>1358</v>
      </c>
    </row>
    <row r="590" spans="1:45" x14ac:dyDescent="0.2">
      <c r="A590" s="94"/>
      <c r="B590" s="95" t="s">
        <v>1359</v>
      </c>
      <c r="C590" s="95" t="s">
        <v>1360</v>
      </c>
      <c r="D590" s="94"/>
      <c r="E590" s="95" t="s">
        <v>1361</v>
      </c>
      <c r="F590" s="94" t="s">
        <v>515</v>
      </c>
      <c r="G590" s="94" t="s">
        <v>348</v>
      </c>
      <c r="H590" s="411"/>
      <c r="I590" s="411"/>
      <c r="J590" s="411"/>
      <c r="K590" s="411"/>
      <c r="L590" s="411"/>
      <c r="M590" s="411"/>
      <c r="N590" s="411">
        <v>1</v>
      </c>
      <c r="O590" s="164">
        <v>43740</v>
      </c>
      <c r="P590" s="238">
        <f>SUM($H590:$N590)</f>
        <v>1</v>
      </c>
      <c r="Q590" s="214"/>
      <c r="R590" s="214"/>
      <c r="S590" s="214"/>
      <c r="T590" s="214"/>
      <c r="U590" s="214"/>
      <c r="V590" s="214"/>
      <c r="W590" s="214"/>
      <c r="X590" s="165"/>
      <c r="Y590" s="222">
        <f>SUM($Q590:$W590)</f>
        <v>0</v>
      </c>
      <c r="Z590" s="163"/>
      <c r="AA590" s="163"/>
      <c r="AB590" s="163"/>
      <c r="AC590" s="163"/>
      <c r="AD590" s="163"/>
      <c r="AE590" s="163"/>
      <c r="AF590" s="163"/>
      <c r="AG590" s="165"/>
      <c r="AH590" s="222">
        <f>SUM($Z590:$AF590)</f>
        <v>0</v>
      </c>
      <c r="AI590" s="214"/>
      <c r="AJ590" s="94" t="s">
        <v>1822</v>
      </c>
      <c r="AK590" s="94" t="s">
        <v>1823</v>
      </c>
      <c r="AL590" s="95"/>
      <c r="AM590" s="94"/>
      <c r="AN590" s="95"/>
      <c r="AO590" s="94"/>
      <c r="AP590" s="94"/>
      <c r="AQ590" s="94"/>
      <c r="AR590" s="94"/>
      <c r="AS590" s="95" t="s">
        <v>1362</v>
      </c>
    </row>
    <row r="591" spans="1:45" x14ac:dyDescent="0.2">
      <c r="A591" s="94"/>
      <c r="B591" s="95" t="s">
        <v>1703</v>
      </c>
      <c r="C591" s="95" t="s">
        <v>1704</v>
      </c>
      <c r="D591" s="94"/>
      <c r="E591" s="95" t="s">
        <v>1705</v>
      </c>
      <c r="F591" s="94" t="s">
        <v>515</v>
      </c>
      <c r="G591" s="94" t="s">
        <v>348</v>
      </c>
      <c r="H591" s="411"/>
      <c r="I591" s="411"/>
      <c r="J591" s="411"/>
      <c r="K591" s="411"/>
      <c r="L591" s="411"/>
      <c r="M591" s="411"/>
      <c r="N591" s="411">
        <v>1</v>
      </c>
      <c r="O591" s="164">
        <v>43739</v>
      </c>
      <c r="P591" s="238">
        <f>SUM($H591:$N591)</f>
        <v>1</v>
      </c>
      <c r="Q591" s="214"/>
      <c r="R591" s="214"/>
      <c r="S591" s="214"/>
      <c r="T591" s="214"/>
      <c r="U591" s="214"/>
      <c r="V591" s="214"/>
      <c r="W591" s="214"/>
      <c r="X591" s="165"/>
      <c r="Y591" s="222">
        <f>SUM($Q591:$W591)</f>
        <v>0</v>
      </c>
      <c r="Z591" s="163"/>
      <c r="AA591" s="163"/>
      <c r="AB591" s="163"/>
      <c r="AC591" s="163"/>
      <c r="AD591" s="163"/>
      <c r="AE591" s="163"/>
      <c r="AF591" s="163"/>
      <c r="AG591" s="165"/>
      <c r="AH591" s="222">
        <f>SUM($Z591:$AF591)</f>
        <v>0</v>
      </c>
      <c r="AI591" s="214"/>
      <c r="AJ591" s="94" t="s">
        <v>1822</v>
      </c>
      <c r="AK591" s="94" t="s">
        <v>1823</v>
      </c>
      <c r="AL591" s="95"/>
      <c r="AM591" s="94"/>
      <c r="AN591" s="95"/>
      <c r="AO591" s="94"/>
      <c r="AP591" s="94"/>
      <c r="AQ591" s="94"/>
      <c r="AR591" s="94"/>
      <c r="AS591" s="95" t="s">
        <v>1706</v>
      </c>
    </row>
    <row r="592" spans="1:45" x14ac:dyDescent="0.2">
      <c r="A592" s="94"/>
      <c r="B592" s="95" t="s">
        <v>2135</v>
      </c>
      <c r="C592" s="95" t="s">
        <v>2136</v>
      </c>
      <c r="D592" s="94"/>
      <c r="E592" s="95" t="s">
        <v>2137</v>
      </c>
      <c r="F592" s="94" t="s">
        <v>464</v>
      </c>
      <c r="G592" s="94" t="s">
        <v>348</v>
      </c>
      <c r="H592" s="411"/>
      <c r="I592" s="411"/>
      <c r="J592" s="411"/>
      <c r="K592" s="411"/>
      <c r="L592" s="411"/>
      <c r="M592" s="411"/>
      <c r="N592" s="411">
        <v>1</v>
      </c>
      <c r="O592" s="164">
        <v>43739</v>
      </c>
      <c r="P592" s="238">
        <f>SUM($H592:$N592)</f>
        <v>1</v>
      </c>
      <c r="Q592" s="214"/>
      <c r="R592" s="214"/>
      <c r="S592" s="214"/>
      <c r="T592" s="214"/>
      <c r="U592" s="214"/>
      <c r="V592" s="214"/>
      <c r="W592" s="214"/>
      <c r="X592" s="165"/>
      <c r="Y592" s="222">
        <f>SUM($Q592:$W592)</f>
        <v>0</v>
      </c>
      <c r="Z592" s="163"/>
      <c r="AA592" s="163"/>
      <c r="AB592" s="163"/>
      <c r="AC592" s="163"/>
      <c r="AD592" s="163"/>
      <c r="AE592" s="163"/>
      <c r="AF592" s="163"/>
      <c r="AG592" s="165"/>
      <c r="AH592" s="222">
        <f>SUM($Z592:$AF592)</f>
        <v>0</v>
      </c>
      <c r="AI592" s="214"/>
      <c r="AJ592" s="94" t="s">
        <v>1822</v>
      </c>
      <c r="AK592" s="94" t="s">
        <v>1823</v>
      </c>
      <c r="AL592" s="95"/>
      <c r="AM592" s="94"/>
      <c r="AN592" s="95"/>
      <c r="AO592" s="94"/>
      <c r="AP592" s="94"/>
      <c r="AQ592" s="94"/>
      <c r="AR592" s="94"/>
      <c r="AS592" s="95" t="s">
        <v>2138</v>
      </c>
    </row>
    <row r="593" spans="1:45" x14ac:dyDescent="0.2">
      <c r="A593" s="94"/>
      <c r="B593" s="95" t="s">
        <v>1351</v>
      </c>
      <c r="C593" s="95" t="s">
        <v>1352</v>
      </c>
      <c r="D593" s="94"/>
      <c r="E593" s="95" t="s">
        <v>1353</v>
      </c>
      <c r="F593" s="94" t="s">
        <v>515</v>
      </c>
      <c r="G593" s="94" t="s">
        <v>348</v>
      </c>
      <c r="H593" s="411"/>
      <c r="I593" s="411"/>
      <c r="J593" s="411"/>
      <c r="K593" s="411"/>
      <c r="L593" s="411"/>
      <c r="M593" s="411"/>
      <c r="N593" s="411">
        <v>1</v>
      </c>
      <c r="O593" s="164">
        <v>43735</v>
      </c>
      <c r="P593" s="238">
        <f>SUM($H593:$N593)</f>
        <v>1</v>
      </c>
      <c r="Q593" s="214"/>
      <c r="R593" s="214"/>
      <c r="S593" s="214"/>
      <c r="T593" s="214"/>
      <c r="U593" s="214"/>
      <c r="V593" s="214"/>
      <c r="W593" s="214"/>
      <c r="X593" s="165"/>
      <c r="Y593" s="222">
        <f>SUM($Q593:$W593)</f>
        <v>0</v>
      </c>
      <c r="Z593" s="163"/>
      <c r="AA593" s="163"/>
      <c r="AB593" s="163"/>
      <c r="AC593" s="163"/>
      <c r="AD593" s="163"/>
      <c r="AE593" s="163"/>
      <c r="AF593" s="163"/>
      <c r="AG593" s="165"/>
      <c r="AH593" s="222">
        <f>SUM($Z593:$AF593)</f>
        <v>0</v>
      </c>
      <c r="AI593" s="214"/>
      <c r="AJ593" s="94" t="s">
        <v>1822</v>
      </c>
      <c r="AK593" s="94" t="s">
        <v>1823</v>
      </c>
      <c r="AL593" s="95"/>
      <c r="AM593" s="94"/>
      <c r="AN593" s="95"/>
      <c r="AO593" s="94"/>
      <c r="AP593" s="94"/>
      <c r="AQ593" s="94"/>
      <c r="AR593" s="94"/>
      <c r="AS593" s="95" t="s">
        <v>1354</v>
      </c>
    </row>
    <row r="594" spans="1:45" x14ac:dyDescent="0.2">
      <c r="A594" s="94"/>
      <c r="B594" s="95" t="s">
        <v>1347</v>
      </c>
      <c r="C594" s="95" t="s">
        <v>1348</v>
      </c>
      <c r="D594" s="94"/>
      <c r="E594" s="95" t="s">
        <v>1349</v>
      </c>
      <c r="F594" s="94" t="s">
        <v>515</v>
      </c>
      <c r="G594" s="94" t="s">
        <v>348</v>
      </c>
      <c r="H594" s="411"/>
      <c r="I594" s="411"/>
      <c r="J594" s="411"/>
      <c r="K594" s="411"/>
      <c r="L594" s="411"/>
      <c r="M594" s="411"/>
      <c r="N594" s="411">
        <v>1</v>
      </c>
      <c r="O594" s="164">
        <v>43734</v>
      </c>
      <c r="P594" s="238">
        <f>SUM($H594:$N594)</f>
        <v>1</v>
      </c>
      <c r="Q594" s="214"/>
      <c r="R594" s="214"/>
      <c r="S594" s="214"/>
      <c r="T594" s="214"/>
      <c r="U594" s="214"/>
      <c r="V594" s="214"/>
      <c r="W594" s="214"/>
      <c r="X594" s="165"/>
      <c r="Y594" s="222">
        <f>SUM($Q594:$W594)</f>
        <v>0</v>
      </c>
      <c r="Z594" s="163"/>
      <c r="AA594" s="163"/>
      <c r="AB594" s="163"/>
      <c r="AC594" s="163"/>
      <c r="AD594" s="163"/>
      <c r="AE594" s="163"/>
      <c r="AF594" s="163"/>
      <c r="AG594" s="165"/>
      <c r="AH594" s="222">
        <f>SUM($Z594:$AF594)</f>
        <v>0</v>
      </c>
      <c r="AI594" s="214"/>
      <c r="AJ594" s="94" t="s">
        <v>1822</v>
      </c>
      <c r="AK594" s="94" t="s">
        <v>1823</v>
      </c>
      <c r="AL594" s="95"/>
      <c r="AM594" s="94"/>
      <c r="AN594" s="95"/>
      <c r="AO594" s="94"/>
      <c r="AP594" s="94"/>
      <c r="AQ594" s="94"/>
      <c r="AR594" s="94"/>
      <c r="AS594" s="95" t="s">
        <v>1350</v>
      </c>
    </row>
    <row r="595" spans="1:45" x14ac:dyDescent="0.2">
      <c r="A595" s="94"/>
      <c r="B595" s="95" t="s">
        <v>1331</v>
      </c>
      <c r="C595" s="95" t="s">
        <v>1332</v>
      </c>
      <c r="D595" s="94"/>
      <c r="E595" s="95" t="s">
        <v>1333</v>
      </c>
      <c r="F595" s="94" t="s">
        <v>515</v>
      </c>
      <c r="G595" s="94" t="s">
        <v>348</v>
      </c>
      <c r="H595" s="411"/>
      <c r="I595" s="411"/>
      <c r="J595" s="411"/>
      <c r="K595" s="411"/>
      <c r="L595" s="411"/>
      <c r="M595" s="411"/>
      <c r="N595" s="411">
        <v>1</v>
      </c>
      <c r="O595" s="164">
        <v>43733</v>
      </c>
      <c r="P595" s="238">
        <f>SUM($H595:$N595)</f>
        <v>1</v>
      </c>
      <c r="Q595" s="214"/>
      <c r="R595" s="214"/>
      <c r="S595" s="214"/>
      <c r="T595" s="214"/>
      <c r="U595" s="214"/>
      <c r="V595" s="214"/>
      <c r="W595" s="214"/>
      <c r="X595" s="165"/>
      <c r="Y595" s="222">
        <f>SUM($Q595:$W595)</f>
        <v>0</v>
      </c>
      <c r="Z595" s="163"/>
      <c r="AA595" s="163"/>
      <c r="AB595" s="163"/>
      <c r="AC595" s="163"/>
      <c r="AD595" s="163"/>
      <c r="AE595" s="163"/>
      <c r="AF595" s="163"/>
      <c r="AG595" s="165"/>
      <c r="AH595" s="222">
        <f>SUM($Z595:$AF595)</f>
        <v>0</v>
      </c>
      <c r="AI595" s="214"/>
      <c r="AJ595" s="94" t="s">
        <v>1822</v>
      </c>
      <c r="AK595" s="94" t="s">
        <v>1823</v>
      </c>
      <c r="AL595" s="95"/>
      <c r="AM595" s="94"/>
      <c r="AN595" s="95"/>
      <c r="AO595" s="94"/>
      <c r="AP595" s="94"/>
      <c r="AQ595" s="94"/>
      <c r="AR595" s="94"/>
      <c r="AS595" s="95" t="s">
        <v>1334</v>
      </c>
    </row>
    <row r="596" spans="1:45" x14ac:dyDescent="0.2">
      <c r="A596" s="94"/>
      <c r="B596" s="95" t="s">
        <v>1335</v>
      </c>
      <c r="C596" s="95" t="s">
        <v>1336</v>
      </c>
      <c r="D596" s="94"/>
      <c r="E596" s="95" t="s">
        <v>1337</v>
      </c>
      <c r="F596" s="94" t="s">
        <v>515</v>
      </c>
      <c r="G596" s="94" t="s">
        <v>348</v>
      </c>
      <c r="H596" s="411"/>
      <c r="I596" s="411"/>
      <c r="J596" s="411"/>
      <c r="K596" s="411"/>
      <c r="L596" s="411"/>
      <c r="M596" s="411"/>
      <c r="N596" s="411">
        <v>1</v>
      </c>
      <c r="O596" s="164">
        <v>43733</v>
      </c>
      <c r="P596" s="238">
        <f>SUM($H596:$N596)</f>
        <v>1</v>
      </c>
      <c r="Q596" s="214"/>
      <c r="R596" s="214"/>
      <c r="S596" s="214"/>
      <c r="T596" s="214"/>
      <c r="U596" s="214"/>
      <c r="V596" s="214"/>
      <c r="W596" s="214"/>
      <c r="X596" s="165"/>
      <c r="Y596" s="222">
        <f>SUM($Q596:$W596)</f>
        <v>0</v>
      </c>
      <c r="Z596" s="163"/>
      <c r="AA596" s="163"/>
      <c r="AB596" s="163"/>
      <c r="AC596" s="163"/>
      <c r="AD596" s="163"/>
      <c r="AE596" s="163"/>
      <c r="AF596" s="163"/>
      <c r="AG596" s="165"/>
      <c r="AH596" s="222">
        <f>SUM($Z596:$AF596)</f>
        <v>0</v>
      </c>
      <c r="AI596" s="214"/>
      <c r="AJ596" s="94" t="s">
        <v>1822</v>
      </c>
      <c r="AK596" s="94" t="s">
        <v>1823</v>
      </c>
      <c r="AL596" s="95"/>
      <c r="AM596" s="94"/>
      <c r="AN596" s="95"/>
      <c r="AO596" s="94"/>
      <c r="AP596" s="94"/>
      <c r="AQ596" s="94"/>
      <c r="AR596" s="94"/>
      <c r="AS596" s="95" t="s">
        <v>1338</v>
      </c>
    </row>
    <row r="597" spans="1:45" x14ac:dyDescent="0.2">
      <c r="A597" s="94"/>
      <c r="B597" s="95" t="s">
        <v>1339</v>
      </c>
      <c r="C597" s="95" t="s">
        <v>1340</v>
      </c>
      <c r="D597" s="94"/>
      <c r="E597" s="95" t="s">
        <v>1341</v>
      </c>
      <c r="F597" s="94" t="s">
        <v>515</v>
      </c>
      <c r="G597" s="94" t="s">
        <v>348</v>
      </c>
      <c r="H597" s="411"/>
      <c r="I597" s="411"/>
      <c r="J597" s="411"/>
      <c r="K597" s="411"/>
      <c r="L597" s="411"/>
      <c r="M597" s="411"/>
      <c r="N597" s="411">
        <v>1</v>
      </c>
      <c r="O597" s="164">
        <v>43733</v>
      </c>
      <c r="P597" s="238">
        <f>SUM($H597:$N597)</f>
        <v>1</v>
      </c>
      <c r="Q597" s="214"/>
      <c r="R597" s="214"/>
      <c r="S597" s="214"/>
      <c r="T597" s="214"/>
      <c r="U597" s="214"/>
      <c r="V597" s="214"/>
      <c r="W597" s="214"/>
      <c r="X597" s="165"/>
      <c r="Y597" s="222">
        <f>SUM($Q597:$W597)</f>
        <v>0</v>
      </c>
      <c r="Z597" s="163"/>
      <c r="AA597" s="163"/>
      <c r="AB597" s="163"/>
      <c r="AC597" s="163"/>
      <c r="AD597" s="163"/>
      <c r="AE597" s="163"/>
      <c r="AF597" s="163"/>
      <c r="AG597" s="165"/>
      <c r="AH597" s="222">
        <f>SUM($Z597:$AF597)</f>
        <v>0</v>
      </c>
      <c r="AI597" s="214"/>
      <c r="AJ597" s="94" t="s">
        <v>1822</v>
      </c>
      <c r="AK597" s="94" t="s">
        <v>1823</v>
      </c>
      <c r="AL597" s="95"/>
      <c r="AM597" s="94"/>
      <c r="AN597" s="95"/>
      <c r="AO597" s="94"/>
      <c r="AP597" s="94"/>
      <c r="AQ597" s="94"/>
      <c r="AR597" s="94"/>
      <c r="AS597" s="95" t="s">
        <v>1342</v>
      </c>
    </row>
    <row r="598" spans="1:45" x14ac:dyDescent="0.2">
      <c r="A598" s="94"/>
      <c r="B598" s="95" t="s">
        <v>1343</v>
      </c>
      <c r="C598" s="95" t="s">
        <v>1344</v>
      </c>
      <c r="D598" s="94"/>
      <c r="E598" s="95" t="s">
        <v>1345</v>
      </c>
      <c r="F598" s="94" t="s">
        <v>515</v>
      </c>
      <c r="G598" s="94" t="s">
        <v>348</v>
      </c>
      <c r="H598" s="411"/>
      <c r="I598" s="411"/>
      <c r="J598" s="411"/>
      <c r="K598" s="411"/>
      <c r="L598" s="411"/>
      <c r="M598" s="411"/>
      <c r="N598" s="411">
        <v>1</v>
      </c>
      <c r="O598" s="164">
        <v>43733</v>
      </c>
      <c r="P598" s="238">
        <f>SUM($H598:$N598)</f>
        <v>1</v>
      </c>
      <c r="Q598" s="214"/>
      <c r="R598" s="214"/>
      <c r="S598" s="214"/>
      <c r="T598" s="214"/>
      <c r="U598" s="214"/>
      <c r="V598" s="214"/>
      <c r="W598" s="214"/>
      <c r="X598" s="165"/>
      <c r="Y598" s="222">
        <f>SUM($Q598:$W598)</f>
        <v>0</v>
      </c>
      <c r="Z598" s="163"/>
      <c r="AA598" s="163"/>
      <c r="AB598" s="163"/>
      <c r="AC598" s="163"/>
      <c r="AD598" s="163"/>
      <c r="AE598" s="163"/>
      <c r="AF598" s="163"/>
      <c r="AG598" s="165"/>
      <c r="AH598" s="222">
        <f>SUM($Z598:$AF598)</f>
        <v>0</v>
      </c>
      <c r="AI598" s="214"/>
      <c r="AJ598" s="94" t="s">
        <v>1822</v>
      </c>
      <c r="AK598" s="94" t="s">
        <v>1823</v>
      </c>
      <c r="AL598" s="95"/>
      <c r="AM598" s="94"/>
      <c r="AN598" s="95"/>
      <c r="AO598" s="94"/>
      <c r="AP598" s="94"/>
      <c r="AQ598" s="94"/>
      <c r="AR598" s="94"/>
      <c r="AS598" s="95" t="s">
        <v>1346</v>
      </c>
    </row>
    <row r="599" spans="1:45" x14ac:dyDescent="0.2">
      <c r="A599" s="94"/>
      <c r="B599" s="95" t="s">
        <v>2139</v>
      </c>
      <c r="C599" s="95" t="s">
        <v>2140</v>
      </c>
      <c r="D599" s="94"/>
      <c r="E599" s="95" t="s">
        <v>2141</v>
      </c>
      <c r="F599" s="94" t="s">
        <v>464</v>
      </c>
      <c r="G599" s="94" t="s">
        <v>348</v>
      </c>
      <c r="H599" s="411"/>
      <c r="I599" s="411"/>
      <c r="J599" s="411"/>
      <c r="K599" s="411"/>
      <c r="L599" s="411"/>
      <c r="M599" s="411"/>
      <c r="N599" s="411">
        <v>1</v>
      </c>
      <c r="O599" s="164">
        <v>43733</v>
      </c>
      <c r="P599" s="238">
        <f>SUM($H599:$N599)</f>
        <v>1</v>
      </c>
      <c r="Q599" s="214"/>
      <c r="R599" s="214"/>
      <c r="S599" s="214"/>
      <c r="T599" s="214"/>
      <c r="U599" s="214"/>
      <c r="V599" s="214"/>
      <c r="W599" s="214"/>
      <c r="X599" s="165"/>
      <c r="Y599" s="222">
        <f>SUM($Q599:$W599)</f>
        <v>0</v>
      </c>
      <c r="Z599" s="163"/>
      <c r="AA599" s="163"/>
      <c r="AB599" s="163"/>
      <c r="AC599" s="163"/>
      <c r="AD599" s="163"/>
      <c r="AE599" s="163"/>
      <c r="AF599" s="163"/>
      <c r="AG599" s="165"/>
      <c r="AH599" s="222">
        <f>SUM($Z599:$AF599)</f>
        <v>0</v>
      </c>
      <c r="AI599" s="214"/>
      <c r="AJ599" s="94" t="s">
        <v>1822</v>
      </c>
      <c r="AK599" s="94" t="s">
        <v>1823</v>
      </c>
      <c r="AL599" s="95"/>
      <c r="AM599" s="94"/>
      <c r="AN599" s="95"/>
      <c r="AO599" s="94"/>
      <c r="AP599" s="94"/>
      <c r="AQ599" s="94"/>
      <c r="AR599" s="94"/>
      <c r="AS599" s="95" t="s">
        <v>2142</v>
      </c>
    </row>
    <row r="600" spans="1:45" x14ac:dyDescent="0.2">
      <c r="A600" s="94"/>
      <c r="B600" s="95" t="s">
        <v>2139</v>
      </c>
      <c r="C600" s="95" t="s">
        <v>2140</v>
      </c>
      <c r="D600" s="94"/>
      <c r="E600" s="95" t="s">
        <v>2141</v>
      </c>
      <c r="F600" s="94" t="s">
        <v>464</v>
      </c>
      <c r="G600" s="94" t="s">
        <v>348</v>
      </c>
      <c r="H600" s="411"/>
      <c r="I600" s="411"/>
      <c r="J600" s="411"/>
      <c r="K600" s="411"/>
      <c r="L600" s="411"/>
      <c r="M600" s="411"/>
      <c r="N600" s="411">
        <v>1</v>
      </c>
      <c r="O600" s="164">
        <v>43733</v>
      </c>
      <c r="P600" s="238">
        <f>SUM($H600:$N600)</f>
        <v>1</v>
      </c>
      <c r="Q600" s="214"/>
      <c r="R600" s="214"/>
      <c r="S600" s="214"/>
      <c r="T600" s="214"/>
      <c r="U600" s="214"/>
      <c r="V600" s="214"/>
      <c r="W600" s="214"/>
      <c r="X600" s="165"/>
      <c r="Y600" s="222">
        <f>SUM($Q600:$W600)</f>
        <v>0</v>
      </c>
      <c r="Z600" s="163"/>
      <c r="AA600" s="163"/>
      <c r="AB600" s="163"/>
      <c r="AC600" s="163"/>
      <c r="AD600" s="163"/>
      <c r="AE600" s="163"/>
      <c r="AF600" s="163"/>
      <c r="AG600" s="165"/>
      <c r="AH600" s="222">
        <f>SUM($Z600:$AF600)</f>
        <v>0</v>
      </c>
      <c r="AI600" s="214"/>
      <c r="AJ600" s="94" t="s">
        <v>1822</v>
      </c>
      <c r="AK600" s="94" t="s">
        <v>1823</v>
      </c>
      <c r="AL600" s="95"/>
      <c r="AM600" s="94"/>
      <c r="AN600" s="95"/>
      <c r="AO600" s="94"/>
      <c r="AP600" s="94"/>
      <c r="AQ600" s="94"/>
      <c r="AR600" s="94"/>
      <c r="AS600" s="95" t="s">
        <v>2142</v>
      </c>
    </row>
    <row r="601" spans="1:45" x14ac:dyDescent="0.2">
      <c r="A601" s="94"/>
      <c r="B601" s="95" t="s">
        <v>1327</v>
      </c>
      <c r="C601" s="95" t="s">
        <v>1328</v>
      </c>
      <c r="D601" s="94"/>
      <c r="E601" s="95" t="s">
        <v>1329</v>
      </c>
      <c r="F601" s="94" t="s">
        <v>515</v>
      </c>
      <c r="G601" s="94" t="s">
        <v>348</v>
      </c>
      <c r="H601" s="411"/>
      <c r="I601" s="411"/>
      <c r="J601" s="411"/>
      <c r="K601" s="411"/>
      <c r="L601" s="411"/>
      <c r="M601" s="411"/>
      <c r="N601" s="411">
        <v>1</v>
      </c>
      <c r="O601" s="164">
        <v>43731</v>
      </c>
      <c r="P601" s="238">
        <f>SUM($H601:$N601)</f>
        <v>1</v>
      </c>
      <c r="Q601" s="214"/>
      <c r="R601" s="214"/>
      <c r="S601" s="214"/>
      <c r="T601" s="214"/>
      <c r="U601" s="214"/>
      <c r="V601" s="214"/>
      <c r="W601" s="214"/>
      <c r="X601" s="165"/>
      <c r="Y601" s="222">
        <f>SUM($Q601:$W601)</f>
        <v>0</v>
      </c>
      <c r="Z601" s="163"/>
      <c r="AA601" s="163"/>
      <c r="AB601" s="163"/>
      <c r="AC601" s="163"/>
      <c r="AD601" s="163"/>
      <c r="AE601" s="163"/>
      <c r="AF601" s="163"/>
      <c r="AG601" s="165"/>
      <c r="AH601" s="222">
        <f>SUM($Z601:$AF601)</f>
        <v>0</v>
      </c>
      <c r="AI601" s="214"/>
      <c r="AJ601" s="94" t="s">
        <v>1822</v>
      </c>
      <c r="AK601" s="94" t="s">
        <v>1823</v>
      </c>
      <c r="AL601" s="95"/>
      <c r="AM601" s="94"/>
      <c r="AN601" s="95"/>
      <c r="AO601" s="94"/>
      <c r="AP601" s="94"/>
      <c r="AQ601" s="94"/>
      <c r="AR601" s="94"/>
      <c r="AS601" s="95" t="s">
        <v>1330</v>
      </c>
    </row>
    <row r="602" spans="1:45" x14ac:dyDescent="0.2">
      <c r="A602" s="94"/>
      <c r="B602" s="95" t="s">
        <v>1319</v>
      </c>
      <c r="C602" s="95" t="s">
        <v>1320</v>
      </c>
      <c r="D602" s="94"/>
      <c r="E602" s="95" t="s">
        <v>1321</v>
      </c>
      <c r="F602" s="94" t="s">
        <v>515</v>
      </c>
      <c r="G602" s="94" t="s">
        <v>348</v>
      </c>
      <c r="H602" s="411"/>
      <c r="I602" s="411"/>
      <c r="J602" s="411"/>
      <c r="K602" s="411"/>
      <c r="L602" s="411"/>
      <c r="M602" s="411"/>
      <c r="N602" s="411">
        <v>1</v>
      </c>
      <c r="O602" s="164">
        <v>43728</v>
      </c>
      <c r="P602" s="238">
        <f>SUM($H602:$N602)</f>
        <v>1</v>
      </c>
      <c r="Q602" s="214"/>
      <c r="R602" s="214"/>
      <c r="S602" s="214"/>
      <c r="T602" s="214"/>
      <c r="U602" s="214"/>
      <c r="V602" s="214"/>
      <c r="W602" s="214"/>
      <c r="X602" s="165"/>
      <c r="Y602" s="222">
        <f>SUM($Q602:$W602)</f>
        <v>0</v>
      </c>
      <c r="Z602" s="163"/>
      <c r="AA602" s="163"/>
      <c r="AB602" s="163"/>
      <c r="AC602" s="163"/>
      <c r="AD602" s="163"/>
      <c r="AE602" s="163"/>
      <c r="AF602" s="163"/>
      <c r="AG602" s="165"/>
      <c r="AH602" s="222">
        <f>SUM($Z602:$AF602)</f>
        <v>0</v>
      </c>
      <c r="AI602" s="214"/>
      <c r="AJ602" s="94" t="s">
        <v>1822</v>
      </c>
      <c r="AK602" s="94" t="s">
        <v>1823</v>
      </c>
      <c r="AL602" s="95"/>
      <c r="AM602" s="94"/>
      <c r="AN602" s="95"/>
      <c r="AO602" s="94"/>
      <c r="AP602" s="94"/>
      <c r="AQ602" s="94"/>
      <c r="AR602" s="94"/>
      <c r="AS602" s="95" t="s">
        <v>1322</v>
      </c>
    </row>
    <row r="603" spans="1:45" x14ac:dyDescent="0.2">
      <c r="A603" s="94"/>
      <c r="B603" s="95" t="s">
        <v>1323</v>
      </c>
      <c r="C603" s="95" t="s">
        <v>1324</v>
      </c>
      <c r="D603" s="94"/>
      <c r="E603" s="95" t="s">
        <v>1325</v>
      </c>
      <c r="F603" s="94" t="s">
        <v>515</v>
      </c>
      <c r="G603" s="94" t="s">
        <v>348</v>
      </c>
      <c r="H603" s="411"/>
      <c r="I603" s="411"/>
      <c r="J603" s="411"/>
      <c r="K603" s="411"/>
      <c r="L603" s="411"/>
      <c r="M603" s="411"/>
      <c r="N603" s="411">
        <v>1</v>
      </c>
      <c r="O603" s="164">
        <v>43728</v>
      </c>
      <c r="P603" s="238">
        <f>SUM($H603:$N603)</f>
        <v>1</v>
      </c>
      <c r="Q603" s="214"/>
      <c r="R603" s="214"/>
      <c r="S603" s="214"/>
      <c r="T603" s="214"/>
      <c r="U603" s="214"/>
      <c r="V603" s="214"/>
      <c r="W603" s="214"/>
      <c r="X603" s="165"/>
      <c r="Y603" s="222">
        <f>SUM($Q603:$W603)</f>
        <v>0</v>
      </c>
      <c r="Z603" s="163"/>
      <c r="AA603" s="163"/>
      <c r="AB603" s="163"/>
      <c r="AC603" s="163"/>
      <c r="AD603" s="163"/>
      <c r="AE603" s="163"/>
      <c r="AF603" s="163"/>
      <c r="AG603" s="165"/>
      <c r="AH603" s="222">
        <f>SUM($Z603:$AF603)</f>
        <v>0</v>
      </c>
      <c r="AI603" s="214"/>
      <c r="AJ603" s="94" t="s">
        <v>1822</v>
      </c>
      <c r="AK603" s="94" t="s">
        <v>1823</v>
      </c>
      <c r="AL603" s="95"/>
      <c r="AM603" s="94"/>
      <c r="AN603" s="95"/>
      <c r="AO603" s="94"/>
      <c r="AP603" s="94"/>
      <c r="AQ603" s="94"/>
      <c r="AR603" s="94"/>
      <c r="AS603" s="95" t="s">
        <v>1326</v>
      </c>
    </row>
    <row r="604" spans="1:45" x14ac:dyDescent="0.2">
      <c r="A604" s="94"/>
      <c r="B604" s="95" t="s">
        <v>1315</v>
      </c>
      <c r="C604" s="95" t="s">
        <v>1316</v>
      </c>
      <c r="D604" s="94"/>
      <c r="E604" s="95" t="s">
        <v>1317</v>
      </c>
      <c r="F604" s="94" t="s">
        <v>515</v>
      </c>
      <c r="G604" s="94" t="s">
        <v>348</v>
      </c>
      <c r="H604" s="411"/>
      <c r="I604" s="411"/>
      <c r="J604" s="411"/>
      <c r="K604" s="411"/>
      <c r="L604" s="411"/>
      <c r="M604" s="411"/>
      <c r="N604" s="411">
        <v>1</v>
      </c>
      <c r="O604" s="164">
        <v>43727</v>
      </c>
      <c r="P604" s="238">
        <f>SUM($H604:$N604)</f>
        <v>1</v>
      </c>
      <c r="Q604" s="214"/>
      <c r="R604" s="214"/>
      <c r="S604" s="214"/>
      <c r="T604" s="214"/>
      <c r="U604" s="214"/>
      <c r="V604" s="214"/>
      <c r="W604" s="214"/>
      <c r="X604" s="165"/>
      <c r="Y604" s="222">
        <f>SUM($Q604:$W604)</f>
        <v>0</v>
      </c>
      <c r="Z604" s="163"/>
      <c r="AA604" s="163"/>
      <c r="AB604" s="163"/>
      <c r="AC604" s="163"/>
      <c r="AD604" s="163"/>
      <c r="AE604" s="163"/>
      <c r="AF604" s="163"/>
      <c r="AG604" s="165"/>
      <c r="AH604" s="222">
        <f>SUM($Z604:$AF604)</f>
        <v>0</v>
      </c>
      <c r="AI604" s="214"/>
      <c r="AJ604" s="94" t="s">
        <v>1822</v>
      </c>
      <c r="AK604" s="94" t="s">
        <v>1823</v>
      </c>
      <c r="AL604" s="95"/>
      <c r="AM604" s="94"/>
      <c r="AN604" s="95"/>
      <c r="AO604" s="94"/>
      <c r="AP604" s="94"/>
      <c r="AQ604" s="94"/>
      <c r="AR604" s="94"/>
      <c r="AS604" s="95" t="s">
        <v>1318</v>
      </c>
    </row>
    <row r="605" spans="1:45" x14ac:dyDescent="0.2">
      <c r="A605" s="94"/>
      <c r="B605" s="95" t="s">
        <v>1303</v>
      </c>
      <c r="C605" s="95" t="s">
        <v>1304</v>
      </c>
      <c r="D605" s="94"/>
      <c r="E605" s="95" t="s">
        <v>1305</v>
      </c>
      <c r="F605" s="94" t="s">
        <v>515</v>
      </c>
      <c r="G605" s="94" t="s">
        <v>348</v>
      </c>
      <c r="H605" s="411"/>
      <c r="I605" s="411"/>
      <c r="J605" s="411"/>
      <c r="K605" s="411"/>
      <c r="L605" s="411"/>
      <c r="M605" s="411"/>
      <c r="N605" s="411">
        <v>1</v>
      </c>
      <c r="O605" s="164">
        <v>43724</v>
      </c>
      <c r="P605" s="238">
        <f>SUM($H605:$N605)</f>
        <v>1</v>
      </c>
      <c r="Q605" s="214"/>
      <c r="R605" s="214"/>
      <c r="S605" s="214"/>
      <c r="T605" s="214"/>
      <c r="U605" s="214"/>
      <c r="V605" s="214"/>
      <c r="W605" s="214"/>
      <c r="X605" s="165"/>
      <c r="Y605" s="222">
        <f>SUM($Q605:$W605)</f>
        <v>0</v>
      </c>
      <c r="Z605" s="163"/>
      <c r="AA605" s="163"/>
      <c r="AB605" s="163"/>
      <c r="AC605" s="163"/>
      <c r="AD605" s="163"/>
      <c r="AE605" s="163"/>
      <c r="AF605" s="163"/>
      <c r="AG605" s="165"/>
      <c r="AH605" s="222">
        <f>SUM($Z605:$AF605)</f>
        <v>0</v>
      </c>
      <c r="AI605" s="214"/>
      <c r="AJ605" s="94" t="s">
        <v>1822</v>
      </c>
      <c r="AK605" s="94" t="s">
        <v>1823</v>
      </c>
      <c r="AL605" s="95"/>
      <c r="AM605" s="94"/>
      <c r="AN605" s="95"/>
      <c r="AO605" s="94"/>
      <c r="AP605" s="94"/>
      <c r="AQ605" s="94"/>
      <c r="AR605" s="94"/>
      <c r="AS605" s="95" t="s">
        <v>1306</v>
      </c>
    </row>
    <row r="606" spans="1:45" x14ac:dyDescent="0.2">
      <c r="A606" s="94"/>
      <c r="B606" s="95" t="s">
        <v>1307</v>
      </c>
      <c r="C606" s="95" t="s">
        <v>1308</v>
      </c>
      <c r="D606" s="94"/>
      <c r="E606" s="95" t="s">
        <v>1309</v>
      </c>
      <c r="F606" s="94" t="s">
        <v>515</v>
      </c>
      <c r="G606" s="94" t="s">
        <v>348</v>
      </c>
      <c r="H606" s="411"/>
      <c r="I606" s="411"/>
      <c r="J606" s="411"/>
      <c r="K606" s="411"/>
      <c r="L606" s="411"/>
      <c r="M606" s="411"/>
      <c r="N606" s="411">
        <v>1</v>
      </c>
      <c r="O606" s="164">
        <v>43724</v>
      </c>
      <c r="P606" s="238">
        <f>SUM($H606:$N606)</f>
        <v>1</v>
      </c>
      <c r="Q606" s="214"/>
      <c r="R606" s="214"/>
      <c r="S606" s="214"/>
      <c r="T606" s="214"/>
      <c r="U606" s="214"/>
      <c r="V606" s="214"/>
      <c r="W606" s="214"/>
      <c r="X606" s="165"/>
      <c r="Y606" s="222">
        <f>SUM($Q606:$W606)</f>
        <v>0</v>
      </c>
      <c r="Z606" s="163"/>
      <c r="AA606" s="163"/>
      <c r="AB606" s="163"/>
      <c r="AC606" s="163"/>
      <c r="AD606" s="163"/>
      <c r="AE606" s="163"/>
      <c r="AF606" s="163"/>
      <c r="AG606" s="165"/>
      <c r="AH606" s="222">
        <f>SUM($Z606:$AF606)</f>
        <v>0</v>
      </c>
      <c r="AI606" s="214"/>
      <c r="AJ606" s="94" t="s">
        <v>1822</v>
      </c>
      <c r="AK606" s="94" t="s">
        <v>1823</v>
      </c>
      <c r="AL606" s="95"/>
      <c r="AM606" s="94"/>
      <c r="AN606" s="95"/>
      <c r="AO606" s="94"/>
      <c r="AP606" s="94"/>
      <c r="AQ606" s="94"/>
      <c r="AR606" s="94"/>
      <c r="AS606" s="95" t="s">
        <v>1310</v>
      </c>
    </row>
    <row r="607" spans="1:45" x14ac:dyDescent="0.2">
      <c r="A607" s="94"/>
      <c r="B607" s="95" t="s">
        <v>1311</v>
      </c>
      <c r="C607" s="95" t="s">
        <v>1312</v>
      </c>
      <c r="D607" s="94"/>
      <c r="E607" s="95" t="s">
        <v>1313</v>
      </c>
      <c r="F607" s="94" t="s">
        <v>515</v>
      </c>
      <c r="G607" s="94" t="s">
        <v>348</v>
      </c>
      <c r="H607" s="411"/>
      <c r="I607" s="411"/>
      <c r="J607" s="411"/>
      <c r="K607" s="411"/>
      <c r="L607" s="411"/>
      <c r="M607" s="411"/>
      <c r="N607" s="411">
        <v>1</v>
      </c>
      <c r="O607" s="164">
        <v>43724</v>
      </c>
      <c r="P607" s="238">
        <f>SUM($H607:$N607)</f>
        <v>1</v>
      </c>
      <c r="Q607" s="214"/>
      <c r="R607" s="214"/>
      <c r="S607" s="214"/>
      <c r="T607" s="214"/>
      <c r="U607" s="214"/>
      <c r="V607" s="214"/>
      <c r="W607" s="214"/>
      <c r="X607" s="165"/>
      <c r="Y607" s="222">
        <f>SUM($Q607:$W607)</f>
        <v>0</v>
      </c>
      <c r="Z607" s="163"/>
      <c r="AA607" s="163"/>
      <c r="AB607" s="163"/>
      <c r="AC607" s="163"/>
      <c r="AD607" s="163"/>
      <c r="AE607" s="163"/>
      <c r="AF607" s="163"/>
      <c r="AG607" s="165"/>
      <c r="AH607" s="222">
        <f>SUM($Z607:$AF607)</f>
        <v>0</v>
      </c>
      <c r="AI607" s="214"/>
      <c r="AJ607" s="94" t="s">
        <v>1822</v>
      </c>
      <c r="AK607" s="94" t="s">
        <v>1823</v>
      </c>
      <c r="AL607" s="95"/>
      <c r="AM607" s="94"/>
      <c r="AN607" s="95"/>
      <c r="AO607" s="94"/>
      <c r="AP607" s="94"/>
      <c r="AQ607" s="94"/>
      <c r="AR607" s="94"/>
      <c r="AS607" s="95" t="s">
        <v>1314</v>
      </c>
    </row>
    <row r="608" spans="1:45" x14ac:dyDescent="0.2">
      <c r="A608" s="94"/>
      <c r="B608" s="95" t="s">
        <v>1295</v>
      </c>
      <c r="C608" s="95" t="s">
        <v>1296</v>
      </c>
      <c r="D608" s="94"/>
      <c r="E608" s="95" t="s">
        <v>1297</v>
      </c>
      <c r="F608" s="94" t="s">
        <v>515</v>
      </c>
      <c r="G608" s="94" t="s">
        <v>348</v>
      </c>
      <c r="H608" s="411"/>
      <c r="I608" s="411"/>
      <c r="J608" s="411"/>
      <c r="K608" s="411"/>
      <c r="L608" s="411"/>
      <c r="M608" s="411"/>
      <c r="N608" s="411">
        <v>1</v>
      </c>
      <c r="O608" s="164">
        <v>43720</v>
      </c>
      <c r="P608" s="238">
        <f>SUM($H608:$N608)</f>
        <v>1</v>
      </c>
      <c r="Q608" s="214"/>
      <c r="R608" s="214"/>
      <c r="S608" s="214"/>
      <c r="T608" s="214"/>
      <c r="U608" s="214"/>
      <c r="V608" s="214"/>
      <c r="W608" s="214"/>
      <c r="X608" s="165"/>
      <c r="Y608" s="222">
        <f>SUM($Q608:$W608)</f>
        <v>0</v>
      </c>
      <c r="Z608" s="163"/>
      <c r="AA608" s="163"/>
      <c r="AB608" s="163"/>
      <c r="AC608" s="163"/>
      <c r="AD608" s="163"/>
      <c r="AE608" s="163"/>
      <c r="AF608" s="163"/>
      <c r="AG608" s="165"/>
      <c r="AH608" s="222">
        <f>SUM($Z608:$AF608)</f>
        <v>0</v>
      </c>
      <c r="AI608" s="214"/>
      <c r="AJ608" s="94" t="s">
        <v>1822</v>
      </c>
      <c r="AK608" s="94" t="s">
        <v>1823</v>
      </c>
      <c r="AL608" s="95"/>
      <c r="AM608" s="94"/>
      <c r="AN608" s="95"/>
      <c r="AO608" s="94"/>
      <c r="AP608" s="94"/>
      <c r="AQ608" s="94"/>
      <c r="AR608" s="94"/>
      <c r="AS608" s="95" t="s">
        <v>1298</v>
      </c>
    </row>
    <row r="609" spans="1:45" x14ac:dyDescent="0.2">
      <c r="A609" s="94"/>
      <c r="B609" s="95" t="s">
        <v>1299</v>
      </c>
      <c r="C609" s="95" t="s">
        <v>1300</v>
      </c>
      <c r="D609" s="94"/>
      <c r="E609" s="95" t="s">
        <v>1301</v>
      </c>
      <c r="F609" s="94" t="s">
        <v>515</v>
      </c>
      <c r="G609" s="94" t="s">
        <v>348</v>
      </c>
      <c r="H609" s="411"/>
      <c r="I609" s="411"/>
      <c r="J609" s="411"/>
      <c r="K609" s="411"/>
      <c r="L609" s="411"/>
      <c r="M609" s="411"/>
      <c r="N609" s="411">
        <v>1</v>
      </c>
      <c r="O609" s="164">
        <v>43720</v>
      </c>
      <c r="P609" s="238">
        <f>SUM($H609:$N609)</f>
        <v>1</v>
      </c>
      <c r="Q609" s="214"/>
      <c r="R609" s="214"/>
      <c r="S609" s="214"/>
      <c r="T609" s="214"/>
      <c r="U609" s="214"/>
      <c r="V609" s="214"/>
      <c r="W609" s="214"/>
      <c r="X609" s="165"/>
      <c r="Y609" s="222">
        <f>SUM($Q609:$W609)</f>
        <v>0</v>
      </c>
      <c r="Z609" s="163"/>
      <c r="AA609" s="163"/>
      <c r="AB609" s="163"/>
      <c r="AC609" s="163"/>
      <c r="AD609" s="163"/>
      <c r="AE609" s="163"/>
      <c r="AF609" s="163"/>
      <c r="AG609" s="165"/>
      <c r="AH609" s="222">
        <f>SUM($Z609:$AF609)</f>
        <v>0</v>
      </c>
      <c r="AI609" s="214"/>
      <c r="AJ609" s="94" t="s">
        <v>1822</v>
      </c>
      <c r="AK609" s="94" t="s">
        <v>1823</v>
      </c>
      <c r="AL609" s="95"/>
      <c r="AM609" s="94"/>
      <c r="AN609" s="95"/>
      <c r="AO609" s="94"/>
      <c r="AP609" s="94"/>
      <c r="AQ609" s="94"/>
      <c r="AR609" s="94"/>
      <c r="AS609" s="95" t="s">
        <v>1302</v>
      </c>
    </row>
    <row r="610" spans="1:45" x14ac:dyDescent="0.2">
      <c r="A610" s="94"/>
      <c r="B610" s="95" t="s">
        <v>1287</v>
      </c>
      <c r="C610" s="95" t="s">
        <v>1288</v>
      </c>
      <c r="D610" s="94"/>
      <c r="E610" s="95" t="s">
        <v>1289</v>
      </c>
      <c r="F610" s="94" t="s">
        <v>515</v>
      </c>
      <c r="G610" s="94" t="s">
        <v>348</v>
      </c>
      <c r="H610" s="411"/>
      <c r="I610" s="411"/>
      <c r="J610" s="411"/>
      <c r="K610" s="411"/>
      <c r="L610" s="411"/>
      <c r="M610" s="411"/>
      <c r="N610" s="411">
        <v>1</v>
      </c>
      <c r="O610" s="164">
        <v>43719</v>
      </c>
      <c r="P610" s="238">
        <f>SUM($H610:$N610)</f>
        <v>1</v>
      </c>
      <c r="Q610" s="214"/>
      <c r="R610" s="214"/>
      <c r="S610" s="214"/>
      <c r="T610" s="214"/>
      <c r="U610" s="214"/>
      <c r="V610" s="214"/>
      <c r="W610" s="214"/>
      <c r="X610" s="165"/>
      <c r="Y610" s="222">
        <f>SUM($Q610:$W610)</f>
        <v>0</v>
      </c>
      <c r="Z610" s="163"/>
      <c r="AA610" s="163"/>
      <c r="AB610" s="163"/>
      <c r="AC610" s="163"/>
      <c r="AD610" s="163"/>
      <c r="AE610" s="163"/>
      <c r="AF610" s="163"/>
      <c r="AG610" s="165"/>
      <c r="AH610" s="222">
        <f>SUM($Z610:$AF610)</f>
        <v>0</v>
      </c>
      <c r="AI610" s="214"/>
      <c r="AJ610" s="94" t="s">
        <v>1822</v>
      </c>
      <c r="AK610" s="94" t="s">
        <v>1823</v>
      </c>
      <c r="AL610" s="95"/>
      <c r="AM610" s="94"/>
      <c r="AN610" s="95"/>
      <c r="AO610" s="94"/>
      <c r="AP610" s="94"/>
      <c r="AQ610" s="94"/>
      <c r="AR610" s="94"/>
      <c r="AS610" s="95" t="s">
        <v>1290</v>
      </c>
    </row>
    <row r="611" spans="1:45" x14ac:dyDescent="0.2">
      <c r="A611" s="94"/>
      <c r="B611" s="95" t="s">
        <v>1291</v>
      </c>
      <c r="C611" s="95" t="s">
        <v>1292</v>
      </c>
      <c r="D611" s="94"/>
      <c r="E611" s="95" t="s">
        <v>1293</v>
      </c>
      <c r="F611" s="94" t="s">
        <v>515</v>
      </c>
      <c r="G611" s="94" t="s">
        <v>348</v>
      </c>
      <c r="H611" s="411"/>
      <c r="I611" s="411"/>
      <c r="J611" s="411"/>
      <c r="K611" s="411"/>
      <c r="L611" s="411"/>
      <c r="M611" s="411"/>
      <c r="N611" s="411">
        <v>1</v>
      </c>
      <c r="O611" s="164">
        <v>43719</v>
      </c>
      <c r="P611" s="238">
        <f>SUM($H611:$N611)</f>
        <v>1</v>
      </c>
      <c r="Q611" s="214"/>
      <c r="R611" s="214"/>
      <c r="S611" s="214"/>
      <c r="T611" s="214"/>
      <c r="U611" s="214"/>
      <c r="V611" s="214"/>
      <c r="W611" s="214"/>
      <c r="X611" s="165"/>
      <c r="Y611" s="222">
        <f>SUM($Q611:$W611)</f>
        <v>0</v>
      </c>
      <c r="Z611" s="163"/>
      <c r="AA611" s="163"/>
      <c r="AB611" s="163"/>
      <c r="AC611" s="163"/>
      <c r="AD611" s="163"/>
      <c r="AE611" s="163"/>
      <c r="AF611" s="163"/>
      <c r="AG611" s="165"/>
      <c r="AH611" s="222">
        <f>SUM($Z611:$AF611)</f>
        <v>0</v>
      </c>
      <c r="AI611" s="214"/>
      <c r="AJ611" s="94" t="s">
        <v>1822</v>
      </c>
      <c r="AK611" s="94" t="s">
        <v>1823</v>
      </c>
      <c r="AL611" s="95"/>
      <c r="AM611" s="94"/>
      <c r="AN611" s="95"/>
      <c r="AO611" s="94"/>
      <c r="AP611" s="94"/>
      <c r="AQ611" s="94"/>
      <c r="AR611" s="94"/>
      <c r="AS611" s="95" t="s">
        <v>1294</v>
      </c>
    </row>
    <row r="612" spans="1:45" x14ac:dyDescent="0.2">
      <c r="A612" s="94"/>
      <c r="B612" s="95" t="s">
        <v>1279</v>
      </c>
      <c r="C612" s="95" t="s">
        <v>1280</v>
      </c>
      <c r="D612" s="94"/>
      <c r="E612" s="95" t="s">
        <v>1281</v>
      </c>
      <c r="F612" s="94" t="s">
        <v>515</v>
      </c>
      <c r="G612" s="94" t="s">
        <v>348</v>
      </c>
      <c r="H612" s="411"/>
      <c r="I612" s="411"/>
      <c r="J612" s="411"/>
      <c r="K612" s="411"/>
      <c r="L612" s="411"/>
      <c r="M612" s="411"/>
      <c r="N612" s="411">
        <v>1</v>
      </c>
      <c r="O612" s="164">
        <v>43718</v>
      </c>
      <c r="P612" s="238">
        <f>SUM($H612:$N612)</f>
        <v>1</v>
      </c>
      <c r="Q612" s="214"/>
      <c r="R612" s="214"/>
      <c r="S612" s="214"/>
      <c r="T612" s="214"/>
      <c r="U612" s="214"/>
      <c r="V612" s="214"/>
      <c r="W612" s="214"/>
      <c r="X612" s="165"/>
      <c r="Y612" s="222">
        <f>SUM($Q612:$W612)</f>
        <v>0</v>
      </c>
      <c r="Z612" s="163"/>
      <c r="AA612" s="163"/>
      <c r="AB612" s="163"/>
      <c r="AC612" s="163"/>
      <c r="AD612" s="163"/>
      <c r="AE612" s="163"/>
      <c r="AF612" s="163"/>
      <c r="AG612" s="165"/>
      <c r="AH612" s="222">
        <f>SUM($Z612:$AF612)</f>
        <v>0</v>
      </c>
      <c r="AI612" s="214"/>
      <c r="AJ612" s="94" t="s">
        <v>1822</v>
      </c>
      <c r="AK612" s="94" t="s">
        <v>1823</v>
      </c>
      <c r="AL612" s="95"/>
      <c r="AM612" s="94"/>
      <c r="AN612" s="95"/>
      <c r="AO612" s="94"/>
      <c r="AP612" s="94"/>
      <c r="AQ612" s="94"/>
      <c r="AR612" s="94"/>
      <c r="AS612" s="95" t="s">
        <v>1282</v>
      </c>
    </row>
    <row r="613" spans="1:45" x14ac:dyDescent="0.2">
      <c r="A613" s="94"/>
      <c r="B613" s="95" t="s">
        <v>1283</v>
      </c>
      <c r="C613" s="95" t="s">
        <v>1284</v>
      </c>
      <c r="D613" s="94"/>
      <c r="E613" s="95" t="s">
        <v>1285</v>
      </c>
      <c r="F613" s="94" t="s">
        <v>515</v>
      </c>
      <c r="G613" s="94" t="s">
        <v>348</v>
      </c>
      <c r="H613" s="411"/>
      <c r="I613" s="411"/>
      <c r="J613" s="411"/>
      <c r="K613" s="411"/>
      <c r="L613" s="411"/>
      <c r="M613" s="411"/>
      <c r="N613" s="411">
        <v>1</v>
      </c>
      <c r="O613" s="164">
        <v>43718</v>
      </c>
      <c r="P613" s="238">
        <f>SUM($H613:$N613)</f>
        <v>1</v>
      </c>
      <c r="Q613" s="214"/>
      <c r="R613" s="214"/>
      <c r="S613" s="214"/>
      <c r="T613" s="214"/>
      <c r="U613" s="214"/>
      <c r="V613" s="214"/>
      <c r="W613" s="214"/>
      <c r="X613" s="165"/>
      <c r="Y613" s="222">
        <f>SUM($Q613:$W613)</f>
        <v>0</v>
      </c>
      <c r="Z613" s="163"/>
      <c r="AA613" s="163"/>
      <c r="AB613" s="163"/>
      <c r="AC613" s="163"/>
      <c r="AD613" s="163"/>
      <c r="AE613" s="163"/>
      <c r="AF613" s="163"/>
      <c r="AG613" s="165"/>
      <c r="AH613" s="222">
        <f>SUM($Z613:$AF613)</f>
        <v>0</v>
      </c>
      <c r="AI613" s="214"/>
      <c r="AJ613" s="94" t="s">
        <v>1822</v>
      </c>
      <c r="AK613" s="94" t="s">
        <v>1823</v>
      </c>
      <c r="AL613" s="95"/>
      <c r="AM613" s="94"/>
      <c r="AN613" s="95"/>
      <c r="AO613" s="94"/>
      <c r="AP613" s="94"/>
      <c r="AQ613" s="94"/>
      <c r="AR613" s="94"/>
      <c r="AS613" s="95" t="s">
        <v>1286</v>
      </c>
    </row>
    <row r="614" spans="1:45" x14ac:dyDescent="0.2">
      <c r="A614" s="94"/>
      <c r="B614" s="95" t="s">
        <v>2143</v>
      </c>
      <c r="C614" s="95" t="s">
        <v>2144</v>
      </c>
      <c r="D614" s="94"/>
      <c r="E614" s="95" t="s">
        <v>2145</v>
      </c>
      <c r="F614" s="94" t="s">
        <v>464</v>
      </c>
      <c r="G614" s="94" t="s">
        <v>348</v>
      </c>
      <c r="H614" s="411"/>
      <c r="I614" s="411"/>
      <c r="J614" s="411"/>
      <c r="K614" s="411"/>
      <c r="L614" s="411"/>
      <c r="M614" s="411"/>
      <c r="N614" s="411">
        <v>1</v>
      </c>
      <c r="O614" s="164">
        <v>43718</v>
      </c>
      <c r="P614" s="238">
        <f>SUM($H614:$N614)</f>
        <v>1</v>
      </c>
      <c r="Q614" s="214"/>
      <c r="R614" s="214"/>
      <c r="S614" s="214"/>
      <c r="T614" s="214"/>
      <c r="U614" s="214"/>
      <c r="V614" s="214"/>
      <c r="W614" s="214"/>
      <c r="X614" s="165"/>
      <c r="Y614" s="222">
        <f>SUM($Q614:$W614)</f>
        <v>0</v>
      </c>
      <c r="Z614" s="163"/>
      <c r="AA614" s="163"/>
      <c r="AB614" s="163"/>
      <c r="AC614" s="163"/>
      <c r="AD614" s="163"/>
      <c r="AE614" s="163"/>
      <c r="AF614" s="163"/>
      <c r="AG614" s="165"/>
      <c r="AH614" s="222">
        <f>SUM($Z614:$AF614)</f>
        <v>0</v>
      </c>
      <c r="AI614" s="214"/>
      <c r="AJ614" s="94" t="s">
        <v>1822</v>
      </c>
      <c r="AK614" s="94" t="s">
        <v>1823</v>
      </c>
      <c r="AL614" s="95"/>
      <c r="AM614" s="94"/>
      <c r="AN614" s="95"/>
      <c r="AO614" s="94"/>
      <c r="AP614" s="94"/>
      <c r="AQ614" s="94"/>
      <c r="AR614" s="94"/>
      <c r="AS614" s="95" t="s">
        <v>2146</v>
      </c>
    </row>
    <row r="615" spans="1:45" x14ac:dyDescent="0.2">
      <c r="A615" s="94"/>
      <c r="B615" s="95" t="s">
        <v>1275</v>
      </c>
      <c r="C615" s="95" t="s">
        <v>1276</v>
      </c>
      <c r="D615" s="94"/>
      <c r="E615" s="95" t="s">
        <v>1277</v>
      </c>
      <c r="F615" s="94" t="s">
        <v>515</v>
      </c>
      <c r="G615" s="94" t="s">
        <v>348</v>
      </c>
      <c r="H615" s="411"/>
      <c r="I615" s="411"/>
      <c r="J615" s="411"/>
      <c r="K615" s="411"/>
      <c r="L615" s="411"/>
      <c r="M615" s="411"/>
      <c r="N615" s="411">
        <v>1</v>
      </c>
      <c r="O615" s="164">
        <v>43713</v>
      </c>
      <c r="P615" s="238">
        <f>SUM($H615:$N615)</f>
        <v>1</v>
      </c>
      <c r="Q615" s="214"/>
      <c r="R615" s="214"/>
      <c r="S615" s="214"/>
      <c r="T615" s="214"/>
      <c r="U615" s="214"/>
      <c r="V615" s="214"/>
      <c r="W615" s="214"/>
      <c r="X615" s="165"/>
      <c r="Y615" s="222">
        <f>SUM($Q615:$W615)</f>
        <v>0</v>
      </c>
      <c r="Z615" s="163"/>
      <c r="AA615" s="163"/>
      <c r="AB615" s="163"/>
      <c r="AC615" s="163"/>
      <c r="AD615" s="163"/>
      <c r="AE615" s="163"/>
      <c r="AF615" s="163"/>
      <c r="AG615" s="165"/>
      <c r="AH615" s="222">
        <f>SUM($Z615:$AF615)</f>
        <v>0</v>
      </c>
      <c r="AI615" s="214"/>
      <c r="AJ615" s="94" t="s">
        <v>1822</v>
      </c>
      <c r="AK615" s="94" t="s">
        <v>1823</v>
      </c>
      <c r="AL615" s="95"/>
      <c r="AM615" s="94"/>
      <c r="AN615" s="95"/>
      <c r="AO615" s="94"/>
      <c r="AP615" s="94"/>
      <c r="AQ615" s="94"/>
      <c r="AR615" s="94"/>
      <c r="AS615" s="95" t="s">
        <v>1278</v>
      </c>
    </row>
    <row r="616" spans="1:45" x14ac:dyDescent="0.2">
      <c r="A616" s="94"/>
      <c r="B616" s="95" t="s">
        <v>1271</v>
      </c>
      <c r="C616" s="95" t="s">
        <v>1272</v>
      </c>
      <c r="D616" s="94"/>
      <c r="E616" s="95" t="s">
        <v>1273</v>
      </c>
      <c r="F616" s="94" t="s">
        <v>515</v>
      </c>
      <c r="G616" s="94" t="s">
        <v>348</v>
      </c>
      <c r="H616" s="411"/>
      <c r="I616" s="411"/>
      <c r="J616" s="411"/>
      <c r="K616" s="411"/>
      <c r="L616" s="411"/>
      <c r="M616" s="411"/>
      <c r="N616" s="411">
        <v>1</v>
      </c>
      <c r="O616" s="164">
        <v>43712</v>
      </c>
      <c r="P616" s="238">
        <f>SUM($H616:$N616)</f>
        <v>1</v>
      </c>
      <c r="Q616" s="214"/>
      <c r="R616" s="214"/>
      <c r="S616" s="214"/>
      <c r="T616" s="214"/>
      <c r="U616" s="214"/>
      <c r="V616" s="214"/>
      <c r="W616" s="214"/>
      <c r="X616" s="165"/>
      <c r="Y616" s="222">
        <f>SUM($Q616:$W616)</f>
        <v>0</v>
      </c>
      <c r="Z616" s="163"/>
      <c r="AA616" s="163"/>
      <c r="AB616" s="163"/>
      <c r="AC616" s="163"/>
      <c r="AD616" s="163"/>
      <c r="AE616" s="163"/>
      <c r="AF616" s="163"/>
      <c r="AG616" s="165"/>
      <c r="AH616" s="222">
        <f>SUM($Z616:$AF616)</f>
        <v>0</v>
      </c>
      <c r="AI616" s="214"/>
      <c r="AJ616" s="94" t="s">
        <v>1822</v>
      </c>
      <c r="AK616" s="94" t="s">
        <v>1823</v>
      </c>
      <c r="AL616" s="95"/>
      <c r="AM616" s="94"/>
      <c r="AN616" s="95"/>
      <c r="AO616" s="94"/>
      <c r="AP616" s="94"/>
      <c r="AQ616" s="94"/>
      <c r="AR616" s="94"/>
      <c r="AS616" s="95" t="s">
        <v>1274</v>
      </c>
    </row>
    <row r="617" spans="1:45" x14ac:dyDescent="0.2">
      <c r="A617" s="94"/>
      <c r="B617" s="95" t="s">
        <v>1263</v>
      </c>
      <c r="C617" s="95" t="s">
        <v>1264</v>
      </c>
      <c r="D617" s="94"/>
      <c r="E617" s="95" t="s">
        <v>1265</v>
      </c>
      <c r="F617" s="94" t="s">
        <v>515</v>
      </c>
      <c r="G617" s="94" t="s">
        <v>348</v>
      </c>
      <c r="H617" s="411"/>
      <c r="I617" s="411"/>
      <c r="J617" s="411"/>
      <c r="K617" s="411"/>
      <c r="L617" s="411"/>
      <c r="M617" s="411"/>
      <c r="N617" s="411">
        <v>1</v>
      </c>
      <c r="O617" s="164">
        <v>43707</v>
      </c>
      <c r="P617" s="238">
        <f>SUM($H617:$N617)</f>
        <v>1</v>
      </c>
      <c r="Q617" s="214"/>
      <c r="R617" s="214"/>
      <c r="S617" s="214"/>
      <c r="T617" s="214"/>
      <c r="U617" s="214"/>
      <c r="V617" s="214"/>
      <c r="W617" s="214"/>
      <c r="X617" s="165"/>
      <c r="Y617" s="222">
        <f>SUM($Q617:$W617)</f>
        <v>0</v>
      </c>
      <c r="Z617" s="163"/>
      <c r="AA617" s="163"/>
      <c r="AB617" s="163"/>
      <c r="AC617" s="163"/>
      <c r="AD617" s="163"/>
      <c r="AE617" s="163"/>
      <c r="AF617" s="163"/>
      <c r="AG617" s="165"/>
      <c r="AH617" s="222">
        <f>SUM($Z617:$AF617)</f>
        <v>0</v>
      </c>
      <c r="AI617" s="214"/>
      <c r="AJ617" s="94" t="s">
        <v>1822</v>
      </c>
      <c r="AK617" s="94" t="s">
        <v>1823</v>
      </c>
      <c r="AL617" s="95"/>
      <c r="AM617" s="94"/>
      <c r="AN617" s="95"/>
      <c r="AO617" s="94"/>
      <c r="AP617" s="94"/>
      <c r="AQ617" s="94"/>
      <c r="AR617" s="94"/>
      <c r="AS617" s="95" t="s">
        <v>1266</v>
      </c>
    </row>
    <row r="618" spans="1:45" x14ac:dyDescent="0.2">
      <c r="A618" s="94"/>
      <c r="B618" s="95" t="s">
        <v>1267</v>
      </c>
      <c r="C618" s="95" t="s">
        <v>1268</v>
      </c>
      <c r="D618" s="94"/>
      <c r="E618" s="95" t="s">
        <v>1269</v>
      </c>
      <c r="F618" s="94" t="s">
        <v>515</v>
      </c>
      <c r="G618" s="94" t="s">
        <v>348</v>
      </c>
      <c r="H618" s="411"/>
      <c r="I618" s="411"/>
      <c r="J618" s="411"/>
      <c r="K618" s="411"/>
      <c r="L618" s="411"/>
      <c r="M618" s="411"/>
      <c r="N618" s="411">
        <v>1</v>
      </c>
      <c r="O618" s="164">
        <v>43707</v>
      </c>
      <c r="P618" s="238">
        <f>SUM($H618:$N618)</f>
        <v>1</v>
      </c>
      <c r="Q618" s="214"/>
      <c r="R618" s="214"/>
      <c r="S618" s="214"/>
      <c r="T618" s="214"/>
      <c r="U618" s="214"/>
      <c r="V618" s="214"/>
      <c r="W618" s="214"/>
      <c r="X618" s="165"/>
      <c r="Y618" s="222">
        <f>SUM($Q618:$W618)</f>
        <v>0</v>
      </c>
      <c r="Z618" s="163"/>
      <c r="AA618" s="163"/>
      <c r="AB618" s="163"/>
      <c r="AC618" s="163"/>
      <c r="AD618" s="163"/>
      <c r="AE618" s="163"/>
      <c r="AF618" s="163"/>
      <c r="AG618" s="165"/>
      <c r="AH618" s="222">
        <f>SUM($Z618:$AF618)</f>
        <v>0</v>
      </c>
      <c r="AI618" s="214"/>
      <c r="AJ618" s="94" t="s">
        <v>1822</v>
      </c>
      <c r="AK618" s="94" t="s">
        <v>1823</v>
      </c>
      <c r="AL618" s="95"/>
      <c r="AM618" s="94"/>
      <c r="AN618" s="95"/>
      <c r="AO618" s="94"/>
      <c r="AP618" s="94"/>
      <c r="AQ618" s="94"/>
      <c r="AR618" s="94"/>
      <c r="AS618" s="95" t="s">
        <v>1270</v>
      </c>
    </row>
    <row r="619" spans="1:45" x14ac:dyDescent="0.2">
      <c r="A619" s="94"/>
      <c r="B619" s="95" t="s">
        <v>1259</v>
      </c>
      <c r="C619" s="95" t="s">
        <v>1260</v>
      </c>
      <c r="D619" s="94"/>
      <c r="E619" s="95" t="s">
        <v>1261</v>
      </c>
      <c r="F619" s="94" t="s">
        <v>515</v>
      </c>
      <c r="G619" s="94" t="s">
        <v>348</v>
      </c>
      <c r="H619" s="411"/>
      <c r="I619" s="411"/>
      <c r="J619" s="411"/>
      <c r="K619" s="411"/>
      <c r="L619" s="411"/>
      <c r="M619" s="411"/>
      <c r="N619" s="411">
        <v>1</v>
      </c>
      <c r="O619" s="164">
        <v>43706</v>
      </c>
      <c r="P619" s="238">
        <f>SUM($H619:$N619)</f>
        <v>1</v>
      </c>
      <c r="Q619" s="214"/>
      <c r="R619" s="214"/>
      <c r="S619" s="214"/>
      <c r="T619" s="214"/>
      <c r="U619" s="214"/>
      <c r="V619" s="214"/>
      <c r="W619" s="214"/>
      <c r="X619" s="165"/>
      <c r="Y619" s="222">
        <f>SUM($Q619:$W619)</f>
        <v>0</v>
      </c>
      <c r="Z619" s="163"/>
      <c r="AA619" s="163"/>
      <c r="AB619" s="163"/>
      <c r="AC619" s="163"/>
      <c r="AD619" s="163"/>
      <c r="AE619" s="163"/>
      <c r="AF619" s="163"/>
      <c r="AG619" s="165"/>
      <c r="AH619" s="222">
        <f>SUM($Z619:$AF619)</f>
        <v>0</v>
      </c>
      <c r="AI619" s="214"/>
      <c r="AJ619" s="94" t="s">
        <v>1822</v>
      </c>
      <c r="AK619" s="94" t="s">
        <v>1823</v>
      </c>
      <c r="AL619" s="95"/>
      <c r="AM619" s="94"/>
      <c r="AN619" s="95"/>
      <c r="AO619" s="94"/>
      <c r="AP619" s="94"/>
      <c r="AQ619" s="94"/>
      <c r="AR619" s="94"/>
      <c r="AS619" s="95" t="s">
        <v>1262</v>
      </c>
    </row>
    <row r="620" spans="1:45" x14ac:dyDescent="0.2">
      <c r="A620" s="94"/>
      <c r="B620" s="95" t="s">
        <v>1247</v>
      </c>
      <c r="C620" s="95" t="s">
        <v>1248</v>
      </c>
      <c r="D620" s="94"/>
      <c r="E620" s="95" t="s">
        <v>1249</v>
      </c>
      <c r="F620" s="94" t="s">
        <v>515</v>
      </c>
      <c r="G620" s="94" t="s">
        <v>348</v>
      </c>
      <c r="H620" s="411"/>
      <c r="I620" s="411"/>
      <c r="J620" s="411"/>
      <c r="K620" s="411"/>
      <c r="L620" s="411"/>
      <c r="M620" s="411"/>
      <c r="N620" s="411">
        <v>1</v>
      </c>
      <c r="O620" s="164">
        <v>43703</v>
      </c>
      <c r="P620" s="238">
        <f>SUM($H620:$N620)</f>
        <v>1</v>
      </c>
      <c r="Q620" s="214"/>
      <c r="R620" s="214"/>
      <c r="S620" s="214"/>
      <c r="T620" s="214"/>
      <c r="U620" s="214"/>
      <c r="V620" s="214"/>
      <c r="W620" s="214"/>
      <c r="X620" s="165"/>
      <c r="Y620" s="222">
        <f>SUM($Q620:$W620)</f>
        <v>0</v>
      </c>
      <c r="Z620" s="163"/>
      <c r="AA620" s="163"/>
      <c r="AB620" s="163"/>
      <c r="AC620" s="163"/>
      <c r="AD620" s="163"/>
      <c r="AE620" s="163"/>
      <c r="AF620" s="163"/>
      <c r="AG620" s="165"/>
      <c r="AH620" s="222">
        <f>SUM($Z620:$AF620)</f>
        <v>0</v>
      </c>
      <c r="AI620" s="214"/>
      <c r="AJ620" s="94" t="s">
        <v>1822</v>
      </c>
      <c r="AK620" s="94" t="s">
        <v>1823</v>
      </c>
      <c r="AL620" s="95"/>
      <c r="AM620" s="94"/>
      <c r="AN620" s="95"/>
      <c r="AO620" s="94"/>
      <c r="AP620" s="94"/>
      <c r="AQ620" s="94"/>
      <c r="AR620" s="94"/>
      <c r="AS620" s="95" t="s">
        <v>1250</v>
      </c>
    </row>
    <row r="621" spans="1:45" ht="13.9" customHeight="1" x14ac:dyDescent="0.2">
      <c r="A621" s="94"/>
      <c r="B621" s="95" t="s">
        <v>1251</v>
      </c>
      <c r="C621" s="95" t="s">
        <v>1252</v>
      </c>
      <c r="D621" s="94"/>
      <c r="E621" s="95" t="s">
        <v>1253</v>
      </c>
      <c r="F621" s="94" t="s">
        <v>515</v>
      </c>
      <c r="G621" s="94" t="s">
        <v>348</v>
      </c>
      <c r="H621" s="411"/>
      <c r="I621" s="411"/>
      <c r="J621" s="411"/>
      <c r="K621" s="411"/>
      <c r="L621" s="411"/>
      <c r="M621" s="411"/>
      <c r="N621" s="411">
        <v>1</v>
      </c>
      <c r="O621" s="164">
        <v>43703</v>
      </c>
      <c r="P621" s="238">
        <f>SUM($H621:$N621)</f>
        <v>1</v>
      </c>
      <c r="Q621" s="214"/>
      <c r="R621" s="214"/>
      <c r="S621" s="214"/>
      <c r="T621" s="214"/>
      <c r="U621" s="214"/>
      <c r="V621" s="214"/>
      <c r="W621" s="214"/>
      <c r="X621" s="165"/>
      <c r="Y621" s="222">
        <f>SUM($Q621:$W621)</f>
        <v>0</v>
      </c>
      <c r="Z621" s="163"/>
      <c r="AA621" s="163"/>
      <c r="AB621" s="163"/>
      <c r="AC621" s="163"/>
      <c r="AD621" s="163"/>
      <c r="AE621" s="163"/>
      <c r="AF621" s="163"/>
      <c r="AG621" s="165"/>
      <c r="AH621" s="222">
        <f>SUM($Z621:$AF621)</f>
        <v>0</v>
      </c>
      <c r="AI621" s="214"/>
      <c r="AJ621" s="94" t="s">
        <v>1822</v>
      </c>
      <c r="AK621" s="94" t="s">
        <v>1823</v>
      </c>
      <c r="AL621" s="95"/>
      <c r="AM621" s="94"/>
      <c r="AN621" s="95"/>
      <c r="AO621" s="94"/>
      <c r="AP621" s="94"/>
      <c r="AQ621" s="94"/>
      <c r="AR621" s="94"/>
      <c r="AS621" s="95" t="s">
        <v>1254</v>
      </c>
    </row>
    <row r="622" spans="1:45" x14ac:dyDescent="0.2">
      <c r="A622" s="94"/>
      <c r="B622" s="95" t="s">
        <v>1255</v>
      </c>
      <c r="C622" s="95" t="s">
        <v>1256</v>
      </c>
      <c r="D622" s="94"/>
      <c r="E622" s="95" t="s">
        <v>1257</v>
      </c>
      <c r="F622" s="94" t="s">
        <v>515</v>
      </c>
      <c r="G622" s="94" t="s">
        <v>348</v>
      </c>
      <c r="H622" s="411"/>
      <c r="I622" s="411"/>
      <c r="J622" s="411"/>
      <c r="K622" s="411"/>
      <c r="L622" s="411"/>
      <c r="M622" s="411"/>
      <c r="N622" s="411">
        <v>1</v>
      </c>
      <c r="O622" s="164">
        <v>43703</v>
      </c>
      <c r="P622" s="238">
        <f>SUM($H622:$N622)</f>
        <v>1</v>
      </c>
      <c r="Q622" s="214"/>
      <c r="R622" s="214"/>
      <c r="S622" s="214"/>
      <c r="T622" s="214"/>
      <c r="U622" s="214"/>
      <c r="V622" s="214"/>
      <c r="W622" s="214"/>
      <c r="X622" s="165"/>
      <c r="Y622" s="222">
        <f>SUM($Q622:$W622)</f>
        <v>0</v>
      </c>
      <c r="Z622" s="163"/>
      <c r="AA622" s="163"/>
      <c r="AB622" s="163"/>
      <c r="AC622" s="163"/>
      <c r="AD622" s="163"/>
      <c r="AE622" s="163"/>
      <c r="AF622" s="163"/>
      <c r="AG622" s="165"/>
      <c r="AH622" s="222">
        <f>SUM($Z622:$AF622)</f>
        <v>0</v>
      </c>
      <c r="AI622" s="214"/>
      <c r="AJ622" s="94" t="s">
        <v>1822</v>
      </c>
      <c r="AK622" s="94" t="s">
        <v>1823</v>
      </c>
      <c r="AL622" s="95"/>
      <c r="AM622" s="94"/>
      <c r="AN622" s="95"/>
      <c r="AO622" s="94"/>
      <c r="AP622" s="94"/>
      <c r="AQ622" s="94"/>
      <c r="AR622" s="94"/>
      <c r="AS622" s="95" t="s">
        <v>1258</v>
      </c>
    </row>
    <row r="623" spans="1:45" ht="13.9" customHeight="1" x14ac:dyDescent="0.2">
      <c r="A623" s="94"/>
      <c r="B623" s="95" t="s">
        <v>1235</v>
      </c>
      <c r="C623" s="95" t="s">
        <v>1236</v>
      </c>
      <c r="D623" s="94"/>
      <c r="E623" s="95" t="s">
        <v>1237</v>
      </c>
      <c r="F623" s="94" t="s">
        <v>515</v>
      </c>
      <c r="G623" s="94" t="s">
        <v>348</v>
      </c>
      <c r="H623" s="411"/>
      <c r="I623" s="411"/>
      <c r="J623" s="411"/>
      <c r="K623" s="411"/>
      <c r="L623" s="411"/>
      <c r="M623" s="411"/>
      <c r="N623" s="411">
        <v>1</v>
      </c>
      <c r="O623" s="164">
        <v>43699</v>
      </c>
      <c r="P623" s="238">
        <f>SUM($H623:$N623)</f>
        <v>1</v>
      </c>
      <c r="Q623" s="214"/>
      <c r="R623" s="214"/>
      <c r="S623" s="214"/>
      <c r="T623" s="214"/>
      <c r="U623" s="214"/>
      <c r="V623" s="214"/>
      <c r="W623" s="214"/>
      <c r="X623" s="165"/>
      <c r="Y623" s="222">
        <f>SUM($Q623:$W623)</f>
        <v>0</v>
      </c>
      <c r="Z623" s="163"/>
      <c r="AA623" s="163"/>
      <c r="AB623" s="163"/>
      <c r="AC623" s="163"/>
      <c r="AD623" s="163"/>
      <c r="AE623" s="163"/>
      <c r="AF623" s="163"/>
      <c r="AG623" s="165"/>
      <c r="AH623" s="222">
        <f>SUM($Z623:$AF623)</f>
        <v>0</v>
      </c>
      <c r="AI623" s="214"/>
      <c r="AJ623" s="94" t="s">
        <v>1822</v>
      </c>
      <c r="AK623" s="94" t="s">
        <v>1823</v>
      </c>
      <c r="AL623" s="95"/>
      <c r="AM623" s="94"/>
      <c r="AN623" s="95"/>
      <c r="AO623" s="94"/>
      <c r="AP623" s="94"/>
      <c r="AQ623" s="94"/>
      <c r="AR623" s="94"/>
      <c r="AS623" s="95" t="s">
        <v>1238</v>
      </c>
    </row>
    <row r="624" spans="1:45" x14ac:dyDescent="0.2">
      <c r="A624" s="94"/>
      <c r="B624" s="95" t="s">
        <v>1239</v>
      </c>
      <c r="C624" s="95" t="s">
        <v>1240</v>
      </c>
      <c r="D624" s="94"/>
      <c r="E624" s="95" t="s">
        <v>1241</v>
      </c>
      <c r="F624" s="94" t="s">
        <v>515</v>
      </c>
      <c r="G624" s="94" t="s">
        <v>348</v>
      </c>
      <c r="H624" s="411"/>
      <c r="I624" s="411"/>
      <c r="J624" s="411"/>
      <c r="K624" s="411"/>
      <c r="L624" s="411"/>
      <c r="M624" s="411"/>
      <c r="N624" s="411">
        <v>1</v>
      </c>
      <c r="O624" s="164">
        <v>43699</v>
      </c>
      <c r="P624" s="238">
        <f>SUM($H624:$N624)</f>
        <v>1</v>
      </c>
      <c r="Q624" s="214"/>
      <c r="R624" s="214"/>
      <c r="S624" s="214"/>
      <c r="T624" s="214"/>
      <c r="U624" s="214"/>
      <c r="V624" s="214"/>
      <c r="W624" s="214"/>
      <c r="X624" s="165"/>
      <c r="Y624" s="222">
        <f>SUM($Q624:$W624)</f>
        <v>0</v>
      </c>
      <c r="Z624" s="163"/>
      <c r="AA624" s="163"/>
      <c r="AB624" s="163"/>
      <c r="AC624" s="163"/>
      <c r="AD624" s="163"/>
      <c r="AE624" s="163"/>
      <c r="AF624" s="163"/>
      <c r="AG624" s="165"/>
      <c r="AH624" s="222">
        <f>SUM($Z624:$AF624)</f>
        <v>0</v>
      </c>
      <c r="AI624" s="214"/>
      <c r="AJ624" s="94" t="s">
        <v>1822</v>
      </c>
      <c r="AK624" s="94" t="s">
        <v>1823</v>
      </c>
      <c r="AL624" s="95"/>
      <c r="AM624" s="94"/>
      <c r="AN624" s="95"/>
      <c r="AO624" s="94"/>
      <c r="AP624" s="94"/>
      <c r="AQ624" s="94"/>
      <c r="AR624" s="94"/>
      <c r="AS624" s="95" t="s">
        <v>1242</v>
      </c>
    </row>
    <row r="625" spans="1:45" x14ac:dyDescent="0.2">
      <c r="A625" s="94"/>
      <c r="B625" s="95" t="s">
        <v>1243</v>
      </c>
      <c r="C625" s="95" t="s">
        <v>1244</v>
      </c>
      <c r="D625" s="94"/>
      <c r="E625" s="95" t="s">
        <v>1245</v>
      </c>
      <c r="F625" s="94" t="s">
        <v>515</v>
      </c>
      <c r="G625" s="94" t="s">
        <v>348</v>
      </c>
      <c r="H625" s="411"/>
      <c r="I625" s="411"/>
      <c r="J625" s="411"/>
      <c r="K625" s="411"/>
      <c r="L625" s="411"/>
      <c r="M625" s="411"/>
      <c r="N625" s="411">
        <v>1</v>
      </c>
      <c r="O625" s="164">
        <v>43699</v>
      </c>
      <c r="P625" s="238">
        <f>SUM($H625:$N625)</f>
        <v>1</v>
      </c>
      <c r="Q625" s="214"/>
      <c r="R625" s="214"/>
      <c r="S625" s="214"/>
      <c r="T625" s="214"/>
      <c r="U625" s="214"/>
      <c r="V625" s="214"/>
      <c r="W625" s="214"/>
      <c r="X625" s="165"/>
      <c r="Y625" s="222">
        <f>SUM($Q625:$W625)</f>
        <v>0</v>
      </c>
      <c r="Z625" s="163"/>
      <c r="AA625" s="163"/>
      <c r="AB625" s="163"/>
      <c r="AC625" s="163"/>
      <c r="AD625" s="163"/>
      <c r="AE625" s="163"/>
      <c r="AF625" s="163"/>
      <c r="AG625" s="165"/>
      <c r="AH625" s="222">
        <f>SUM($Z625:$AF625)</f>
        <v>0</v>
      </c>
      <c r="AI625" s="214"/>
      <c r="AJ625" s="94" t="s">
        <v>1822</v>
      </c>
      <c r="AK625" s="94" t="s">
        <v>1823</v>
      </c>
      <c r="AL625" s="95"/>
      <c r="AM625" s="94"/>
      <c r="AN625" s="95"/>
      <c r="AO625" s="94"/>
      <c r="AP625" s="94"/>
      <c r="AQ625" s="94"/>
      <c r="AR625" s="94"/>
      <c r="AS625" s="95" t="s">
        <v>1246</v>
      </c>
    </row>
    <row r="626" spans="1:45" x14ac:dyDescent="0.2">
      <c r="A626" s="94"/>
      <c r="B626" s="95" t="s">
        <v>1231</v>
      </c>
      <c r="C626" s="95" t="s">
        <v>1232</v>
      </c>
      <c r="D626" s="94"/>
      <c r="E626" s="95" t="s">
        <v>1233</v>
      </c>
      <c r="F626" s="94" t="s">
        <v>515</v>
      </c>
      <c r="G626" s="94" t="s">
        <v>348</v>
      </c>
      <c r="H626" s="411"/>
      <c r="I626" s="411"/>
      <c r="J626" s="411"/>
      <c r="K626" s="411"/>
      <c r="L626" s="411"/>
      <c r="M626" s="411"/>
      <c r="N626" s="411">
        <v>1</v>
      </c>
      <c r="O626" s="164">
        <v>43697</v>
      </c>
      <c r="P626" s="238">
        <f>SUM($H626:$N626)</f>
        <v>1</v>
      </c>
      <c r="Q626" s="214"/>
      <c r="R626" s="214"/>
      <c r="S626" s="214"/>
      <c r="T626" s="214"/>
      <c r="U626" s="214"/>
      <c r="V626" s="214"/>
      <c r="W626" s="214"/>
      <c r="X626" s="165"/>
      <c r="Y626" s="222">
        <f>SUM($Q626:$W626)</f>
        <v>0</v>
      </c>
      <c r="Z626" s="163"/>
      <c r="AA626" s="163"/>
      <c r="AB626" s="163"/>
      <c r="AC626" s="163"/>
      <c r="AD626" s="163"/>
      <c r="AE626" s="163"/>
      <c r="AF626" s="163"/>
      <c r="AG626" s="165"/>
      <c r="AH626" s="222">
        <f>SUM($Z626:$AF626)</f>
        <v>0</v>
      </c>
      <c r="AI626" s="214"/>
      <c r="AJ626" s="94" t="s">
        <v>1822</v>
      </c>
      <c r="AK626" s="94" t="s">
        <v>1823</v>
      </c>
      <c r="AL626" s="95"/>
      <c r="AM626" s="94"/>
      <c r="AN626" s="95"/>
      <c r="AO626" s="94"/>
      <c r="AP626" s="94"/>
      <c r="AQ626" s="94"/>
      <c r="AR626" s="94"/>
      <c r="AS626" s="95" t="s">
        <v>1234</v>
      </c>
    </row>
    <row r="627" spans="1:45" x14ac:dyDescent="0.2">
      <c r="A627" s="94"/>
      <c r="B627" s="95" t="s">
        <v>2147</v>
      </c>
      <c r="C627" s="95" t="s">
        <v>2148</v>
      </c>
      <c r="D627" s="94"/>
      <c r="E627" s="95" t="s">
        <v>2149</v>
      </c>
      <c r="F627" s="94" t="s">
        <v>464</v>
      </c>
      <c r="G627" s="94" t="s">
        <v>348</v>
      </c>
      <c r="H627" s="411"/>
      <c r="I627" s="411"/>
      <c r="J627" s="411"/>
      <c r="K627" s="411"/>
      <c r="L627" s="411"/>
      <c r="M627" s="411"/>
      <c r="N627" s="411">
        <v>1</v>
      </c>
      <c r="O627" s="164">
        <v>43697</v>
      </c>
      <c r="P627" s="238">
        <f>SUM($H627:$N627)</f>
        <v>1</v>
      </c>
      <c r="Q627" s="214"/>
      <c r="R627" s="214"/>
      <c r="S627" s="214"/>
      <c r="T627" s="214"/>
      <c r="U627" s="214"/>
      <c r="V627" s="214"/>
      <c r="W627" s="214"/>
      <c r="X627" s="165"/>
      <c r="Y627" s="222">
        <f>SUM($Q627:$W627)</f>
        <v>0</v>
      </c>
      <c r="Z627" s="163"/>
      <c r="AA627" s="163"/>
      <c r="AB627" s="163"/>
      <c r="AC627" s="163"/>
      <c r="AD627" s="163"/>
      <c r="AE627" s="163"/>
      <c r="AF627" s="163"/>
      <c r="AG627" s="165"/>
      <c r="AH627" s="222">
        <f>SUM($Z627:$AF627)</f>
        <v>0</v>
      </c>
      <c r="AI627" s="214"/>
      <c r="AJ627" s="94" t="s">
        <v>1822</v>
      </c>
      <c r="AK627" s="94" t="s">
        <v>1823</v>
      </c>
      <c r="AL627" s="95"/>
      <c r="AM627" s="94"/>
      <c r="AN627" s="95"/>
      <c r="AO627" s="94"/>
      <c r="AP627" s="94"/>
      <c r="AQ627" s="94"/>
      <c r="AR627" s="94"/>
      <c r="AS627" s="95" t="s">
        <v>2150</v>
      </c>
    </row>
    <row r="628" spans="1:45" x14ac:dyDescent="0.2">
      <c r="A628" s="94"/>
      <c r="B628" s="95" t="s">
        <v>1223</v>
      </c>
      <c r="C628" s="95" t="s">
        <v>1224</v>
      </c>
      <c r="D628" s="94"/>
      <c r="E628" s="95" t="s">
        <v>1225</v>
      </c>
      <c r="F628" s="94" t="s">
        <v>515</v>
      </c>
      <c r="G628" s="94" t="s">
        <v>348</v>
      </c>
      <c r="H628" s="411"/>
      <c r="I628" s="411"/>
      <c r="J628" s="411"/>
      <c r="K628" s="411"/>
      <c r="L628" s="411"/>
      <c r="M628" s="411"/>
      <c r="N628" s="411">
        <v>1</v>
      </c>
      <c r="O628" s="164">
        <v>43696</v>
      </c>
      <c r="P628" s="238">
        <f>SUM($H628:$N628)</f>
        <v>1</v>
      </c>
      <c r="Q628" s="214"/>
      <c r="R628" s="214"/>
      <c r="S628" s="214"/>
      <c r="T628" s="214"/>
      <c r="U628" s="214"/>
      <c r="V628" s="214"/>
      <c r="W628" s="214"/>
      <c r="X628" s="165"/>
      <c r="Y628" s="222">
        <f>SUM($Q628:$W628)</f>
        <v>0</v>
      </c>
      <c r="Z628" s="163"/>
      <c r="AA628" s="163"/>
      <c r="AB628" s="163"/>
      <c r="AC628" s="163"/>
      <c r="AD628" s="163"/>
      <c r="AE628" s="163"/>
      <c r="AF628" s="163"/>
      <c r="AG628" s="165"/>
      <c r="AH628" s="222">
        <f>SUM($Z628:$AF628)</f>
        <v>0</v>
      </c>
      <c r="AI628" s="214"/>
      <c r="AJ628" s="94" t="s">
        <v>1822</v>
      </c>
      <c r="AK628" s="94" t="s">
        <v>1823</v>
      </c>
      <c r="AL628" s="95"/>
      <c r="AM628" s="94"/>
      <c r="AN628" s="95"/>
      <c r="AO628" s="94"/>
      <c r="AP628" s="94"/>
      <c r="AQ628" s="94"/>
      <c r="AR628" s="94"/>
      <c r="AS628" s="95" t="s">
        <v>1226</v>
      </c>
    </row>
    <row r="629" spans="1:45" x14ac:dyDescent="0.2">
      <c r="A629" s="94"/>
      <c r="B629" s="95" t="s">
        <v>1227</v>
      </c>
      <c r="C629" s="95" t="s">
        <v>1228</v>
      </c>
      <c r="D629" s="94"/>
      <c r="E629" s="95" t="s">
        <v>1229</v>
      </c>
      <c r="F629" s="94" t="s">
        <v>515</v>
      </c>
      <c r="G629" s="94" t="s">
        <v>348</v>
      </c>
      <c r="H629" s="411"/>
      <c r="I629" s="411"/>
      <c r="J629" s="411"/>
      <c r="K629" s="411"/>
      <c r="L629" s="411"/>
      <c r="M629" s="411"/>
      <c r="N629" s="411">
        <v>1</v>
      </c>
      <c r="O629" s="164">
        <v>43696</v>
      </c>
      <c r="P629" s="238">
        <f>SUM($H629:$N629)</f>
        <v>1</v>
      </c>
      <c r="Q629" s="214"/>
      <c r="R629" s="214"/>
      <c r="S629" s="214"/>
      <c r="T629" s="214"/>
      <c r="U629" s="214"/>
      <c r="V629" s="214"/>
      <c r="W629" s="214"/>
      <c r="X629" s="165"/>
      <c r="Y629" s="222">
        <f>SUM($Q629:$W629)</f>
        <v>0</v>
      </c>
      <c r="Z629" s="163"/>
      <c r="AA629" s="163"/>
      <c r="AB629" s="163"/>
      <c r="AC629" s="163"/>
      <c r="AD629" s="163"/>
      <c r="AE629" s="163"/>
      <c r="AF629" s="163"/>
      <c r="AG629" s="165"/>
      <c r="AH629" s="222">
        <f>SUM($Z629:$AF629)</f>
        <v>0</v>
      </c>
      <c r="AI629" s="214"/>
      <c r="AJ629" s="94" t="s">
        <v>1822</v>
      </c>
      <c r="AK629" s="94" t="s">
        <v>1823</v>
      </c>
      <c r="AL629" s="95"/>
      <c r="AM629" s="94"/>
      <c r="AN629" s="95"/>
      <c r="AO629" s="94"/>
      <c r="AP629" s="94"/>
      <c r="AQ629" s="94"/>
      <c r="AR629" s="94"/>
      <c r="AS629" s="95" t="s">
        <v>1230</v>
      </c>
    </row>
    <row r="630" spans="1:45" x14ac:dyDescent="0.2">
      <c r="A630" s="94"/>
      <c r="B630" s="95" t="s">
        <v>1219</v>
      </c>
      <c r="C630" s="95" t="s">
        <v>1220</v>
      </c>
      <c r="D630" s="94"/>
      <c r="E630" s="95" t="s">
        <v>1221</v>
      </c>
      <c r="F630" s="94" t="s">
        <v>515</v>
      </c>
      <c r="G630" s="94" t="s">
        <v>348</v>
      </c>
      <c r="H630" s="411"/>
      <c r="I630" s="411"/>
      <c r="J630" s="411"/>
      <c r="K630" s="411"/>
      <c r="L630" s="411"/>
      <c r="M630" s="411"/>
      <c r="N630" s="411">
        <v>1</v>
      </c>
      <c r="O630" s="164">
        <v>43693</v>
      </c>
      <c r="P630" s="238">
        <f>SUM($H630:$N630)</f>
        <v>1</v>
      </c>
      <c r="Q630" s="214"/>
      <c r="R630" s="214"/>
      <c r="S630" s="214"/>
      <c r="T630" s="214"/>
      <c r="U630" s="214"/>
      <c r="V630" s="214"/>
      <c r="W630" s="214"/>
      <c r="X630" s="165"/>
      <c r="Y630" s="222">
        <f>SUM($Q630:$W630)</f>
        <v>0</v>
      </c>
      <c r="Z630" s="163"/>
      <c r="AA630" s="163"/>
      <c r="AB630" s="163"/>
      <c r="AC630" s="163"/>
      <c r="AD630" s="163"/>
      <c r="AE630" s="163"/>
      <c r="AF630" s="163"/>
      <c r="AG630" s="165"/>
      <c r="AH630" s="222">
        <f>SUM($Z630:$AF630)</f>
        <v>0</v>
      </c>
      <c r="AI630" s="214"/>
      <c r="AJ630" s="94" t="s">
        <v>1822</v>
      </c>
      <c r="AK630" s="94" t="s">
        <v>1823</v>
      </c>
      <c r="AL630" s="95"/>
      <c r="AM630" s="94"/>
      <c r="AN630" s="95"/>
      <c r="AO630" s="94"/>
      <c r="AP630" s="94"/>
      <c r="AQ630" s="94"/>
      <c r="AR630" s="94"/>
      <c r="AS630" s="95" t="s">
        <v>1222</v>
      </c>
    </row>
    <row r="631" spans="1:45" x14ac:dyDescent="0.2">
      <c r="A631" s="94"/>
      <c r="B631" s="95" t="s">
        <v>2151</v>
      </c>
      <c r="C631" s="95" t="s">
        <v>2152</v>
      </c>
      <c r="D631" s="94"/>
      <c r="E631" s="95" t="s">
        <v>2153</v>
      </c>
      <c r="F631" s="94" t="s">
        <v>464</v>
      </c>
      <c r="G631" s="94" t="s">
        <v>348</v>
      </c>
      <c r="H631" s="411"/>
      <c r="I631" s="411"/>
      <c r="J631" s="411"/>
      <c r="K631" s="411"/>
      <c r="L631" s="411"/>
      <c r="M631" s="411"/>
      <c r="N631" s="411">
        <v>1</v>
      </c>
      <c r="O631" s="164">
        <v>43693</v>
      </c>
      <c r="P631" s="238">
        <f>SUM($H631:$N631)</f>
        <v>1</v>
      </c>
      <c r="Q631" s="214"/>
      <c r="R631" s="214"/>
      <c r="S631" s="214"/>
      <c r="T631" s="214"/>
      <c r="U631" s="214"/>
      <c r="V631" s="214"/>
      <c r="W631" s="214"/>
      <c r="X631" s="165"/>
      <c r="Y631" s="222">
        <f>SUM($Q631:$W631)</f>
        <v>0</v>
      </c>
      <c r="Z631" s="163"/>
      <c r="AA631" s="163"/>
      <c r="AB631" s="163"/>
      <c r="AC631" s="163"/>
      <c r="AD631" s="163"/>
      <c r="AE631" s="163"/>
      <c r="AF631" s="163"/>
      <c r="AG631" s="165"/>
      <c r="AH631" s="222">
        <f>SUM($Z631:$AF631)</f>
        <v>0</v>
      </c>
      <c r="AI631" s="214"/>
      <c r="AJ631" s="94" t="s">
        <v>1822</v>
      </c>
      <c r="AK631" s="94" t="s">
        <v>1823</v>
      </c>
      <c r="AL631" s="95"/>
      <c r="AM631" s="94"/>
      <c r="AN631" s="95"/>
      <c r="AO631" s="94"/>
      <c r="AP631" s="94"/>
      <c r="AQ631" s="94"/>
      <c r="AR631" s="94"/>
      <c r="AS631" s="95" t="s">
        <v>2154</v>
      </c>
    </row>
    <row r="632" spans="1:45" x14ac:dyDescent="0.2">
      <c r="A632" s="94"/>
      <c r="B632" s="95" t="s">
        <v>2151</v>
      </c>
      <c r="C632" s="95" t="s">
        <v>2152</v>
      </c>
      <c r="D632" s="94"/>
      <c r="E632" s="95" t="s">
        <v>2153</v>
      </c>
      <c r="F632" s="94" t="s">
        <v>464</v>
      </c>
      <c r="G632" s="94" t="s">
        <v>348</v>
      </c>
      <c r="H632" s="411"/>
      <c r="I632" s="411"/>
      <c r="J632" s="411"/>
      <c r="K632" s="411"/>
      <c r="L632" s="411"/>
      <c r="M632" s="411"/>
      <c r="N632" s="411">
        <v>1</v>
      </c>
      <c r="O632" s="164">
        <v>43693</v>
      </c>
      <c r="P632" s="238">
        <f>SUM($H632:$N632)</f>
        <v>1</v>
      </c>
      <c r="Q632" s="214"/>
      <c r="R632" s="214"/>
      <c r="S632" s="214"/>
      <c r="T632" s="214"/>
      <c r="U632" s="214"/>
      <c r="V632" s="214"/>
      <c r="W632" s="214"/>
      <c r="X632" s="165"/>
      <c r="Y632" s="222">
        <f>SUM($Q632:$W632)</f>
        <v>0</v>
      </c>
      <c r="Z632" s="163"/>
      <c r="AA632" s="163"/>
      <c r="AB632" s="163"/>
      <c r="AC632" s="163"/>
      <c r="AD632" s="163"/>
      <c r="AE632" s="163"/>
      <c r="AF632" s="163"/>
      <c r="AG632" s="165"/>
      <c r="AH632" s="222">
        <f>SUM($Z632:$AF632)</f>
        <v>0</v>
      </c>
      <c r="AI632" s="214"/>
      <c r="AJ632" s="94" t="s">
        <v>1822</v>
      </c>
      <c r="AK632" s="94" t="s">
        <v>1823</v>
      </c>
      <c r="AL632" s="95"/>
      <c r="AM632" s="94"/>
      <c r="AN632" s="95"/>
      <c r="AO632" s="94"/>
      <c r="AP632" s="94"/>
      <c r="AQ632" s="94"/>
      <c r="AR632" s="94"/>
      <c r="AS632" s="95" t="s">
        <v>2154</v>
      </c>
    </row>
    <row r="633" spans="1:45" x14ac:dyDescent="0.2">
      <c r="A633" s="94"/>
      <c r="B633" s="95" t="s">
        <v>1215</v>
      </c>
      <c r="C633" s="95" t="s">
        <v>1216</v>
      </c>
      <c r="D633" s="94"/>
      <c r="E633" s="95" t="s">
        <v>1217</v>
      </c>
      <c r="F633" s="94" t="s">
        <v>515</v>
      </c>
      <c r="G633" s="94" t="s">
        <v>348</v>
      </c>
      <c r="H633" s="411"/>
      <c r="I633" s="411"/>
      <c r="J633" s="411"/>
      <c r="K633" s="411"/>
      <c r="L633" s="411"/>
      <c r="M633" s="411"/>
      <c r="N633" s="411">
        <v>1</v>
      </c>
      <c r="O633" s="164">
        <v>43692</v>
      </c>
      <c r="P633" s="238">
        <f>SUM($H633:$N633)</f>
        <v>1</v>
      </c>
      <c r="Q633" s="214"/>
      <c r="R633" s="214"/>
      <c r="S633" s="214"/>
      <c r="T633" s="214"/>
      <c r="U633" s="214"/>
      <c r="V633" s="214"/>
      <c r="W633" s="214"/>
      <c r="X633" s="165"/>
      <c r="Y633" s="222">
        <f>SUM($Q633:$W633)</f>
        <v>0</v>
      </c>
      <c r="Z633" s="163"/>
      <c r="AA633" s="163"/>
      <c r="AB633" s="163"/>
      <c r="AC633" s="163"/>
      <c r="AD633" s="163"/>
      <c r="AE633" s="163"/>
      <c r="AF633" s="163"/>
      <c r="AG633" s="165"/>
      <c r="AH633" s="222">
        <f>SUM($Z633:$AF633)</f>
        <v>0</v>
      </c>
      <c r="AI633" s="214"/>
      <c r="AJ633" s="94" t="s">
        <v>1822</v>
      </c>
      <c r="AK633" s="94" t="s">
        <v>1823</v>
      </c>
      <c r="AL633" s="95"/>
      <c r="AM633" s="94"/>
      <c r="AN633" s="95"/>
      <c r="AO633" s="94"/>
      <c r="AP633" s="94"/>
      <c r="AQ633" s="94"/>
      <c r="AR633" s="94"/>
      <c r="AS633" s="95" t="s">
        <v>1218</v>
      </c>
    </row>
    <row r="634" spans="1:45" x14ac:dyDescent="0.2">
      <c r="A634" s="94"/>
      <c r="B634" s="95" t="s">
        <v>2155</v>
      </c>
      <c r="C634" s="95" t="s">
        <v>2156</v>
      </c>
      <c r="D634" s="94"/>
      <c r="E634" s="95" t="s">
        <v>2157</v>
      </c>
      <c r="F634" s="94" t="s">
        <v>464</v>
      </c>
      <c r="G634" s="94" t="s">
        <v>348</v>
      </c>
      <c r="H634" s="411"/>
      <c r="I634" s="411"/>
      <c r="J634" s="411"/>
      <c r="K634" s="411"/>
      <c r="L634" s="411"/>
      <c r="M634" s="411"/>
      <c r="N634" s="411">
        <v>1</v>
      </c>
      <c r="O634" s="164">
        <v>43692</v>
      </c>
      <c r="P634" s="238">
        <f>SUM($H634:$N634)</f>
        <v>1</v>
      </c>
      <c r="Q634" s="214"/>
      <c r="R634" s="214"/>
      <c r="S634" s="214"/>
      <c r="T634" s="214"/>
      <c r="U634" s="214"/>
      <c r="V634" s="214"/>
      <c r="W634" s="214"/>
      <c r="X634" s="165"/>
      <c r="Y634" s="222">
        <f>SUM($Q634:$W634)</f>
        <v>0</v>
      </c>
      <c r="Z634" s="163"/>
      <c r="AA634" s="163"/>
      <c r="AB634" s="163"/>
      <c r="AC634" s="163"/>
      <c r="AD634" s="163"/>
      <c r="AE634" s="163"/>
      <c r="AF634" s="163"/>
      <c r="AG634" s="165"/>
      <c r="AH634" s="222">
        <f>SUM($Z634:$AF634)</f>
        <v>0</v>
      </c>
      <c r="AI634" s="214"/>
      <c r="AJ634" s="94" t="s">
        <v>1822</v>
      </c>
      <c r="AK634" s="94" t="s">
        <v>1823</v>
      </c>
      <c r="AL634" s="95"/>
      <c r="AM634" s="94"/>
      <c r="AN634" s="95"/>
      <c r="AO634" s="94"/>
      <c r="AP634" s="94"/>
      <c r="AQ634" s="94"/>
      <c r="AR634" s="94"/>
      <c r="AS634" s="95" t="s">
        <v>2158</v>
      </c>
    </row>
    <row r="635" spans="1:45" x14ac:dyDescent="0.2">
      <c r="A635" s="94"/>
      <c r="B635" s="95" t="s">
        <v>2155</v>
      </c>
      <c r="C635" s="95" t="s">
        <v>2156</v>
      </c>
      <c r="D635" s="94"/>
      <c r="E635" s="95" t="s">
        <v>2157</v>
      </c>
      <c r="F635" s="94" t="s">
        <v>464</v>
      </c>
      <c r="G635" s="94" t="s">
        <v>348</v>
      </c>
      <c r="H635" s="411"/>
      <c r="I635" s="411"/>
      <c r="J635" s="411"/>
      <c r="K635" s="411"/>
      <c r="L635" s="411"/>
      <c r="M635" s="411"/>
      <c r="N635" s="411">
        <v>1</v>
      </c>
      <c r="O635" s="164">
        <v>43692</v>
      </c>
      <c r="P635" s="238">
        <f>SUM($H635:$N635)</f>
        <v>1</v>
      </c>
      <c r="Q635" s="214"/>
      <c r="R635" s="214"/>
      <c r="S635" s="214"/>
      <c r="T635" s="214"/>
      <c r="U635" s="214"/>
      <c r="V635" s="214"/>
      <c r="W635" s="214"/>
      <c r="X635" s="165"/>
      <c r="Y635" s="222">
        <f>SUM($Q635:$W635)</f>
        <v>0</v>
      </c>
      <c r="Z635" s="163"/>
      <c r="AA635" s="163"/>
      <c r="AB635" s="163"/>
      <c r="AC635" s="163"/>
      <c r="AD635" s="163"/>
      <c r="AE635" s="163"/>
      <c r="AF635" s="163"/>
      <c r="AG635" s="165"/>
      <c r="AH635" s="222">
        <f>SUM($Z635:$AF635)</f>
        <v>0</v>
      </c>
      <c r="AI635" s="214"/>
      <c r="AJ635" s="94" t="s">
        <v>1822</v>
      </c>
      <c r="AK635" s="94" t="s">
        <v>1823</v>
      </c>
      <c r="AL635" s="95"/>
      <c r="AM635" s="94"/>
      <c r="AN635" s="95"/>
      <c r="AO635" s="94"/>
      <c r="AP635" s="94"/>
      <c r="AQ635" s="94"/>
      <c r="AR635" s="94"/>
      <c r="AS635" s="95" t="s">
        <v>2158</v>
      </c>
    </row>
    <row r="636" spans="1:45" x14ac:dyDescent="0.2">
      <c r="A636" s="94"/>
      <c r="B636" s="95" t="s">
        <v>2159</v>
      </c>
      <c r="C636" s="95" t="s">
        <v>2160</v>
      </c>
      <c r="D636" s="94"/>
      <c r="E636" s="95" t="s">
        <v>2161</v>
      </c>
      <c r="F636" s="94" t="s">
        <v>464</v>
      </c>
      <c r="G636" s="94" t="s">
        <v>348</v>
      </c>
      <c r="H636" s="411"/>
      <c r="I636" s="411"/>
      <c r="J636" s="411"/>
      <c r="K636" s="411"/>
      <c r="L636" s="411"/>
      <c r="M636" s="411"/>
      <c r="N636" s="411">
        <v>1</v>
      </c>
      <c r="O636" s="164">
        <v>43692</v>
      </c>
      <c r="P636" s="238">
        <f>SUM($H636:$N636)</f>
        <v>1</v>
      </c>
      <c r="Q636" s="214"/>
      <c r="R636" s="214"/>
      <c r="S636" s="214"/>
      <c r="T636" s="214"/>
      <c r="U636" s="214"/>
      <c r="V636" s="214"/>
      <c r="W636" s="214"/>
      <c r="X636" s="165"/>
      <c r="Y636" s="222">
        <f>SUM($Q636:$W636)</f>
        <v>0</v>
      </c>
      <c r="Z636" s="163"/>
      <c r="AA636" s="163"/>
      <c r="AB636" s="163"/>
      <c r="AC636" s="163"/>
      <c r="AD636" s="163"/>
      <c r="AE636" s="163"/>
      <c r="AF636" s="163"/>
      <c r="AG636" s="165"/>
      <c r="AH636" s="222">
        <f>SUM($Z636:$AF636)</f>
        <v>0</v>
      </c>
      <c r="AI636" s="214"/>
      <c r="AJ636" s="94" t="s">
        <v>1822</v>
      </c>
      <c r="AK636" s="94" t="s">
        <v>1823</v>
      </c>
      <c r="AL636" s="95"/>
      <c r="AM636" s="94"/>
      <c r="AN636" s="95"/>
      <c r="AO636" s="94"/>
      <c r="AP636" s="94"/>
      <c r="AQ636" s="94"/>
      <c r="AR636" s="94"/>
      <c r="AS636" s="95" t="s">
        <v>2162</v>
      </c>
    </row>
    <row r="637" spans="1:45" x14ac:dyDescent="0.2">
      <c r="A637" s="94"/>
      <c r="B637" s="95" t="s">
        <v>1711</v>
      </c>
      <c r="C637" s="95" t="s">
        <v>1712</v>
      </c>
      <c r="D637" s="94"/>
      <c r="E637" s="95" t="s">
        <v>1713</v>
      </c>
      <c r="F637" s="94" t="s">
        <v>1714</v>
      </c>
      <c r="G637" s="94" t="s">
        <v>358</v>
      </c>
      <c r="H637" s="411"/>
      <c r="I637" s="411"/>
      <c r="J637" s="411"/>
      <c r="K637" s="411"/>
      <c r="L637" s="411"/>
      <c r="M637" s="411"/>
      <c r="N637" s="411">
        <v>1</v>
      </c>
      <c r="O637" s="164">
        <v>43692</v>
      </c>
      <c r="P637" s="238">
        <f>SUM($H637:$N637)</f>
        <v>1</v>
      </c>
      <c r="Q637" s="214"/>
      <c r="R637" s="214"/>
      <c r="S637" s="214"/>
      <c r="T637" s="214"/>
      <c r="U637" s="214"/>
      <c r="V637" s="214"/>
      <c r="W637" s="214"/>
      <c r="X637" s="165"/>
      <c r="Y637" s="222">
        <f>SUM($Q637:$W637)</f>
        <v>0</v>
      </c>
      <c r="Z637" s="163"/>
      <c r="AA637" s="163"/>
      <c r="AB637" s="163"/>
      <c r="AC637" s="163"/>
      <c r="AD637" s="163"/>
      <c r="AE637" s="163"/>
      <c r="AF637" s="163"/>
      <c r="AG637" s="165"/>
      <c r="AH637" s="222">
        <f>SUM($Z637:$AF637)</f>
        <v>0</v>
      </c>
      <c r="AI637" s="214"/>
      <c r="AJ637" s="94" t="s">
        <v>1822</v>
      </c>
      <c r="AK637" s="94" t="s">
        <v>1823</v>
      </c>
      <c r="AL637" s="95"/>
      <c r="AM637" s="94"/>
      <c r="AN637" s="95"/>
      <c r="AO637" s="94"/>
      <c r="AP637" s="94"/>
      <c r="AQ637" s="94"/>
      <c r="AR637" s="94"/>
      <c r="AS637" s="95" t="s">
        <v>1715</v>
      </c>
    </row>
    <row r="638" spans="1:45" x14ac:dyDescent="0.2">
      <c r="A638" s="94"/>
      <c r="B638" s="95" t="s">
        <v>1211</v>
      </c>
      <c r="C638" s="95" t="s">
        <v>1212</v>
      </c>
      <c r="D638" s="94"/>
      <c r="E638" s="95" t="s">
        <v>1213</v>
      </c>
      <c r="F638" s="94" t="s">
        <v>515</v>
      </c>
      <c r="G638" s="94" t="s">
        <v>348</v>
      </c>
      <c r="H638" s="411"/>
      <c r="I638" s="411"/>
      <c r="J638" s="411"/>
      <c r="K638" s="411"/>
      <c r="L638" s="411"/>
      <c r="M638" s="411"/>
      <c r="N638" s="411">
        <v>1</v>
      </c>
      <c r="O638" s="164">
        <v>43691</v>
      </c>
      <c r="P638" s="238">
        <f>SUM($H638:$N638)</f>
        <v>1</v>
      </c>
      <c r="Q638" s="214"/>
      <c r="R638" s="214"/>
      <c r="S638" s="214"/>
      <c r="T638" s="214"/>
      <c r="U638" s="214"/>
      <c r="V638" s="214"/>
      <c r="W638" s="214"/>
      <c r="X638" s="165"/>
      <c r="Y638" s="222">
        <f>SUM($Q638:$W638)</f>
        <v>0</v>
      </c>
      <c r="Z638" s="163"/>
      <c r="AA638" s="163"/>
      <c r="AB638" s="163"/>
      <c r="AC638" s="163"/>
      <c r="AD638" s="163"/>
      <c r="AE638" s="163"/>
      <c r="AF638" s="163"/>
      <c r="AG638" s="165"/>
      <c r="AH638" s="222">
        <f>SUM($Z638:$AF638)</f>
        <v>0</v>
      </c>
      <c r="AI638" s="214"/>
      <c r="AJ638" s="94" t="s">
        <v>1822</v>
      </c>
      <c r="AK638" s="94" t="s">
        <v>1823</v>
      </c>
      <c r="AL638" s="95"/>
      <c r="AM638" s="94"/>
      <c r="AN638" s="95"/>
      <c r="AO638" s="94"/>
      <c r="AP638" s="94"/>
      <c r="AQ638" s="94"/>
      <c r="AR638" s="94"/>
      <c r="AS638" s="95" t="s">
        <v>1214</v>
      </c>
    </row>
    <row r="639" spans="1:45" x14ac:dyDescent="0.2">
      <c r="A639" s="94"/>
      <c r="B639" s="95" t="s">
        <v>1207</v>
      </c>
      <c r="C639" s="95" t="s">
        <v>1208</v>
      </c>
      <c r="D639" s="94"/>
      <c r="E639" s="95" t="s">
        <v>1209</v>
      </c>
      <c r="F639" s="94" t="s">
        <v>515</v>
      </c>
      <c r="G639" s="94" t="s">
        <v>348</v>
      </c>
      <c r="H639" s="411"/>
      <c r="I639" s="411"/>
      <c r="J639" s="411"/>
      <c r="K639" s="411"/>
      <c r="L639" s="411"/>
      <c r="M639" s="411"/>
      <c r="N639" s="411">
        <v>1</v>
      </c>
      <c r="O639" s="164">
        <v>43689</v>
      </c>
      <c r="P639" s="238">
        <f>SUM($H639:$N639)</f>
        <v>1</v>
      </c>
      <c r="Q639" s="214"/>
      <c r="R639" s="214"/>
      <c r="S639" s="214"/>
      <c r="T639" s="214"/>
      <c r="U639" s="214"/>
      <c r="V639" s="214"/>
      <c r="W639" s="214"/>
      <c r="X639" s="165"/>
      <c r="Y639" s="222">
        <f>SUM($Q639:$W639)</f>
        <v>0</v>
      </c>
      <c r="Z639" s="163"/>
      <c r="AA639" s="163"/>
      <c r="AB639" s="163"/>
      <c r="AC639" s="163"/>
      <c r="AD639" s="163"/>
      <c r="AE639" s="163"/>
      <c r="AF639" s="163"/>
      <c r="AG639" s="165"/>
      <c r="AH639" s="222">
        <f>SUM($Z639:$AF639)</f>
        <v>0</v>
      </c>
      <c r="AI639" s="214"/>
      <c r="AJ639" s="94" t="s">
        <v>1822</v>
      </c>
      <c r="AK639" s="94" t="s">
        <v>1823</v>
      </c>
      <c r="AL639" s="95"/>
      <c r="AM639" s="94"/>
      <c r="AN639" s="95"/>
      <c r="AO639" s="94"/>
      <c r="AP639" s="94"/>
      <c r="AQ639" s="94"/>
      <c r="AR639" s="94"/>
      <c r="AS639" s="95" t="s">
        <v>1210</v>
      </c>
    </row>
    <row r="640" spans="1:45" x14ac:dyDescent="0.2">
      <c r="A640" s="94"/>
      <c r="B640" s="95" t="s">
        <v>1195</v>
      </c>
      <c r="C640" s="95" t="s">
        <v>1196</v>
      </c>
      <c r="D640" s="94"/>
      <c r="E640" s="95" t="s">
        <v>1197</v>
      </c>
      <c r="F640" s="94" t="s">
        <v>515</v>
      </c>
      <c r="G640" s="94" t="s">
        <v>348</v>
      </c>
      <c r="H640" s="411"/>
      <c r="I640" s="411"/>
      <c r="J640" s="411"/>
      <c r="K640" s="411"/>
      <c r="L640" s="411"/>
      <c r="M640" s="411"/>
      <c r="N640" s="411">
        <v>1</v>
      </c>
      <c r="O640" s="164">
        <v>43686</v>
      </c>
      <c r="P640" s="238">
        <f>SUM($H640:$N640)</f>
        <v>1</v>
      </c>
      <c r="Q640" s="214"/>
      <c r="R640" s="214"/>
      <c r="S640" s="214"/>
      <c r="T640" s="214"/>
      <c r="U640" s="214"/>
      <c r="V640" s="214"/>
      <c r="W640" s="214"/>
      <c r="X640" s="165"/>
      <c r="Y640" s="222">
        <f>SUM($Q640:$W640)</f>
        <v>0</v>
      </c>
      <c r="Z640" s="163"/>
      <c r="AA640" s="163"/>
      <c r="AB640" s="163"/>
      <c r="AC640" s="163"/>
      <c r="AD640" s="163"/>
      <c r="AE640" s="163"/>
      <c r="AF640" s="163"/>
      <c r="AG640" s="165"/>
      <c r="AH640" s="222">
        <f>SUM($Z640:$AF640)</f>
        <v>0</v>
      </c>
      <c r="AI640" s="214"/>
      <c r="AJ640" s="94" t="s">
        <v>1822</v>
      </c>
      <c r="AK640" s="94" t="s">
        <v>1823</v>
      </c>
      <c r="AL640" s="95"/>
      <c r="AM640" s="94"/>
      <c r="AN640" s="95"/>
      <c r="AO640" s="94"/>
      <c r="AP640" s="94"/>
      <c r="AQ640" s="94"/>
      <c r="AR640" s="94"/>
      <c r="AS640" s="95" t="s">
        <v>1198</v>
      </c>
    </row>
    <row r="641" spans="1:45" x14ac:dyDescent="0.2">
      <c r="A641" s="94"/>
      <c r="B641" s="95" t="s">
        <v>1199</v>
      </c>
      <c r="C641" s="95" t="s">
        <v>1200</v>
      </c>
      <c r="D641" s="94"/>
      <c r="E641" s="95" t="s">
        <v>1201</v>
      </c>
      <c r="F641" s="94" t="s">
        <v>515</v>
      </c>
      <c r="G641" s="94" t="s">
        <v>348</v>
      </c>
      <c r="H641" s="411"/>
      <c r="I641" s="411"/>
      <c r="J641" s="411"/>
      <c r="K641" s="411"/>
      <c r="L641" s="411"/>
      <c r="M641" s="411"/>
      <c r="N641" s="411">
        <v>1</v>
      </c>
      <c r="O641" s="164">
        <v>43686</v>
      </c>
      <c r="P641" s="238">
        <f>SUM($H641:$N641)</f>
        <v>1</v>
      </c>
      <c r="Q641" s="214"/>
      <c r="R641" s="214"/>
      <c r="S641" s="214"/>
      <c r="T641" s="214"/>
      <c r="U641" s="214"/>
      <c r="V641" s="214"/>
      <c r="W641" s="214"/>
      <c r="X641" s="165"/>
      <c r="Y641" s="222">
        <f>SUM($Q641:$W641)</f>
        <v>0</v>
      </c>
      <c r="Z641" s="163"/>
      <c r="AA641" s="163"/>
      <c r="AB641" s="163"/>
      <c r="AC641" s="163"/>
      <c r="AD641" s="163"/>
      <c r="AE641" s="163"/>
      <c r="AF641" s="163"/>
      <c r="AG641" s="165"/>
      <c r="AH641" s="222">
        <f>SUM($Z641:$AF641)</f>
        <v>0</v>
      </c>
      <c r="AI641" s="214"/>
      <c r="AJ641" s="94" t="s">
        <v>1822</v>
      </c>
      <c r="AK641" s="94" t="s">
        <v>1823</v>
      </c>
      <c r="AL641" s="95"/>
      <c r="AM641" s="94"/>
      <c r="AN641" s="95"/>
      <c r="AO641" s="94"/>
      <c r="AP641" s="94"/>
      <c r="AQ641" s="94"/>
      <c r="AR641" s="94"/>
      <c r="AS641" s="95" t="s">
        <v>1202</v>
      </c>
    </row>
    <row r="642" spans="1:45" x14ac:dyDescent="0.2">
      <c r="A642" s="94"/>
      <c r="B642" s="95" t="s">
        <v>1203</v>
      </c>
      <c r="C642" s="95" t="s">
        <v>1204</v>
      </c>
      <c r="D642" s="94"/>
      <c r="E642" s="95" t="s">
        <v>1205</v>
      </c>
      <c r="F642" s="94" t="s">
        <v>515</v>
      </c>
      <c r="G642" s="94" t="s">
        <v>348</v>
      </c>
      <c r="H642" s="411"/>
      <c r="I642" s="411"/>
      <c r="J642" s="411"/>
      <c r="K642" s="411"/>
      <c r="L642" s="411"/>
      <c r="M642" s="411"/>
      <c r="N642" s="411">
        <v>1</v>
      </c>
      <c r="O642" s="164">
        <v>43686</v>
      </c>
      <c r="P642" s="238">
        <f>SUM($H642:$N642)</f>
        <v>1</v>
      </c>
      <c r="Q642" s="214"/>
      <c r="R642" s="214"/>
      <c r="S642" s="214"/>
      <c r="T642" s="214"/>
      <c r="U642" s="214"/>
      <c r="V642" s="214"/>
      <c r="W642" s="214"/>
      <c r="X642" s="165"/>
      <c r="Y642" s="222">
        <f>SUM($Q642:$W642)</f>
        <v>0</v>
      </c>
      <c r="Z642" s="163"/>
      <c r="AA642" s="163"/>
      <c r="AB642" s="163"/>
      <c r="AC642" s="163"/>
      <c r="AD642" s="163"/>
      <c r="AE642" s="163"/>
      <c r="AF642" s="163"/>
      <c r="AG642" s="165"/>
      <c r="AH642" s="222">
        <f>SUM($Z642:$AF642)</f>
        <v>0</v>
      </c>
      <c r="AI642" s="214"/>
      <c r="AJ642" s="94" t="s">
        <v>1822</v>
      </c>
      <c r="AK642" s="94" t="s">
        <v>1823</v>
      </c>
      <c r="AL642" s="95"/>
      <c r="AM642" s="94"/>
      <c r="AN642" s="95"/>
      <c r="AO642" s="94"/>
      <c r="AP642" s="94"/>
      <c r="AQ642" s="94"/>
      <c r="AR642" s="94"/>
      <c r="AS642" s="95" t="s">
        <v>1206</v>
      </c>
    </row>
    <row r="643" spans="1:45" x14ac:dyDescent="0.2">
      <c r="A643" s="94"/>
      <c r="B643" s="95" t="s">
        <v>1187</v>
      </c>
      <c r="C643" s="95" t="s">
        <v>1188</v>
      </c>
      <c r="D643" s="94"/>
      <c r="E643" s="95" t="s">
        <v>1189</v>
      </c>
      <c r="F643" s="94" t="s">
        <v>515</v>
      </c>
      <c r="G643" s="94" t="s">
        <v>348</v>
      </c>
      <c r="H643" s="411"/>
      <c r="I643" s="411"/>
      <c r="J643" s="411"/>
      <c r="K643" s="411"/>
      <c r="L643" s="411"/>
      <c r="M643" s="411"/>
      <c r="N643" s="411">
        <v>1</v>
      </c>
      <c r="O643" s="164">
        <v>43685</v>
      </c>
      <c r="P643" s="238">
        <f>SUM($H643:$N643)</f>
        <v>1</v>
      </c>
      <c r="Q643" s="214"/>
      <c r="R643" s="214"/>
      <c r="S643" s="214"/>
      <c r="T643" s="214"/>
      <c r="U643" s="214"/>
      <c r="V643" s="214"/>
      <c r="W643" s="214"/>
      <c r="X643" s="165"/>
      <c r="Y643" s="222">
        <f>SUM($Q643:$W643)</f>
        <v>0</v>
      </c>
      <c r="Z643" s="163"/>
      <c r="AA643" s="163"/>
      <c r="AB643" s="163"/>
      <c r="AC643" s="163"/>
      <c r="AD643" s="163"/>
      <c r="AE643" s="163"/>
      <c r="AF643" s="163"/>
      <c r="AG643" s="165"/>
      <c r="AH643" s="222">
        <f>SUM($Z643:$AF643)</f>
        <v>0</v>
      </c>
      <c r="AI643" s="214"/>
      <c r="AJ643" s="94" t="s">
        <v>1822</v>
      </c>
      <c r="AK643" s="94" t="s">
        <v>1823</v>
      </c>
      <c r="AL643" s="95"/>
      <c r="AM643" s="94"/>
      <c r="AN643" s="95"/>
      <c r="AO643" s="94"/>
      <c r="AP643" s="94"/>
      <c r="AQ643" s="94"/>
      <c r="AR643" s="94"/>
      <c r="AS643" s="95" t="s">
        <v>1190</v>
      </c>
    </row>
    <row r="644" spans="1:45" x14ac:dyDescent="0.2">
      <c r="A644" s="94"/>
      <c r="B644" s="95" t="s">
        <v>1191</v>
      </c>
      <c r="C644" s="95" t="s">
        <v>1192</v>
      </c>
      <c r="D644" s="94"/>
      <c r="E644" s="95" t="s">
        <v>1193</v>
      </c>
      <c r="F644" s="94" t="s">
        <v>515</v>
      </c>
      <c r="G644" s="94" t="s">
        <v>348</v>
      </c>
      <c r="H644" s="411"/>
      <c r="I644" s="411"/>
      <c r="J644" s="411"/>
      <c r="K644" s="411"/>
      <c r="L644" s="411"/>
      <c r="M644" s="411"/>
      <c r="N644" s="411">
        <v>1</v>
      </c>
      <c r="O644" s="164">
        <v>43685</v>
      </c>
      <c r="P644" s="238">
        <f>SUM($H644:$N644)</f>
        <v>1</v>
      </c>
      <c r="Q644" s="214"/>
      <c r="R644" s="214"/>
      <c r="S644" s="214"/>
      <c r="T644" s="214"/>
      <c r="U644" s="214"/>
      <c r="V644" s="214"/>
      <c r="W644" s="214"/>
      <c r="X644" s="165"/>
      <c r="Y644" s="222">
        <f>SUM($Q644:$W644)</f>
        <v>0</v>
      </c>
      <c r="Z644" s="163"/>
      <c r="AA644" s="163"/>
      <c r="AB644" s="163"/>
      <c r="AC644" s="163"/>
      <c r="AD644" s="163"/>
      <c r="AE644" s="163"/>
      <c r="AF644" s="163"/>
      <c r="AG644" s="165"/>
      <c r="AH644" s="222">
        <f>SUM($Z644:$AF644)</f>
        <v>0</v>
      </c>
      <c r="AI644" s="214"/>
      <c r="AJ644" s="94" t="s">
        <v>1822</v>
      </c>
      <c r="AK644" s="94" t="s">
        <v>1823</v>
      </c>
      <c r="AL644" s="95"/>
      <c r="AM644" s="94"/>
      <c r="AN644" s="95"/>
      <c r="AO644" s="94"/>
      <c r="AP644" s="94"/>
      <c r="AQ644" s="94"/>
      <c r="AR644" s="94"/>
      <c r="AS644" s="95" t="s">
        <v>1194</v>
      </c>
    </row>
    <row r="645" spans="1:45" x14ac:dyDescent="0.2">
      <c r="A645" s="94"/>
      <c r="B645" s="95" t="s">
        <v>1179</v>
      </c>
      <c r="C645" s="95" t="s">
        <v>1180</v>
      </c>
      <c r="D645" s="94"/>
      <c r="E645" s="95" t="s">
        <v>1181</v>
      </c>
      <c r="F645" s="94" t="s">
        <v>515</v>
      </c>
      <c r="G645" s="94" t="s">
        <v>348</v>
      </c>
      <c r="H645" s="411"/>
      <c r="I645" s="411"/>
      <c r="J645" s="411"/>
      <c r="K645" s="411"/>
      <c r="L645" s="411"/>
      <c r="M645" s="411"/>
      <c r="N645" s="411">
        <v>1</v>
      </c>
      <c r="O645" s="164">
        <v>43679</v>
      </c>
      <c r="P645" s="238">
        <f>SUM($H645:$N645)</f>
        <v>1</v>
      </c>
      <c r="Q645" s="214"/>
      <c r="R645" s="214"/>
      <c r="S645" s="214"/>
      <c r="T645" s="214"/>
      <c r="U645" s="214"/>
      <c r="V645" s="214"/>
      <c r="W645" s="214"/>
      <c r="X645" s="165"/>
      <c r="Y645" s="222">
        <f>SUM($Q645:$W645)</f>
        <v>0</v>
      </c>
      <c r="Z645" s="163"/>
      <c r="AA645" s="163"/>
      <c r="AB645" s="163"/>
      <c r="AC645" s="163"/>
      <c r="AD645" s="163"/>
      <c r="AE645" s="163"/>
      <c r="AF645" s="163"/>
      <c r="AG645" s="165"/>
      <c r="AH645" s="222">
        <f>SUM($Z645:$AF645)</f>
        <v>0</v>
      </c>
      <c r="AI645" s="214"/>
      <c r="AJ645" s="94" t="s">
        <v>1822</v>
      </c>
      <c r="AK645" s="94" t="s">
        <v>1823</v>
      </c>
      <c r="AL645" s="95"/>
      <c r="AM645" s="94"/>
      <c r="AN645" s="95"/>
      <c r="AO645" s="94"/>
      <c r="AP645" s="94"/>
      <c r="AQ645" s="94"/>
      <c r="AR645" s="94"/>
      <c r="AS645" s="95" t="s">
        <v>1182</v>
      </c>
    </row>
    <row r="646" spans="1:45" ht="13.9" customHeight="1" x14ac:dyDescent="0.2">
      <c r="A646" s="94"/>
      <c r="B646" s="95" t="s">
        <v>1183</v>
      </c>
      <c r="C646" s="95" t="s">
        <v>1184</v>
      </c>
      <c r="D646" s="94"/>
      <c r="E646" s="95" t="s">
        <v>1185</v>
      </c>
      <c r="F646" s="94" t="s">
        <v>515</v>
      </c>
      <c r="G646" s="94" t="s">
        <v>348</v>
      </c>
      <c r="H646" s="411"/>
      <c r="I646" s="411"/>
      <c r="J646" s="411"/>
      <c r="K646" s="411"/>
      <c r="L646" s="411"/>
      <c r="M646" s="411"/>
      <c r="N646" s="411">
        <v>1</v>
      </c>
      <c r="O646" s="164">
        <v>43679</v>
      </c>
      <c r="P646" s="238">
        <f>SUM($H646:$N646)</f>
        <v>1</v>
      </c>
      <c r="Q646" s="214"/>
      <c r="R646" s="214"/>
      <c r="S646" s="214"/>
      <c r="T646" s="214"/>
      <c r="U646" s="214"/>
      <c r="V646" s="214"/>
      <c r="W646" s="214"/>
      <c r="X646" s="165"/>
      <c r="Y646" s="222">
        <f>SUM($Q646:$W646)</f>
        <v>0</v>
      </c>
      <c r="Z646" s="163"/>
      <c r="AA646" s="163"/>
      <c r="AB646" s="163"/>
      <c r="AC646" s="163"/>
      <c r="AD646" s="163"/>
      <c r="AE646" s="163"/>
      <c r="AF646" s="163"/>
      <c r="AG646" s="165"/>
      <c r="AH646" s="222">
        <f>SUM($Z646:$AF646)</f>
        <v>0</v>
      </c>
      <c r="AI646" s="214"/>
      <c r="AJ646" s="94" t="s">
        <v>1822</v>
      </c>
      <c r="AK646" s="94" t="s">
        <v>1823</v>
      </c>
      <c r="AL646" s="95"/>
      <c r="AM646" s="94"/>
      <c r="AN646" s="95"/>
      <c r="AO646" s="94"/>
      <c r="AP646" s="94"/>
      <c r="AQ646" s="94"/>
      <c r="AR646" s="94"/>
      <c r="AS646" s="95" t="s">
        <v>1186</v>
      </c>
    </row>
    <row r="647" spans="1:45" x14ac:dyDescent="0.2">
      <c r="A647" s="94"/>
      <c r="B647" s="95" t="s">
        <v>1175</v>
      </c>
      <c r="C647" s="95" t="s">
        <v>1176</v>
      </c>
      <c r="D647" s="94"/>
      <c r="E647" s="95" t="s">
        <v>1177</v>
      </c>
      <c r="F647" s="94" t="s">
        <v>515</v>
      </c>
      <c r="G647" s="94" t="s">
        <v>348</v>
      </c>
      <c r="H647" s="411"/>
      <c r="I647" s="411"/>
      <c r="J647" s="411"/>
      <c r="K647" s="411"/>
      <c r="L647" s="411"/>
      <c r="M647" s="411"/>
      <c r="N647" s="411">
        <v>1</v>
      </c>
      <c r="O647" s="164">
        <v>43678</v>
      </c>
      <c r="P647" s="238">
        <f>SUM($H647:$N647)</f>
        <v>1</v>
      </c>
      <c r="Q647" s="214"/>
      <c r="R647" s="214"/>
      <c r="S647" s="214"/>
      <c r="T647" s="214"/>
      <c r="U647" s="214"/>
      <c r="V647" s="214"/>
      <c r="W647" s="214"/>
      <c r="X647" s="165"/>
      <c r="Y647" s="222">
        <f>SUM($Q647:$W647)</f>
        <v>0</v>
      </c>
      <c r="Z647" s="163"/>
      <c r="AA647" s="163"/>
      <c r="AB647" s="163"/>
      <c r="AC647" s="163"/>
      <c r="AD647" s="163"/>
      <c r="AE647" s="163"/>
      <c r="AF647" s="163"/>
      <c r="AG647" s="165"/>
      <c r="AH647" s="222">
        <f>SUM($Z647:$AF647)</f>
        <v>0</v>
      </c>
      <c r="AI647" s="214"/>
      <c r="AJ647" s="94" t="s">
        <v>1822</v>
      </c>
      <c r="AK647" s="94" t="s">
        <v>1823</v>
      </c>
      <c r="AL647" s="95"/>
      <c r="AM647" s="94"/>
      <c r="AN647" s="95"/>
      <c r="AO647" s="94"/>
      <c r="AP647" s="94"/>
      <c r="AQ647" s="94"/>
      <c r="AR647" s="94"/>
      <c r="AS647" s="95" t="s">
        <v>1178</v>
      </c>
    </row>
    <row r="648" spans="1:45" x14ac:dyDescent="0.2">
      <c r="A648" s="94"/>
      <c r="B648" s="95" t="s">
        <v>1167</v>
      </c>
      <c r="C648" s="95" t="s">
        <v>1168</v>
      </c>
      <c r="D648" s="94"/>
      <c r="E648" s="95" t="s">
        <v>1169</v>
      </c>
      <c r="F648" s="94" t="s">
        <v>515</v>
      </c>
      <c r="G648" s="94" t="s">
        <v>348</v>
      </c>
      <c r="H648" s="411"/>
      <c r="I648" s="411"/>
      <c r="J648" s="411"/>
      <c r="K648" s="411"/>
      <c r="L648" s="411"/>
      <c r="M648" s="411"/>
      <c r="N648" s="411">
        <v>1</v>
      </c>
      <c r="O648" s="164">
        <v>43677</v>
      </c>
      <c r="P648" s="238">
        <f>SUM($H648:$N648)</f>
        <v>1</v>
      </c>
      <c r="Q648" s="214"/>
      <c r="R648" s="214"/>
      <c r="S648" s="214"/>
      <c r="T648" s="214"/>
      <c r="U648" s="214"/>
      <c r="V648" s="214"/>
      <c r="W648" s="214"/>
      <c r="X648" s="165"/>
      <c r="Y648" s="222">
        <f>SUM($Q648:$W648)</f>
        <v>0</v>
      </c>
      <c r="Z648" s="163"/>
      <c r="AA648" s="163"/>
      <c r="AB648" s="163"/>
      <c r="AC648" s="163"/>
      <c r="AD648" s="163"/>
      <c r="AE648" s="163"/>
      <c r="AF648" s="163"/>
      <c r="AG648" s="165"/>
      <c r="AH648" s="222">
        <f>SUM($Z648:$AF648)</f>
        <v>0</v>
      </c>
      <c r="AI648" s="214"/>
      <c r="AJ648" s="94" t="s">
        <v>1822</v>
      </c>
      <c r="AK648" s="94" t="s">
        <v>1823</v>
      </c>
      <c r="AL648" s="95"/>
      <c r="AM648" s="94"/>
      <c r="AN648" s="95"/>
      <c r="AO648" s="94"/>
      <c r="AP648" s="94"/>
      <c r="AQ648" s="94"/>
      <c r="AR648" s="94"/>
      <c r="AS648" s="95" t="s">
        <v>1170</v>
      </c>
    </row>
    <row r="649" spans="1:45" x14ac:dyDescent="0.2">
      <c r="A649" s="94"/>
      <c r="B649" s="95" t="s">
        <v>1171</v>
      </c>
      <c r="C649" s="95" t="s">
        <v>1172</v>
      </c>
      <c r="D649" s="94"/>
      <c r="E649" s="95" t="s">
        <v>1173</v>
      </c>
      <c r="F649" s="94" t="s">
        <v>515</v>
      </c>
      <c r="G649" s="94" t="s">
        <v>348</v>
      </c>
      <c r="H649" s="411"/>
      <c r="I649" s="411"/>
      <c r="J649" s="411"/>
      <c r="K649" s="411"/>
      <c r="L649" s="411"/>
      <c r="M649" s="411"/>
      <c r="N649" s="411">
        <v>1</v>
      </c>
      <c r="O649" s="164">
        <v>43677</v>
      </c>
      <c r="P649" s="238">
        <f>SUM($H649:$N649)</f>
        <v>1</v>
      </c>
      <c r="Q649" s="214"/>
      <c r="R649" s="214"/>
      <c r="S649" s="214"/>
      <c r="T649" s="214"/>
      <c r="U649" s="214"/>
      <c r="V649" s="214"/>
      <c r="W649" s="214"/>
      <c r="X649" s="165"/>
      <c r="Y649" s="222">
        <f>SUM($Q649:$W649)</f>
        <v>0</v>
      </c>
      <c r="Z649" s="163"/>
      <c r="AA649" s="163"/>
      <c r="AB649" s="163"/>
      <c r="AC649" s="163"/>
      <c r="AD649" s="163"/>
      <c r="AE649" s="163"/>
      <c r="AF649" s="163"/>
      <c r="AG649" s="165"/>
      <c r="AH649" s="222">
        <f>SUM($Z649:$AF649)</f>
        <v>0</v>
      </c>
      <c r="AI649" s="214"/>
      <c r="AJ649" s="94" t="s">
        <v>1822</v>
      </c>
      <c r="AK649" s="94" t="s">
        <v>1823</v>
      </c>
      <c r="AL649" s="95"/>
      <c r="AM649" s="94"/>
      <c r="AN649" s="95"/>
      <c r="AO649" s="94"/>
      <c r="AP649" s="94"/>
      <c r="AQ649" s="94"/>
      <c r="AR649" s="94"/>
      <c r="AS649" s="95" t="s">
        <v>1174</v>
      </c>
    </row>
    <row r="650" spans="1:45" x14ac:dyDescent="0.2">
      <c r="A650" s="94"/>
      <c r="B650" s="95" t="s">
        <v>1159</v>
      </c>
      <c r="C650" s="95" t="s">
        <v>1160</v>
      </c>
      <c r="D650" s="94"/>
      <c r="E650" s="95" t="s">
        <v>1161</v>
      </c>
      <c r="F650" s="94" t="s">
        <v>515</v>
      </c>
      <c r="G650" s="94" t="s">
        <v>348</v>
      </c>
      <c r="H650" s="411"/>
      <c r="I650" s="411"/>
      <c r="J650" s="411"/>
      <c r="K650" s="411"/>
      <c r="L650" s="411"/>
      <c r="M650" s="411"/>
      <c r="N650" s="411">
        <v>1</v>
      </c>
      <c r="O650" s="164">
        <v>43676</v>
      </c>
      <c r="P650" s="238">
        <f>SUM($H650:$N650)</f>
        <v>1</v>
      </c>
      <c r="Q650" s="214"/>
      <c r="R650" s="214"/>
      <c r="S650" s="214"/>
      <c r="T650" s="214"/>
      <c r="U650" s="214"/>
      <c r="V650" s="214"/>
      <c r="W650" s="214"/>
      <c r="X650" s="165"/>
      <c r="Y650" s="222">
        <f>SUM($Q650:$W650)</f>
        <v>0</v>
      </c>
      <c r="Z650" s="163"/>
      <c r="AA650" s="163"/>
      <c r="AB650" s="163"/>
      <c r="AC650" s="163"/>
      <c r="AD650" s="163"/>
      <c r="AE650" s="163"/>
      <c r="AF650" s="163"/>
      <c r="AG650" s="165"/>
      <c r="AH650" s="222">
        <f>SUM($Z650:$AF650)</f>
        <v>0</v>
      </c>
      <c r="AI650" s="214"/>
      <c r="AJ650" s="94" t="s">
        <v>1822</v>
      </c>
      <c r="AK650" s="94" t="s">
        <v>1823</v>
      </c>
      <c r="AL650" s="95"/>
      <c r="AM650" s="94"/>
      <c r="AN650" s="95"/>
      <c r="AO650" s="94"/>
      <c r="AP650" s="94"/>
      <c r="AQ650" s="94"/>
      <c r="AR650" s="94"/>
      <c r="AS650" s="95" t="s">
        <v>1162</v>
      </c>
    </row>
    <row r="651" spans="1:45" x14ac:dyDescent="0.2">
      <c r="A651" s="94"/>
      <c r="B651" s="95" t="s">
        <v>1163</v>
      </c>
      <c r="C651" s="95" t="s">
        <v>1164</v>
      </c>
      <c r="D651" s="94"/>
      <c r="E651" s="95" t="s">
        <v>1165</v>
      </c>
      <c r="F651" s="94" t="s">
        <v>515</v>
      </c>
      <c r="G651" s="94" t="s">
        <v>348</v>
      </c>
      <c r="H651" s="411"/>
      <c r="I651" s="411"/>
      <c r="J651" s="411"/>
      <c r="K651" s="411"/>
      <c r="L651" s="411"/>
      <c r="M651" s="411"/>
      <c r="N651" s="411">
        <v>1</v>
      </c>
      <c r="O651" s="164">
        <v>43676</v>
      </c>
      <c r="P651" s="238">
        <f>SUM($H651:$N651)</f>
        <v>1</v>
      </c>
      <c r="Q651" s="214"/>
      <c r="R651" s="214"/>
      <c r="S651" s="214"/>
      <c r="T651" s="214"/>
      <c r="U651" s="214"/>
      <c r="V651" s="214"/>
      <c r="W651" s="214"/>
      <c r="X651" s="165"/>
      <c r="Y651" s="222">
        <f>SUM($Q651:$W651)</f>
        <v>0</v>
      </c>
      <c r="Z651" s="163"/>
      <c r="AA651" s="163"/>
      <c r="AB651" s="163"/>
      <c r="AC651" s="163"/>
      <c r="AD651" s="163"/>
      <c r="AE651" s="163"/>
      <c r="AF651" s="163"/>
      <c r="AG651" s="165"/>
      <c r="AH651" s="222">
        <f>SUM($Z651:$AF651)</f>
        <v>0</v>
      </c>
      <c r="AI651" s="214"/>
      <c r="AJ651" s="94" t="s">
        <v>1822</v>
      </c>
      <c r="AK651" s="94" t="s">
        <v>1823</v>
      </c>
      <c r="AL651" s="95"/>
      <c r="AM651" s="94"/>
      <c r="AN651" s="95"/>
      <c r="AO651" s="94"/>
      <c r="AP651" s="94"/>
      <c r="AQ651" s="94"/>
      <c r="AR651" s="94"/>
      <c r="AS651" s="95" t="s">
        <v>1166</v>
      </c>
    </row>
    <row r="652" spans="1:45" x14ac:dyDescent="0.2">
      <c r="A652" s="94"/>
      <c r="B652" s="95" t="s">
        <v>1155</v>
      </c>
      <c r="C652" s="95" t="s">
        <v>1156</v>
      </c>
      <c r="D652" s="94"/>
      <c r="E652" s="95" t="s">
        <v>1157</v>
      </c>
      <c r="F652" s="94" t="s">
        <v>515</v>
      </c>
      <c r="G652" s="94" t="s">
        <v>348</v>
      </c>
      <c r="H652" s="411"/>
      <c r="I652" s="411"/>
      <c r="J652" s="411"/>
      <c r="K652" s="411"/>
      <c r="L652" s="411"/>
      <c r="M652" s="411"/>
      <c r="N652" s="411">
        <v>1</v>
      </c>
      <c r="O652" s="164">
        <v>43675</v>
      </c>
      <c r="P652" s="238">
        <f>SUM($H652:$N652)</f>
        <v>1</v>
      </c>
      <c r="Q652" s="214"/>
      <c r="R652" s="214"/>
      <c r="S652" s="214"/>
      <c r="T652" s="214"/>
      <c r="U652" s="214"/>
      <c r="V652" s="214"/>
      <c r="W652" s="214"/>
      <c r="X652" s="165"/>
      <c r="Y652" s="222">
        <f>SUM($Q652:$W652)</f>
        <v>0</v>
      </c>
      <c r="Z652" s="163"/>
      <c r="AA652" s="163"/>
      <c r="AB652" s="163"/>
      <c r="AC652" s="163"/>
      <c r="AD652" s="163"/>
      <c r="AE652" s="163"/>
      <c r="AF652" s="163"/>
      <c r="AG652" s="165"/>
      <c r="AH652" s="222">
        <f>SUM($Z652:$AF652)</f>
        <v>0</v>
      </c>
      <c r="AI652" s="214"/>
      <c r="AJ652" s="94" t="s">
        <v>1822</v>
      </c>
      <c r="AK652" s="94" t="s">
        <v>1823</v>
      </c>
      <c r="AL652" s="95"/>
      <c r="AM652" s="94"/>
      <c r="AN652" s="95"/>
      <c r="AO652" s="94"/>
      <c r="AP652" s="94"/>
      <c r="AQ652" s="94"/>
      <c r="AR652" s="94"/>
      <c r="AS652" s="95" t="s">
        <v>1158</v>
      </c>
    </row>
    <row r="653" spans="1:45" x14ac:dyDescent="0.2">
      <c r="A653" s="94"/>
      <c r="B653" s="95" t="s">
        <v>1147</v>
      </c>
      <c r="C653" s="95" t="s">
        <v>1148</v>
      </c>
      <c r="D653" s="94"/>
      <c r="E653" s="95" t="s">
        <v>1149</v>
      </c>
      <c r="F653" s="94" t="s">
        <v>515</v>
      </c>
      <c r="G653" s="94" t="s">
        <v>348</v>
      </c>
      <c r="H653" s="411"/>
      <c r="I653" s="411"/>
      <c r="J653" s="411"/>
      <c r="K653" s="411"/>
      <c r="L653" s="411"/>
      <c r="M653" s="411"/>
      <c r="N653" s="411">
        <v>1</v>
      </c>
      <c r="O653" s="164">
        <v>43672</v>
      </c>
      <c r="P653" s="238">
        <f>SUM($H653:$N653)</f>
        <v>1</v>
      </c>
      <c r="Q653" s="214"/>
      <c r="R653" s="214"/>
      <c r="S653" s="214"/>
      <c r="T653" s="214"/>
      <c r="U653" s="214"/>
      <c r="V653" s="214"/>
      <c r="W653" s="214"/>
      <c r="X653" s="165"/>
      <c r="Y653" s="222">
        <f>SUM($Q653:$W653)</f>
        <v>0</v>
      </c>
      <c r="Z653" s="163"/>
      <c r="AA653" s="163"/>
      <c r="AB653" s="163"/>
      <c r="AC653" s="163"/>
      <c r="AD653" s="163"/>
      <c r="AE653" s="163"/>
      <c r="AF653" s="163"/>
      <c r="AG653" s="165"/>
      <c r="AH653" s="222">
        <f>SUM($Z653:$AF653)</f>
        <v>0</v>
      </c>
      <c r="AI653" s="214"/>
      <c r="AJ653" s="94" t="s">
        <v>1822</v>
      </c>
      <c r="AK653" s="94" t="s">
        <v>1823</v>
      </c>
      <c r="AL653" s="95"/>
      <c r="AM653" s="94"/>
      <c r="AN653" s="95"/>
      <c r="AO653" s="94"/>
      <c r="AP653" s="94"/>
      <c r="AQ653" s="94"/>
      <c r="AR653" s="94"/>
      <c r="AS653" s="95" t="s">
        <v>1150</v>
      </c>
    </row>
    <row r="654" spans="1:45" x14ac:dyDescent="0.2">
      <c r="A654" s="94"/>
      <c r="B654" s="95" t="s">
        <v>1151</v>
      </c>
      <c r="C654" s="95" t="s">
        <v>1152</v>
      </c>
      <c r="D654" s="94"/>
      <c r="E654" s="95" t="s">
        <v>1153</v>
      </c>
      <c r="F654" s="94" t="s">
        <v>515</v>
      </c>
      <c r="G654" s="94" t="s">
        <v>348</v>
      </c>
      <c r="H654" s="411"/>
      <c r="I654" s="411"/>
      <c r="J654" s="411"/>
      <c r="K654" s="411"/>
      <c r="L654" s="411"/>
      <c r="M654" s="411"/>
      <c r="N654" s="411">
        <v>1</v>
      </c>
      <c r="O654" s="164">
        <v>43672</v>
      </c>
      <c r="P654" s="238">
        <f>SUM($H654:$N654)</f>
        <v>1</v>
      </c>
      <c r="Q654" s="214"/>
      <c r="R654" s="214"/>
      <c r="S654" s="214"/>
      <c r="T654" s="214"/>
      <c r="U654" s="214"/>
      <c r="V654" s="214"/>
      <c r="W654" s="214"/>
      <c r="X654" s="165"/>
      <c r="Y654" s="222">
        <f>SUM($Q654:$W654)</f>
        <v>0</v>
      </c>
      <c r="Z654" s="163"/>
      <c r="AA654" s="163"/>
      <c r="AB654" s="163"/>
      <c r="AC654" s="163"/>
      <c r="AD654" s="163"/>
      <c r="AE654" s="163"/>
      <c r="AF654" s="163"/>
      <c r="AG654" s="165"/>
      <c r="AH654" s="222">
        <f>SUM($Z654:$AF654)</f>
        <v>0</v>
      </c>
      <c r="AI654" s="214"/>
      <c r="AJ654" s="94" t="s">
        <v>1822</v>
      </c>
      <c r="AK654" s="94" t="s">
        <v>1823</v>
      </c>
      <c r="AL654" s="95"/>
      <c r="AM654" s="94"/>
      <c r="AN654" s="95"/>
      <c r="AO654" s="94"/>
      <c r="AP654" s="94"/>
      <c r="AQ654" s="94"/>
      <c r="AR654" s="94"/>
      <c r="AS654" s="95" t="s">
        <v>1154</v>
      </c>
    </row>
    <row r="655" spans="1:45" ht="13.9" customHeight="1" x14ac:dyDescent="0.2">
      <c r="A655" s="94"/>
      <c r="B655" s="95" t="s">
        <v>1135</v>
      </c>
      <c r="C655" s="95" t="s">
        <v>1136</v>
      </c>
      <c r="D655" s="94"/>
      <c r="E655" s="95" t="s">
        <v>1137</v>
      </c>
      <c r="F655" s="94" t="s">
        <v>515</v>
      </c>
      <c r="G655" s="94" t="s">
        <v>348</v>
      </c>
      <c r="H655" s="411"/>
      <c r="I655" s="411"/>
      <c r="J655" s="411"/>
      <c r="K655" s="411"/>
      <c r="L655" s="411"/>
      <c r="M655" s="411"/>
      <c r="N655" s="411">
        <v>1</v>
      </c>
      <c r="O655" s="164">
        <v>43671</v>
      </c>
      <c r="P655" s="238">
        <f>SUM($H655:$N655)</f>
        <v>1</v>
      </c>
      <c r="Q655" s="214"/>
      <c r="R655" s="214"/>
      <c r="S655" s="214"/>
      <c r="T655" s="214"/>
      <c r="U655" s="214"/>
      <c r="V655" s="214"/>
      <c r="W655" s="214"/>
      <c r="X655" s="165"/>
      <c r="Y655" s="222">
        <f>SUM($Q655:$W655)</f>
        <v>0</v>
      </c>
      <c r="Z655" s="163"/>
      <c r="AA655" s="163"/>
      <c r="AB655" s="163"/>
      <c r="AC655" s="163"/>
      <c r="AD655" s="163"/>
      <c r="AE655" s="163"/>
      <c r="AF655" s="163"/>
      <c r="AG655" s="165"/>
      <c r="AH655" s="222">
        <f>SUM($Z655:$AF655)</f>
        <v>0</v>
      </c>
      <c r="AI655" s="214"/>
      <c r="AJ655" s="94" t="s">
        <v>1822</v>
      </c>
      <c r="AK655" s="94" t="s">
        <v>1823</v>
      </c>
      <c r="AL655" s="95"/>
      <c r="AM655" s="94"/>
      <c r="AN655" s="95"/>
      <c r="AO655" s="94"/>
      <c r="AP655" s="94"/>
      <c r="AQ655" s="94"/>
      <c r="AR655" s="94"/>
      <c r="AS655" s="95" t="s">
        <v>1138</v>
      </c>
    </row>
    <row r="656" spans="1:45" ht="13.9" customHeight="1" x14ac:dyDescent="0.2">
      <c r="A656" s="94"/>
      <c r="B656" s="95" t="s">
        <v>1139</v>
      </c>
      <c r="C656" s="95" t="s">
        <v>1140</v>
      </c>
      <c r="D656" s="94"/>
      <c r="E656" s="95" t="s">
        <v>1141</v>
      </c>
      <c r="F656" s="94" t="s">
        <v>515</v>
      </c>
      <c r="G656" s="94" t="s">
        <v>348</v>
      </c>
      <c r="H656" s="411"/>
      <c r="I656" s="411"/>
      <c r="J656" s="411"/>
      <c r="K656" s="411"/>
      <c r="L656" s="411"/>
      <c r="M656" s="411"/>
      <c r="N656" s="411">
        <v>1</v>
      </c>
      <c r="O656" s="164">
        <v>43671</v>
      </c>
      <c r="P656" s="238">
        <f>SUM($H656:$N656)</f>
        <v>1</v>
      </c>
      <c r="Q656" s="214"/>
      <c r="R656" s="214"/>
      <c r="S656" s="214"/>
      <c r="T656" s="214"/>
      <c r="U656" s="214"/>
      <c r="V656" s="214"/>
      <c r="W656" s="214"/>
      <c r="X656" s="165"/>
      <c r="Y656" s="222">
        <f>SUM($Q656:$W656)</f>
        <v>0</v>
      </c>
      <c r="Z656" s="163"/>
      <c r="AA656" s="163"/>
      <c r="AB656" s="163"/>
      <c r="AC656" s="163"/>
      <c r="AD656" s="163"/>
      <c r="AE656" s="163"/>
      <c r="AF656" s="163"/>
      <c r="AG656" s="165"/>
      <c r="AH656" s="222">
        <f>SUM($Z656:$AF656)</f>
        <v>0</v>
      </c>
      <c r="AI656" s="214"/>
      <c r="AJ656" s="94" t="s">
        <v>1822</v>
      </c>
      <c r="AK656" s="94" t="s">
        <v>1823</v>
      </c>
      <c r="AL656" s="95"/>
      <c r="AM656" s="94"/>
      <c r="AN656" s="95"/>
      <c r="AO656" s="94"/>
      <c r="AP656" s="94"/>
      <c r="AQ656" s="94"/>
      <c r="AR656" s="94"/>
      <c r="AS656" s="95" t="s">
        <v>1142</v>
      </c>
    </row>
    <row r="657" spans="1:45" x14ac:dyDescent="0.2">
      <c r="A657" s="94"/>
      <c r="B657" s="95" t="s">
        <v>1143</v>
      </c>
      <c r="C657" s="95" t="s">
        <v>1144</v>
      </c>
      <c r="D657" s="94"/>
      <c r="E657" s="95" t="s">
        <v>1145</v>
      </c>
      <c r="F657" s="94" t="s">
        <v>515</v>
      </c>
      <c r="G657" s="94" t="s">
        <v>348</v>
      </c>
      <c r="H657" s="411"/>
      <c r="I657" s="411"/>
      <c r="J657" s="411"/>
      <c r="K657" s="411"/>
      <c r="L657" s="411"/>
      <c r="M657" s="411"/>
      <c r="N657" s="411">
        <v>1</v>
      </c>
      <c r="O657" s="164">
        <v>43671</v>
      </c>
      <c r="P657" s="238">
        <f>SUM($H657:$N657)</f>
        <v>1</v>
      </c>
      <c r="Q657" s="214"/>
      <c r="R657" s="214"/>
      <c r="S657" s="214"/>
      <c r="T657" s="214"/>
      <c r="U657" s="214"/>
      <c r="V657" s="214"/>
      <c r="W657" s="214"/>
      <c r="X657" s="165"/>
      <c r="Y657" s="222">
        <f>SUM($Q657:$W657)</f>
        <v>0</v>
      </c>
      <c r="Z657" s="163"/>
      <c r="AA657" s="163"/>
      <c r="AB657" s="163"/>
      <c r="AC657" s="163"/>
      <c r="AD657" s="163"/>
      <c r="AE657" s="163"/>
      <c r="AF657" s="163"/>
      <c r="AG657" s="165"/>
      <c r="AH657" s="222">
        <f>SUM($Z657:$AF657)</f>
        <v>0</v>
      </c>
      <c r="AI657" s="214"/>
      <c r="AJ657" s="94" t="s">
        <v>1822</v>
      </c>
      <c r="AK657" s="94" t="s">
        <v>1823</v>
      </c>
      <c r="AL657" s="95"/>
      <c r="AM657" s="94"/>
      <c r="AN657" s="95"/>
      <c r="AO657" s="94"/>
      <c r="AP657" s="94"/>
      <c r="AQ657" s="94"/>
      <c r="AR657" s="94"/>
      <c r="AS657" s="95" t="s">
        <v>1146</v>
      </c>
    </row>
    <row r="658" spans="1:45" x14ac:dyDescent="0.2">
      <c r="A658" s="94"/>
      <c r="B658" s="95" t="s">
        <v>2163</v>
      </c>
      <c r="C658" s="95" t="s">
        <v>2164</v>
      </c>
      <c r="D658" s="94"/>
      <c r="E658" s="95" t="s">
        <v>2165</v>
      </c>
      <c r="F658" s="94" t="s">
        <v>464</v>
      </c>
      <c r="G658" s="94" t="s">
        <v>348</v>
      </c>
      <c r="H658" s="411"/>
      <c r="I658" s="411"/>
      <c r="J658" s="411"/>
      <c r="K658" s="411"/>
      <c r="L658" s="411"/>
      <c r="M658" s="411"/>
      <c r="N658" s="411">
        <v>1</v>
      </c>
      <c r="O658" s="164">
        <v>43671</v>
      </c>
      <c r="P658" s="238">
        <f>SUM($H658:$N658)</f>
        <v>1</v>
      </c>
      <c r="Q658" s="214"/>
      <c r="R658" s="214"/>
      <c r="S658" s="214"/>
      <c r="T658" s="214"/>
      <c r="U658" s="214"/>
      <c r="V658" s="214"/>
      <c r="W658" s="214"/>
      <c r="X658" s="165"/>
      <c r="Y658" s="222">
        <f>SUM($Q658:$W658)</f>
        <v>0</v>
      </c>
      <c r="Z658" s="163"/>
      <c r="AA658" s="163"/>
      <c r="AB658" s="163"/>
      <c r="AC658" s="163"/>
      <c r="AD658" s="163"/>
      <c r="AE658" s="163"/>
      <c r="AF658" s="163"/>
      <c r="AG658" s="165"/>
      <c r="AH658" s="222">
        <f>SUM($Z658:$AF658)</f>
        <v>0</v>
      </c>
      <c r="AI658" s="214"/>
      <c r="AJ658" s="94" t="s">
        <v>1822</v>
      </c>
      <c r="AK658" s="94" t="s">
        <v>1823</v>
      </c>
      <c r="AL658" s="95"/>
      <c r="AM658" s="94"/>
      <c r="AN658" s="95"/>
      <c r="AO658" s="94"/>
      <c r="AP658" s="94"/>
      <c r="AQ658" s="94"/>
      <c r="AR658" s="94"/>
      <c r="AS658" s="95" t="s">
        <v>2166</v>
      </c>
    </row>
    <row r="659" spans="1:45" x14ac:dyDescent="0.2">
      <c r="A659" s="94"/>
      <c r="B659" s="95" t="s">
        <v>2163</v>
      </c>
      <c r="C659" s="95" t="s">
        <v>2164</v>
      </c>
      <c r="D659" s="94"/>
      <c r="E659" s="95" t="s">
        <v>2165</v>
      </c>
      <c r="F659" s="94" t="s">
        <v>464</v>
      </c>
      <c r="G659" s="94" t="s">
        <v>348</v>
      </c>
      <c r="H659" s="411"/>
      <c r="I659" s="411"/>
      <c r="J659" s="411"/>
      <c r="K659" s="411"/>
      <c r="L659" s="411"/>
      <c r="M659" s="411"/>
      <c r="N659" s="411">
        <v>1</v>
      </c>
      <c r="O659" s="164">
        <v>43671</v>
      </c>
      <c r="P659" s="238">
        <f>SUM($H659:$N659)</f>
        <v>1</v>
      </c>
      <c r="Q659" s="214"/>
      <c r="R659" s="214"/>
      <c r="S659" s="214"/>
      <c r="T659" s="214"/>
      <c r="U659" s="214"/>
      <c r="V659" s="214"/>
      <c r="W659" s="214"/>
      <c r="X659" s="165"/>
      <c r="Y659" s="222">
        <f>SUM($Q659:$W659)</f>
        <v>0</v>
      </c>
      <c r="Z659" s="163"/>
      <c r="AA659" s="163"/>
      <c r="AB659" s="163"/>
      <c r="AC659" s="163"/>
      <c r="AD659" s="163"/>
      <c r="AE659" s="163"/>
      <c r="AF659" s="163"/>
      <c r="AG659" s="165"/>
      <c r="AH659" s="222">
        <f>SUM($Z659:$AF659)</f>
        <v>0</v>
      </c>
      <c r="AI659" s="214"/>
      <c r="AJ659" s="94" t="s">
        <v>1822</v>
      </c>
      <c r="AK659" s="94" t="s">
        <v>1823</v>
      </c>
      <c r="AL659" s="95"/>
      <c r="AM659" s="94"/>
      <c r="AN659" s="95"/>
      <c r="AO659" s="94"/>
      <c r="AP659" s="94"/>
      <c r="AQ659" s="94"/>
      <c r="AR659" s="94"/>
      <c r="AS659" s="95" t="s">
        <v>2166</v>
      </c>
    </row>
    <row r="660" spans="1:45" x14ac:dyDescent="0.2">
      <c r="A660" s="94"/>
      <c r="B660" s="95" t="s">
        <v>2167</v>
      </c>
      <c r="C660" s="95" t="s">
        <v>2168</v>
      </c>
      <c r="D660" s="94"/>
      <c r="E660" s="95" t="s">
        <v>2169</v>
      </c>
      <c r="F660" s="94" t="s">
        <v>464</v>
      </c>
      <c r="G660" s="94" t="s">
        <v>348</v>
      </c>
      <c r="H660" s="411"/>
      <c r="I660" s="411"/>
      <c r="J660" s="411"/>
      <c r="K660" s="411"/>
      <c r="L660" s="411"/>
      <c r="M660" s="411"/>
      <c r="N660" s="411">
        <v>1</v>
      </c>
      <c r="O660" s="164">
        <v>43671</v>
      </c>
      <c r="P660" s="238">
        <f>SUM($H660:$N660)</f>
        <v>1</v>
      </c>
      <c r="Q660" s="214"/>
      <c r="R660" s="214"/>
      <c r="S660" s="214"/>
      <c r="T660" s="214"/>
      <c r="U660" s="214"/>
      <c r="V660" s="214"/>
      <c r="W660" s="214"/>
      <c r="X660" s="165"/>
      <c r="Y660" s="222">
        <f>SUM($Q660:$W660)</f>
        <v>0</v>
      </c>
      <c r="Z660" s="163"/>
      <c r="AA660" s="163"/>
      <c r="AB660" s="163"/>
      <c r="AC660" s="163"/>
      <c r="AD660" s="163"/>
      <c r="AE660" s="163"/>
      <c r="AF660" s="163"/>
      <c r="AG660" s="165"/>
      <c r="AH660" s="222">
        <f>SUM($Z660:$AF660)</f>
        <v>0</v>
      </c>
      <c r="AI660" s="214"/>
      <c r="AJ660" s="94" t="s">
        <v>1822</v>
      </c>
      <c r="AK660" s="94" t="s">
        <v>1823</v>
      </c>
      <c r="AL660" s="95"/>
      <c r="AM660" s="94"/>
      <c r="AN660" s="95"/>
      <c r="AO660" s="94"/>
      <c r="AP660" s="94"/>
      <c r="AQ660" s="94"/>
      <c r="AR660" s="94"/>
      <c r="AS660" s="95" t="s">
        <v>2170</v>
      </c>
    </row>
    <row r="661" spans="1:45" x14ac:dyDescent="0.2">
      <c r="A661" s="94"/>
      <c r="B661" s="95" t="s">
        <v>1127</v>
      </c>
      <c r="C661" s="95" t="s">
        <v>1128</v>
      </c>
      <c r="D661" s="94"/>
      <c r="E661" s="95" t="s">
        <v>1129</v>
      </c>
      <c r="F661" s="94" t="s">
        <v>515</v>
      </c>
      <c r="G661" s="94" t="s">
        <v>348</v>
      </c>
      <c r="H661" s="411"/>
      <c r="I661" s="411"/>
      <c r="J661" s="411"/>
      <c r="K661" s="411"/>
      <c r="L661" s="411"/>
      <c r="M661" s="411"/>
      <c r="N661" s="411">
        <v>1</v>
      </c>
      <c r="O661" s="164">
        <v>43670</v>
      </c>
      <c r="P661" s="238">
        <f>SUM($H661:$N661)</f>
        <v>1</v>
      </c>
      <c r="Q661" s="214"/>
      <c r="R661" s="214"/>
      <c r="S661" s="214"/>
      <c r="T661" s="214"/>
      <c r="U661" s="214"/>
      <c r="V661" s="214"/>
      <c r="W661" s="214"/>
      <c r="X661" s="165"/>
      <c r="Y661" s="222">
        <f>SUM($Q661:$W661)</f>
        <v>0</v>
      </c>
      <c r="Z661" s="163"/>
      <c r="AA661" s="163"/>
      <c r="AB661" s="163"/>
      <c r="AC661" s="163"/>
      <c r="AD661" s="163"/>
      <c r="AE661" s="163"/>
      <c r="AF661" s="163"/>
      <c r="AG661" s="165"/>
      <c r="AH661" s="222">
        <f>SUM($Z661:$AF661)</f>
        <v>0</v>
      </c>
      <c r="AI661" s="214"/>
      <c r="AJ661" s="94" t="s">
        <v>1822</v>
      </c>
      <c r="AK661" s="94" t="s">
        <v>1823</v>
      </c>
      <c r="AL661" s="95"/>
      <c r="AM661" s="94"/>
      <c r="AN661" s="95"/>
      <c r="AO661" s="94"/>
      <c r="AP661" s="94"/>
      <c r="AQ661" s="94"/>
      <c r="AR661" s="94"/>
      <c r="AS661" s="95" t="s">
        <v>1130</v>
      </c>
    </row>
    <row r="662" spans="1:45" x14ac:dyDescent="0.2">
      <c r="A662" s="94"/>
      <c r="B662" s="95" t="s">
        <v>1131</v>
      </c>
      <c r="C662" s="95" t="s">
        <v>1132</v>
      </c>
      <c r="D662" s="94"/>
      <c r="E662" s="95" t="s">
        <v>1133</v>
      </c>
      <c r="F662" s="94" t="s">
        <v>515</v>
      </c>
      <c r="G662" s="94" t="s">
        <v>348</v>
      </c>
      <c r="H662" s="411"/>
      <c r="I662" s="411"/>
      <c r="J662" s="411"/>
      <c r="K662" s="411"/>
      <c r="L662" s="411"/>
      <c r="M662" s="411"/>
      <c r="N662" s="411">
        <v>1</v>
      </c>
      <c r="O662" s="164">
        <v>43670</v>
      </c>
      <c r="P662" s="238">
        <f>SUM($H662:$N662)</f>
        <v>1</v>
      </c>
      <c r="Q662" s="214"/>
      <c r="R662" s="214"/>
      <c r="S662" s="214"/>
      <c r="T662" s="214"/>
      <c r="U662" s="214"/>
      <c r="V662" s="214"/>
      <c r="W662" s="214"/>
      <c r="X662" s="165"/>
      <c r="Y662" s="222">
        <f>SUM($Q662:$W662)</f>
        <v>0</v>
      </c>
      <c r="Z662" s="163"/>
      <c r="AA662" s="163"/>
      <c r="AB662" s="163"/>
      <c r="AC662" s="163"/>
      <c r="AD662" s="163"/>
      <c r="AE662" s="163"/>
      <c r="AF662" s="163"/>
      <c r="AG662" s="165"/>
      <c r="AH662" s="222">
        <f>SUM($Z662:$AF662)</f>
        <v>0</v>
      </c>
      <c r="AI662" s="214"/>
      <c r="AJ662" s="94" t="s">
        <v>1822</v>
      </c>
      <c r="AK662" s="94" t="s">
        <v>1823</v>
      </c>
      <c r="AL662" s="95"/>
      <c r="AM662" s="94"/>
      <c r="AN662" s="95"/>
      <c r="AO662" s="94"/>
      <c r="AP662" s="94"/>
      <c r="AQ662" s="94"/>
      <c r="AR662" s="94"/>
      <c r="AS662" s="95" t="s">
        <v>1134</v>
      </c>
    </row>
    <row r="663" spans="1:45" x14ac:dyDescent="0.2">
      <c r="A663" s="94"/>
      <c r="B663" s="95" t="s">
        <v>1119</v>
      </c>
      <c r="C663" s="95" t="s">
        <v>1120</v>
      </c>
      <c r="D663" s="94"/>
      <c r="E663" s="95" t="s">
        <v>1121</v>
      </c>
      <c r="F663" s="94" t="s">
        <v>515</v>
      </c>
      <c r="G663" s="94" t="s">
        <v>348</v>
      </c>
      <c r="H663" s="411"/>
      <c r="I663" s="411"/>
      <c r="J663" s="411"/>
      <c r="K663" s="411"/>
      <c r="L663" s="411"/>
      <c r="M663" s="411"/>
      <c r="N663" s="411">
        <v>1</v>
      </c>
      <c r="O663" s="164">
        <v>43665</v>
      </c>
      <c r="P663" s="238">
        <f>SUM($H663:$N663)</f>
        <v>1</v>
      </c>
      <c r="Q663" s="214"/>
      <c r="R663" s="214"/>
      <c r="S663" s="214"/>
      <c r="T663" s="214"/>
      <c r="U663" s="214"/>
      <c r="V663" s="214"/>
      <c r="W663" s="214"/>
      <c r="X663" s="165"/>
      <c r="Y663" s="222">
        <f>SUM($Q663:$W663)</f>
        <v>0</v>
      </c>
      <c r="Z663" s="163"/>
      <c r="AA663" s="163"/>
      <c r="AB663" s="163"/>
      <c r="AC663" s="163"/>
      <c r="AD663" s="163"/>
      <c r="AE663" s="163"/>
      <c r="AF663" s="163"/>
      <c r="AG663" s="165"/>
      <c r="AH663" s="222">
        <f>SUM($Z663:$AF663)</f>
        <v>0</v>
      </c>
      <c r="AI663" s="214"/>
      <c r="AJ663" s="94" t="s">
        <v>1822</v>
      </c>
      <c r="AK663" s="94" t="s">
        <v>1823</v>
      </c>
      <c r="AL663" s="95"/>
      <c r="AM663" s="94"/>
      <c r="AN663" s="95"/>
      <c r="AO663" s="94"/>
      <c r="AP663" s="94"/>
      <c r="AQ663" s="94"/>
      <c r="AR663" s="94"/>
      <c r="AS663" s="95" t="s">
        <v>1122</v>
      </c>
    </row>
    <row r="664" spans="1:45" x14ac:dyDescent="0.2">
      <c r="A664" s="94"/>
      <c r="B664" s="95" t="s">
        <v>1123</v>
      </c>
      <c r="C664" s="95" t="s">
        <v>1124</v>
      </c>
      <c r="D664" s="94"/>
      <c r="E664" s="95" t="s">
        <v>1125</v>
      </c>
      <c r="F664" s="94" t="s">
        <v>515</v>
      </c>
      <c r="G664" s="94" t="s">
        <v>348</v>
      </c>
      <c r="H664" s="411"/>
      <c r="I664" s="411"/>
      <c r="J664" s="411"/>
      <c r="K664" s="411"/>
      <c r="L664" s="411"/>
      <c r="M664" s="411"/>
      <c r="N664" s="411">
        <v>1</v>
      </c>
      <c r="O664" s="164">
        <v>43665</v>
      </c>
      <c r="P664" s="238">
        <f>SUM($H664:$N664)</f>
        <v>1</v>
      </c>
      <c r="Q664" s="214"/>
      <c r="R664" s="214"/>
      <c r="S664" s="214"/>
      <c r="T664" s="214"/>
      <c r="U664" s="214"/>
      <c r="V664" s="214"/>
      <c r="W664" s="214"/>
      <c r="X664" s="165"/>
      <c r="Y664" s="222">
        <f>SUM($Q664:$W664)</f>
        <v>0</v>
      </c>
      <c r="Z664" s="163"/>
      <c r="AA664" s="163"/>
      <c r="AB664" s="163"/>
      <c r="AC664" s="163"/>
      <c r="AD664" s="163"/>
      <c r="AE664" s="163"/>
      <c r="AF664" s="163"/>
      <c r="AG664" s="165"/>
      <c r="AH664" s="222">
        <f>SUM($Z664:$AF664)</f>
        <v>0</v>
      </c>
      <c r="AI664" s="214"/>
      <c r="AJ664" s="94" t="s">
        <v>1822</v>
      </c>
      <c r="AK664" s="94" t="s">
        <v>1823</v>
      </c>
      <c r="AL664" s="95"/>
      <c r="AM664" s="94"/>
      <c r="AN664" s="95"/>
      <c r="AO664" s="94"/>
      <c r="AP664" s="94"/>
      <c r="AQ664" s="94"/>
      <c r="AR664" s="94"/>
      <c r="AS664" s="95" t="s">
        <v>1126</v>
      </c>
    </row>
    <row r="665" spans="1:45" x14ac:dyDescent="0.2">
      <c r="A665" s="94"/>
      <c r="B665" s="95" t="s">
        <v>2171</v>
      </c>
      <c r="C665" s="95" t="s">
        <v>2172</v>
      </c>
      <c r="D665" s="94"/>
      <c r="E665" s="95" t="s">
        <v>2173</v>
      </c>
      <c r="F665" s="94" t="s">
        <v>464</v>
      </c>
      <c r="G665" s="94" t="s">
        <v>348</v>
      </c>
      <c r="H665" s="411"/>
      <c r="I665" s="411"/>
      <c r="J665" s="411"/>
      <c r="K665" s="411"/>
      <c r="L665" s="411"/>
      <c r="M665" s="411"/>
      <c r="N665" s="411">
        <v>1</v>
      </c>
      <c r="O665" s="164">
        <v>43665</v>
      </c>
      <c r="P665" s="238">
        <f>SUM($H665:$N665)</f>
        <v>1</v>
      </c>
      <c r="Q665" s="214"/>
      <c r="R665" s="214"/>
      <c r="S665" s="214"/>
      <c r="T665" s="214"/>
      <c r="U665" s="214"/>
      <c r="V665" s="214"/>
      <c r="W665" s="214"/>
      <c r="X665" s="165"/>
      <c r="Y665" s="222">
        <f>SUM($Q665:$W665)</f>
        <v>0</v>
      </c>
      <c r="Z665" s="163"/>
      <c r="AA665" s="163"/>
      <c r="AB665" s="163"/>
      <c r="AC665" s="163"/>
      <c r="AD665" s="163"/>
      <c r="AE665" s="163"/>
      <c r="AF665" s="163"/>
      <c r="AG665" s="165"/>
      <c r="AH665" s="222">
        <f>SUM($Z665:$AF665)</f>
        <v>0</v>
      </c>
      <c r="AI665" s="214"/>
      <c r="AJ665" s="94" t="s">
        <v>1822</v>
      </c>
      <c r="AK665" s="94" t="s">
        <v>1823</v>
      </c>
      <c r="AL665" s="95"/>
      <c r="AM665" s="94"/>
      <c r="AN665" s="95"/>
      <c r="AO665" s="94"/>
      <c r="AP665" s="94"/>
      <c r="AQ665" s="94"/>
      <c r="AR665" s="94"/>
      <c r="AS665" s="95" t="s">
        <v>2174</v>
      </c>
    </row>
    <row r="666" spans="1:45" x14ac:dyDescent="0.2">
      <c r="A666" s="94"/>
      <c r="B666" s="95" t="s">
        <v>1111</v>
      </c>
      <c r="C666" s="95" t="s">
        <v>1112</v>
      </c>
      <c r="D666" s="94"/>
      <c r="E666" s="95" t="s">
        <v>1113</v>
      </c>
      <c r="F666" s="94" t="s">
        <v>515</v>
      </c>
      <c r="G666" s="94" t="s">
        <v>348</v>
      </c>
      <c r="H666" s="411"/>
      <c r="I666" s="411"/>
      <c r="J666" s="411"/>
      <c r="K666" s="411"/>
      <c r="L666" s="411"/>
      <c r="M666" s="411"/>
      <c r="N666" s="411">
        <v>1</v>
      </c>
      <c r="O666" s="164">
        <v>43664</v>
      </c>
      <c r="P666" s="238">
        <f>SUM($H666:$N666)</f>
        <v>1</v>
      </c>
      <c r="Q666" s="214"/>
      <c r="R666" s="214"/>
      <c r="S666" s="214"/>
      <c r="T666" s="214"/>
      <c r="U666" s="214"/>
      <c r="V666" s="214"/>
      <c r="W666" s="214"/>
      <c r="X666" s="165"/>
      <c r="Y666" s="222">
        <f>SUM($Q666:$W666)</f>
        <v>0</v>
      </c>
      <c r="Z666" s="163"/>
      <c r="AA666" s="163"/>
      <c r="AB666" s="163"/>
      <c r="AC666" s="163"/>
      <c r="AD666" s="163"/>
      <c r="AE666" s="163"/>
      <c r="AF666" s="163"/>
      <c r="AG666" s="165"/>
      <c r="AH666" s="222">
        <f>SUM($Z666:$AF666)</f>
        <v>0</v>
      </c>
      <c r="AI666" s="214"/>
      <c r="AJ666" s="94" t="s">
        <v>1822</v>
      </c>
      <c r="AK666" s="94" t="s">
        <v>1823</v>
      </c>
      <c r="AL666" s="95"/>
      <c r="AM666" s="94"/>
      <c r="AN666" s="95"/>
      <c r="AO666" s="94"/>
      <c r="AP666" s="94"/>
      <c r="AQ666" s="94"/>
      <c r="AR666" s="94"/>
      <c r="AS666" s="95" t="s">
        <v>1114</v>
      </c>
    </row>
    <row r="667" spans="1:45" x14ac:dyDescent="0.2">
      <c r="A667" s="94"/>
      <c r="B667" s="95" t="s">
        <v>1115</v>
      </c>
      <c r="C667" s="95" t="s">
        <v>1116</v>
      </c>
      <c r="D667" s="94"/>
      <c r="E667" s="95" t="s">
        <v>1117</v>
      </c>
      <c r="F667" s="94" t="s">
        <v>515</v>
      </c>
      <c r="G667" s="94" t="s">
        <v>348</v>
      </c>
      <c r="H667" s="411"/>
      <c r="I667" s="411"/>
      <c r="J667" s="411"/>
      <c r="K667" s="411"/>
      <c r="L667" s="411"/>
      <c r="M667" s="411"/>
      <c r="N667" s="411">
        <v>1</v>
      </c>
      <c r="O667" s="164">
        <v>43664</v>
      </c>
      <c r="P667" s="238">
        <f>SUM($H667:$N667)</f>
        <v>1</v>
      </c>
      <c r="Q667" s="214"/>
      <c r="R667" s="214"/>
      <c r="S667" s="214"/>
      <c r="T667" s="214"/>
      <c r="U667" s="214"/>
      <c r="V667" s="214"/>
      <c r="W667" s="214"/>
      <c r="X667" s="165"/>
      <c r="Y667" s="222">
        <f>SUM($Q667:$W667)</f>
        <v>0</v>
      </c>
      <c r="Z667" s="163"/>
      <c r="AA667" s="163"/>
      <c r="AB667" s="163"/>
      <c r="AC667" s="163"/>
      <c r="AD667" s="163"/>
      <c r="AE667" s="163"/>
      <c r="AF667" s="163"/>
      <c r="AG667" s="165"/>
      <c r="AH667" s="222">
        <f>SUM($Z667:$AF667)</f>
        <v>0</v>
      </c>
      <c r="AI667" s="214"/>
      <c r="AJ667" s="94" t="s">
        <v>1822</v>
      </c>
      <c r="AK667" s="94" t="s">
        <v>1823</v>
      </c>
      <c r="AL667" s="95"/>
      <c r="AM667" s="94"/>
      <c r="AN667" s="95"/>
      <c r="AO667" s="94"/>
      <c r="AP667" s="94"/>
      <c r="AQ667" s="94"/>
      <c r="AR667" s="94"/>
      <c r="AS667" s="95" t="s">
        <v>1118</v>
      </c>
    </row>
    <row r="668" spans="1:45" x14ac:dyDescent="0.2">
      <c r="A668" s="94"/>
      <c r="B668" s="95" t="s">
        <v>1107</v>
      </c>
      <c r="C668" s="95" t="s">
        <v>1108</v>
      </c>
      <c r="D668" s="94"/>
      <c r="E668" s="95" t="s">
        <v>1109</v>
      </c>
      <c r="F668" s="94" t="s">
        <v>515</v>
      </c>
      <c r="G668" s="94" t="s">
        <v>348</v>
      </c>
      <c r="H668" s="411"/>
      <c r="I668" s="411"/>
      <c r="J668" s="411"/>
      <c r="K668" s="411"/>
      <c r="L668" s="411"/>
      <c r="M668" s="411"/>
      <c r="N668" s="411">
        <v>1</v>
      </c>
      <c r="O668" s="164">
        <v>43663</v>
      </c>
      <c r="P668" s="238">
        <f>SUM($H668:$N668)</f>
        <v>1</v>
      </c>
      <c r="Q668" s="214"/>
      <c r="R668" s="214"/>
      <c r="S668" s="214"/>
      <c r="T668" s="214"/>
      <c r="U668" s="214"/>
      <c r="V668" s="214"/>
      <c r="W668" s="214"/>
      <c r="X668" s="165"/>
      <c r="Y668" s="222">
        <f>SUM($Q668:$W668)</f>
        <v>0</v>
      </c>
      <c r="Z668" s="163"/>
      <c r="AA668" s="163"/>
      <c r="AB668" s="163"/>
      <c r="AC668" s="163"/>
      <c r="AD668" s="163"/>
      <c r="AE668" s="163"/>
      <c r="AF668" s="163"/>
      <c r="AG668" s="165"/>
      <c r="AH668" s="222">
        <f>SUM($Z668:$AF668)</f>
        <v>0</v>
      </c>
      <c r="AI668" s="214"/>
      <c r="AJ668" s="94" t="s">
        <v>1822</v>
      </c>
      <c r="AK668" s="94" t="s">
        <v>1823</v>
      </c>
      <c r="AL668" s="95"/>
      <c r="AM668" s="94"/>
      <c r="AN668" s="95"/>
      <c r="AO668" s="94"/>
      <c r="AP668" s="94"/>
      <c r="AQ668" s="94"/>
      <c r="AR668" s="94"/>
      <c r="AS668" s="95" t="s">
        <v>1110</v>
      </c>
    </row>
    <row r="669" spans="1:45" ht="13.9" customHeight="1" x14ac:dyDescent="0.2">
      <c r="A669" s="94"/>
      <c r="B669" s="95" t="s">
        <v>2175</v>
      </c>
      <c r="C669" s="95" t="s">
        <v>2176</v>
      </c>
      <c r="D669" s="94"/>
      <c r="E669" s="95" t="s">
        <v>2177</v>
      </c>
      <c r="F669" s="94" t="s">
        <v>464</v>
      </c>
      <c r="G669" s="94" t="s">
        <v>348</v>
      </c>
      <c r="H669" s="411"/>
      <c r="I669" s="411"/>
      <c r="J669" s="411"/>
      <c r="K669" s="411"/>
      <c r="L669" s="411"/>
      <c r="M669" s="411"/>
      <c r="N669" s="411">
        <v>1</v>
      </c>
      <c r="O669" s="164">
        <v>43663</v>
      </c>
      <c r="P669" s="238">
        <f>SUM($H669:$N669)</f>
        <v>1</v>
      </c>
      <c r="Q669" s="214"/>
      <c r="R669" s="214"/>
      <c r="S669" s="214"/>
      <c r="T669" s="214"/>
      <c r="U669" s="214"/>
      <c r="V669" s="214"/>
      <c r="W669" s="214"/>
      <c r="X669" s="165"/>
      <c r="Y669" s="222">
        <f>SUM($Q669:$W669)</f>
        <v>0</v>
      </c>
      <c r="Z669" s="163"/>
      <c r="AA669" s="163"/>
      <c r="AB669" s="163"/>
      <c r="AC669" s="163"/>
      <c r="AD669" s="163"/>
      <c r="AE669" s="163"/>
      <c r="AF669" s="163"/>
      <c r="AG669" s="165"/>
      <c r="AH669" s="222">
        <f>SUM($Z669:$AF669)</f>
        <v>0</v>
      </c>
      <c r="AI669" s="214"/>
      <c r="AJ669" s="94" t="s">
        <v>1822</v>
      </c>
      <c r="AK669" s="94" t="s">
        <v>1823</v>
      </c>
      <c r="AL669" s="95"/>
      <c r="AM669" s="94"/>
      <c r="AN669" s="95"/>
      <c r="AO669" s="94"/>
      <c r="AP669" s="94"/>
      <c r="AQ669" s="94"/>
      <c r="AR669" s="94"/>
      <c r="AS669" s="95" t="s">
        <v>2178</v>
      </c>
    </row>
    <row r="670" spans="1:45" x14ac:dyDescent="0.2">
      <c r="A670" s="94"/>
      <c r="B670" s="95" t="s">
        <v>1095</v>
      </c>
      <c r="C670" s="95" t="s">
        <v>1096</v>
      </c>
      <c r="D670" s="94"/>
      <c r="E670" s="95" t="s">
        <v>1097</v>
      </c>
      <c r="F670" s="94" t="s">
        <v>515</v>
      </c>
      <c r="G670" s="94" t="s">
        <v>348</v>
      </c>
      <c r="H670" s="411"/>
      <c r="I670" s="411"/>
      <c r="J670" s="411"/>
      <c r="K670" s="411"/>
      <c r="L670" s="411"/>
      <c r="M670" s="411"/>
      <c r="N670" s="411">
        <v>1</v>
      </c>
      <c r="O670" s="164">
        <v>43662</v>
      </c>
      <c r="P670" s="238">
        <f>SUM($H670:$N670)</f>
        <v>1</v>
      </c>
      <c r="Q670" s="214"/>
      <c r="R670" s="214"/>
      <c r="S670" s="214"/>
      <c r="T670" s="214"/>
      <c r="U670" s="214"/>
      <c r="V670" s="214"/>
      <c r="W670" s="214"/>
      <c r="X670" s="165"/>
      <c r="Y670" s="222">
        <f>SUM($Q670:$W670)</f>
        <v>0</v>
      </c>
      <c r="Z670" s="163"/>
      <c r="AA670" s="163"/>
      <c r="AB670" s="163"/>
      <c r="AC670" s="163"/>
      <c r="AD670" s="163"/>
      <c r="AE670" s="163"/>
      <c r="AF670" s="163"/>
      <c r="AG670" s="165"/>
      <c r="AH670" s="222">
        <f>SUM($Z670:$AF670)</f>
        <v>0</v>
      </c>
      <c r="AI670" s="214"/>
      <c r="AJ670" s="94" t="s">
        <v>1822</v>
      </c>
      <c r="AK670" s="94" t="s">
        <v>1823</v>
      </c>
      <c r="AL670" s="95"/>
      <c r="AM670" s="94"/>
      <c r="AN670" s="95"/>
      <c r="AO670" s="94"/>
      <c r="AP670" s="94"/>
      <c r="AQ670" s="94"/>
      <c r="AR670" s="94"/>
      <c r="AS670" s="95" t="s">
        <v>1098</v>
      </c>
    </row>
    <row r="671" spans="1:45" x14ac:dyDescent="0.2">
      <c r="A671" s="94"/>
      <c r="B671" s="95" t="s">
        <v>1099</v>
      </c>
      <c r="C671" s="95" t="s">
        <v>1100</v>
      </c>
      <c r="D671" s="94"/>
      <c r="E671" s="95" t="s">
        <v>1101</v>
      </c>
      <c r="F671" s="94" t="s">
        <v>515</v>
      </c>
      <c r="G671" s="94" t="s">
        <v>348</v>
      </c>
      <c r="H671" s="411"/>
      <c r="I671" s="411"/>
      <c r="J671" s="411"/>
      <c r="K671" s="411"/>
      <c r="L671" s="411"/>
      <c r="M671" s="411"/>
      <c r="N671" s="411">
        <v>1</v>
      </c>
      <c r="O671" s="164">
        <v>43662</v>
      </c>
      <c r="P671" s="238">
        <f>SUM($H671:$N671)</f>
        <v>1</v>
      </c>
      <c r="Q671" s="214"/>
      <c r="R671" s="214"/>
      <c r="S671" s="214"/>
      <c r="T671" s="214"/>
      <c r="U671" s="214"/>
      <c r="V671" s="214"/>
      <c r="W671" s="214"/>
      <c r="X671" s="165"/>
      <c r="Y671" s="222">
        <f>SUM($Q671:$W671)</f>
        <v>0</v>
      </c>
      <c r="Z671" s="163"/>
      <c r="AA671" s="163"/>
      <c r="AB671" s="163"/>
      <c r="AC671" s="163"/>
      <c r="AD671" s="163"/>
      <c r="AE671" s="163"/>
      <c r="AF671" s="163"/>
      <c r="AG671" s="165"/>
      <c r="AH671" s="222">
        <f>SUM($Z671:$AF671)</f>
        <v>0</v>
      </c>
      <c r="AI671" s="214"/>
      <c r="AJ671" s="94" t="s">
        <v>1822</v>
      </c>
      <c r="AK671" s="94" t="s">
        <v>1823</v>
      </c>
      <c r="AL671" s="95"/>
      <c r="AM671" s="94"/>
      <c r="AN671" s="95"/>
      <c r="AO671" s="94"/>
      <c r="AP671" s="94"/>
      <c r="AQ671" s="94"/>
      <c r="AR671" s="94"/>
      <c r="AS671" s="95" t="s">
        <v>1102</v>
      </c>
    </row>
    <row r="672" spans="1:45" x14ac:dyDescent="0.2">
      <c r="A672" s="94"/>
      <c r="B672" s="95" t="s">
        <v>1103</v>
      </c>
      <c r="C672" s="95" t="s">
        <v>1104</v>
      </c>
      <c r="D672" s="94"/>
      <c r="E672" s="95" t="s">
        <v>1105</v>
      </c>
      <c r="F672" s="94" t="s">
        <v>515</v>
      </c>
      <c r="G672" s="94" t="s">
        <v>348</v>
      </c>
      <c r="H672" s="411"/>
      <c r="I672" s="411"/>
      <c r="J672" s="411"/>
      <c r="K672" s="411"/>
      <c r="L672" s="411"/>
      <c r="M672" s="411"/>
      <c r="N672" s="411">
        <v>1</v>
      </c>
      <c r="O672" s="164">
        <v>43662</v>
      </c>
      <c r="P672" s="238">
        <f>SUM($H672:$N672)</f>
        <v>1</v>
      </c>
      <c r="Q672" s="214"/>
      <c r="R672" s="214"/>
      <c r="S672" s="214"/>
      <c r="T672" s="214"/>
      <c r="U672" s="214"/>
      <c r="V672" s="214"/>
      <c r="W672" s="214"/>
      <c r="X672" s="165"/>
      <c r="Y672" s="222">
        <f>SUM($Q672:$W672)</f>
        <v>0</v>
      </c>
      <c r="Z672" s="163"/>
      <c r="AA672" s="163"/>
      <c r="AB672" s="163"/>
      <c r="AC672" s="163"/>
      <c r="AD672" s="163"/>
      <c r="AE672" s="163"/>
      <c r="AF672" s="163"/>
      <c r="AG672" s="165"/>
      <c r="AH672" s="222">
        <f>SUM($Z672:$AF672)</f>
        <v>0</v>
      </c>
      <c r="AI672" s="214"/>
      <c r="AJ672" s="94" t="s">
        <v>1822</v>
      </c>
      <c r="AK672" s="94" t="s">
        <v>1823</v>
      </c>
      <c r="AL672" s="95"/>
      <c r="AM672" s="94"/>
      <c r="AN672" s="95"/>
      <c r="AO672" s="94"/>
      <c r="AP672" s="94"/>
      <c r="AQ672" s="94"/>
      <c r="AR672" s="94"/>
      <c r="AS672" s="95" t="s">
        <v>1106</v>
      </c>
    </row>
    <row r="673" spans="1:45" x14ac:dyDescent="0.2">
      <c r="A673" s="94"/>
      <c r="B673" s="95" t="s">
        <v>1083</v>
      </c>
      <c r="C673" s="95" t="s">
        <v>1084</v>
      </c>
      <c r="D673" s="94"/>
      <c r="E673" s="95" t="s">
        <v>1085</v>
      </c>
      <c r="F673" s="94" t="s">
        <v>515</v>
      </c>
      <c r="G673" s="94" t="s">
        <v>348</v>
      </c>
      <c r="H673" s="411"/>
      <c r="I673" s="411"/>
      <c r="J673" s="411"/>
      <c r="K673" s="411"/>
      <c r="L673" s="411"/>
      <c r="M673" s="411"/>
      <c r="N673" s="411">
        <v>1</v>
      </c>
      <c r="O673" s="164">
        <v>43658</v>
      </c>
      <c r="P673" s="238">
        <f>SUM($H673:$N673)</f>
        <v>1</v>
      </c>
      <c r="Q673" s="214"/>
      <c r="R673" s="214"/>
      <c r="S673" s="214"/>
      <c r="T673" s="214"/>
      <c r="U673" s="214"/>
      <c r="V673" s="214"/>
      <c r="W673" s="214"/>
      <c r="X673" s="165"/>
      <c r="Y673" s="222">
        <f>SUM($Q673:$W673)</f>
        <v>0</v>
      </c>
      <c r="Z673" s="163"/>
      <c r="AA673" s="163"/>
      <c r="AB673" s="163"/>
      <c r="AC673" s="163"/>
      <c r="AD673" s="163"/>
      <c r="AE673" s="163"/>
      <c r="AF673" s="163"/>
      <c r="AG673" s="165"/>
      <c r="AH673" s="222">
        <f>SUM($Z673:$AF673)</f>
        <v>0</v>
      </c>
      <c r="AI673" s="214"/>
      <c r="AJ673" s="94" t="s">
        <v>1822</v>
      </c>
      <c r="AK673" s="94" t="s">
        <v>1823</v>
      </c>
      <c r="AL673" s="95"/>
      <c r="AM673" s="94"/>
      <c r="AN673" s="95"/>
      <c r="AO673" s="94"/>
      <c r="AP673" s="94"/>
      <c r="AQ673" s="94"/>
      <c r="AR673" s="94"/>
      <c r="AS673" s="95" t="s">
        <v>1086</v>
      </c>
    </row>
    <row r="674" spans="1:45" x14ac:dyDescent="0.2">
      <c r="A674" s="94"/>
      <c r="B674" s="95" t="s">
        <v>1087</v>
      </c>
      <c r="C674" s="95" t="s">
        <v>1088</v>
      </c>
      <c r="D674" s="94"/>
      <c r="E674" s="95" t="s">
        <v>1089</v>
      </c>
      <c r="F674" s="94" t="s">
        <v>515</v>
      </c>
      <c r="G674" s="94" t="s">
        <v>348</v>
      </c>
      <c r="H674" s="411"/>
      <c r="I674" s="411"/>
      <c r="J674" s="411"/>
      <c r="K674" s="411"/>
      <c r="L674" s="411"/>
      <c r="M674" s="411"/>
      <c r="N674" s="411">
        <v>1</v>
      </c>
      <c r="O674" s="164">
        <v>43658</v>
      </c>
      <c r="P674" s="238">
        <f>SUM($H674:$N674)</f>
        <v>1</v>
      </c>
      <c r="Q674" s="214"/>
      <c r="R674" s="214"/>
      <c r="S674" s="214"/>
      <c r="T674" s="214"/>
      <c r="U674" s="214"/>
      <c r="V674" s="214"/>
      <c r="W674" s="214"/>
      <c r="X674" s="165"/>
      <c r="Y674" s="222">
        <f>SUM($Q674:$W674)</f>
        <v>0</v>
      </c>
      <c r="Z674" s="163"/>
      <c r="AA674" s="163"/>
      <c r="AB674" s="163"/>
      <c r="AC674" s="163"/>
      <c r="AD674" s="163"/>
      <c r="AE674" s="163"/>
      <c r="AF674" s="163"/>
      <c r="AG674" s="165"/>
      <c r="AH674" s="222">
        <f>SUM($Z674:$AF674)</f>
        <v>0</v>
      </c>
      <c r="AI674" s="214"/>
      <c r="AJ674" s="94" t="s">
        <v>1822</v>
      </c>
      <c r="AK674" s="94" t="s">
        <v>1823</v>
      </c>
      <c r="AL674" s="95"/>
      <c r="AM674" s="94"/>
      <c r="AN674" s="95"/>
      <c r="AO674" s="94"/>
      <c r="AP674" s="94"/>
      <c r="AQ674" s="94"/>
      <c r="AR674" s="94"/>
      <c r="AS674" s="95" t="s">
        <v>1090</v>
      </c>
    </row>
    <row r="675" spans="1:45" x14ac:dyDescent="0.2">
      <c r="A675" s="94"/>
      <c r="B675" s="95" t="s">
        <v>1091</v>
      </c>
      <c r="C675" s="95" t="s">
        <v>1092</v>
      </c>
      <c r="D675" s="94"/>
      <c r="E675" s="95" t="s">
        <v>1093</v>
      </c>
      <c r="F675" s="94" t="s">
        <v>515</v>
      </c>
      <c r="G675" s="94" t="s">
        <v>348</v>
      </c>
      <c r="H675" s="411"/>
      <c r="I675" s="411"/>
      <c r="J675" s="411"/>
      <c r="K675" s="411"/>
      <c r="L675" s="411"/>
      <c r="M675" s="411"/>
      <c r="N675" s="411">
        <v>1</v>
      </c>
      <c r="O675" s="164">
        <v>43658</v>
      </c>
      <c r="P675" s="238">
        <f>SUM($H675:$N675)</f>
        <v>1</v>
      </c>
      <c r="Q675" s="214"/>
      <c r="R675" s="214"/>
      <c r="S675" s="214"/>
      <c r="T675" s="214"/>
      <c r="U675" s="214"/>
      <c r="V675" s="214"/>
      <c r="W675" s="214"/>
      <c r="X675" s="165"/>
      <c r="Y675" s="222">
        <f>SUM($Q675:$W675)</f>
        <v>0</v>
      </c>
      <c r="Z675" s="163"/>
      <c r="AA675" s="163"/>
      <c r="AB675" s="163"/>
      <c r="AC675" s="163"/>
      <c r="AD675" s="163"/>
      <c r="AE675" s="163"/>
      <c r="AF675" s="163"/>
      <c r="AG675" s="165"/>
      <c r="AH675" s="222">
        <f>SUM($Z675:$AF675)</f>
        <v>0</v>
      </c>
      <c r="AI675" s="214"/>
      <c r="AJ675" s="94" t="s">
        <v>1822</v>
      </c>
      <c r="AK675" s="94" t="s">
        <v>1823</v>
      </c>
      <c r="AL675" s="95"/>
      <c r="AM675" s="94"/>
      <c r="AN675" s="95"/>
      <c r="AO675" s="94"/>
      <c r="AP675" s="94"/>
      <c r="AQ675" s="94"/>
      <c r="AR675" s="94"/>
      <c r="AS675" s="95" t="s">
        <v>1094</v>
      </c>
    </row>
    <row r="676" spans="1:45" x14ac:dyDescent="0.2">
      <c r="A676" s="94"/>
      <c r="B676" s="95" t="s">
        <v>1091</v>
      </c>
      <c r="C676" s="95" t="s">
        <v>1092</v>
      </c>
      <c r="D676" s="94"/>
      <c r="E676" s="95" t="s">
        <v>1701</v>
      </c>
      <c r="F676" s="94" t="s">
        <v>515</v>
      </c>
      <c r="G676" s="94" t="s">
        <v>348</v>
      </c>
      <c r="H676" s="411"/>
      <c r="I676" s="411"/>
      <c r="J676" s="411"/>
      <c r="K676" s="411"/>
      <c r="L676" s="411"/>
      <c r="M676" s="411"/>
      <c r="N676" s="411">
        <v>1</v>
      </c>
      <c r="O676" s="164">
        <v>43658</v>
      </c>
      <c r="P676" s="238">
        <f>SUM($H676:$N676)</f>
        <v>1</v>
      </c>
      <c r="Q676" s="214"/>
      <c r="R676" s="214"/>
      <c r="S676" s="214"/>
      <c r="T676" s="214"/>
      <c r="U676" s="214"/>
      <c r="V676" s="214"/>
      <c r="W676" s="214"/>
      <c r="X676" s="165"/>
      <c r="Y676" s="222">
        <f>SUM($Q676:$W676)</f>
        <v>0</v>
      </c>
      <c r="Z676" s="163"/>
      <c r="AA676" s="163"/>
      <c r="AB676" s="163"/>
      <c r="AC676" s="163"/>
      <c r="AD676" s="163"/>
      <c r="AE676" s="163"/>
      <c r="AF676" s="163"/>
      <c r="AG676" s="165"/>
      <c r="AH676" s="222">
        <f>SUM($Z676:$AF676)</f>
        <v>0</v>
      </c>
      <c r="AI676" s="214"/>
      <c r="AJ676" s="94" t="s">
        <v>1822</v>
      </c>
      <c r="AK676" s="94" t="s">
        <v>1823</v>
      </c>
      <c r="AL676" s="95"/>
      <c r="AM676" s="94"/>
      <c r="AN676" s="95"/>
      <c r="AO676" s="94"/>
      <c r="AP676" s="94"/>
      <c r="AQ676" s="94"/>
      <c r="AR676" s="94"/>
      <c r="AS676" s="95" t="s">
        <v>1702</v>
      </c>
    </row>
    <row r="677" spans="1:45" x14ac:dyDescent="0.2">
      <c r="A677" s="94"/>
      <c r="B677" s="95" t="s">
        <v>1067</v>
      </c>
      <c r="C677" s="95" t="s">
        <v>1068</v>
      </c>
      <c r="D677" s="94"/>
      <c r="E677" s="95" t="s">
        <v>1069</v>
      </c>
      <c r="F677" s="94" t="s">
        <v>515</v>
      </c>
      <c r="G677" s="94" t="s">
        <v>348</v>
      </c>
      <c r="H677" s="411"/>
      <c r="I677" s="411"/>
      <c r="J677" s="411"/>
      <c r="K677" s="411"/>
      <c r="L677" s="411"/>
      <c r="M677" s="411"/>
      <c r="N677" s="411">
        <v>1</v>
      </c>
      <c r="O677" s="164">
        <v>43657</v>
      </c>
      <c r="P677" s="238">
        <f>SUM($H677:$N677)</f>
        <v>1</v>
      </c>
      <c r="Q677" s="214"/>
      <c r="R677" s="214"/>
      <c r="S677" s="214"/>
      <c r="T677" s="214"/>
      <c r="U677" s="214"/>
      <c r="V677" s="214"/>
      <c r="W677" s="214"/>
      <c r="X677" s="165"/>
      <c r="Y677" s="222">
        <f>SUM($Q677:$W677)</f>
        <v>0</v>
      </c>
      <c r="Z677" s="163"/>
      <c r="AA677" s="163"/>
      <c r="AB677" s="163"/>
      <c r="AC677" s="163"/>
      <c r="AD677" s="163"/>
      <c r="AE677" s="163"/>
      <c r="AF677" s="163"/>
      <c r="AG677" s="165"/>
      <c r="AH677" s="222">
        <f>SUM($Z677:$AF677)</f>
        <v>0</v>
      </c>
      <c r="AI677" s="214"/>
      <c r="AJ677" s="94" t="s">
        <v>1822</v>
      </c>
      <c r="AK677" s="94" t="s">
        <v>1823</v>
      </c>
      <c r="AL677" s="95"/>
      <c r="AM677" s="94"/>
      <c r="AN677" s="95"/>
      <c r="AO677" s="94"/>
      <c r="AP677" s="94"/>
      <c r="AQ677" s="94"/>
      <c r="AR677" s="94"/>
      <c r="AS677" s="95" t="s">
        <v>1070</v>
      </c>
    </row>
    <row r="678" spans="1:45" x14ac:dyDescent="0.2">
      <c r="A678" s="94"/>
      <c r="B678" s="95" t="s">
        <v>1071</v>
      </c>
      <c r="C678" s="95" t="s">
        <v>1072</v>
      </c>
      <c r="D678" s="94"/>
      <c r="E678" s="95" t="s">
        <v>1073</v>
      </c>
      <c r="F678" s="94" t="s">
        <v>515</v>
      </c>
      <c r="G678" s="94" t="s">
        <v>348</v>
      </c>
      <c r="H678" s="411"/>
      <c r="I678" s="411"/>
      <c r="J678" s="411"/>
      <c r="K678" s="411"/>
      <c r="L678" s="411"/>
      <c r="M678" s="411"/>
      <c r="N678" s="411">
        <v>1</v>
      </c>
      <c r="O678" s="164">
        <v>43657</v>
      </c>
      <c r="P678" s="238">
        <f>SUM($H678:$N678)</f>
        <v>1</v>
      </c>
      <c r="Q678" s="214"/>
      <c r="R678" s="214"/>
      <c r="S678" s="214"/>
      <c r="T678" s="214"/>
      <c r="U678" s="214"/>
      <c r="V678" s="214"/>
      <c r="W678" s="214"/>
      <c r="X678" s="165"/>
      <c r="Y678" s="222">
        <f>SUM($Q678:$W678)</f>
        <v>0</v>
      </c>
      <c r="Z678" s="163"/>
      <c r="AA678" s="163"/>
      <c r="AB678" s="163"/>
      <c r="AC678" s="163"/>
      <c r="AD678" s="163"/>
      <c r="AE678" s="163"/>
      <c r="AF678" s="163"/>
      <c r="AG678" s="165"/>
      <c r="AH678" s="222">
        <f>SUM($Z678:$AF678)</f>
        <v>0</v>
      </c>
      <c r="AI678" s="214"/>
      <c r="AJ678" s="94" t="s">
        <v>1822</v>
      </c>
      <c r="AK678" s="94" t="s">
        <v>1823</v>
      </c>
      <c r="AL678" s="95"/>
      <c r="AM678" s="94"/>
      <c r="AN678" s="95"/>
      <c r="AO678" s="94"/>
      <c r="AP678" s="94"/>
      <c r="AQ678" s="94"/>
      <c r="AR678" s="94"/>
      <c r="AS678" s="95" t="s">
        <v>1074</v>
      </c>
    </row>
    <row r="679" spans="1:45" x14ac:dyDescent="0.2">
      <c r="A679" s="94"/>
      <c r="B679" s="95" t="s">
        <v>1075</v>
      </c>
      <c r="C679" s="95" t="s">
        <v>1076</v>
      </c>
      <c r="D679" s="94"/>
      <c r="E679" s="95" t="s">
        <v>1077</v>
      </c>
      <c r="F679" s="94" t="s">
        <v>515</v>
      </c>
      <c r="G679" s="94" t="s">
        <v>348</v>
      </c>
      <c r="H679" s="411"/>
      <c r="I679" s="411"/>
      <c r="J679" s="411"/>
      <c r="K679" s="411"/>
      <c r="L679" s="411"/>
      <c r="M679" s="411"/>
      <c r="N679" s="411">
        <v>1</v>
      </c>
      <c r="O679" s="164">
        <v>43657</v>
      </c>
      <c r="P679" s="238">
        <f>SUM($H679:$N679)</f>
        <v>1</v>
      </c>
      <c r="Q679" s="214"/>
      <c r="R679" s="214"/>
      <c r="S679" s="214"/>
      <c r="T679" s="214"/>
      <c r="U679" s="214"/>
      <c r="V679" s="214"/>
      <c r="W679" s="214"/>
      <c r="X679" s="165"/>
      <c r="Y679" s="222">
        <f>SUM($Q679:$W679)</f>
        <v>0</v>
      </c>
      <c r="Z679" s="163"/>
      <c r="AA679" s="163"/>
      <c r="AB679" s="163"/>
      <c r="AC679" s="163"/>
      <c r="AD679" s="163"/>
      <c r="AE679" s="163"/>
      <c r="AF679" s="163"/>
      <c r="AG679" s="165"/>
      <c r="AH679" s="222">
        <f>SUM($Z679:$AF679)</f>
        <v>0</v>
      </c>
      <c r="AI679" s="214"/>
      <c r="AJ679" s="94" t="s">
        <v>1822</v>
      </c>
      <c r="AK679" s="94" t="s">
        <v>1823</v>
      </c>
      <c r="AL679" s="95"/>
      <c r="AM679" s="94"/>
      <c r="AN679" s="95"/>
      <c r="AO679" s="94"/>
      <c r="AP679" s="94"/>
      <c r="AQ679" s="94"/>
      <c r="AR679" s="94"/>
      <c r="AS679" s="95" t="s">
        <v>1078</v>
      </c>
    </row>
    <row r="680" spans="1:45" x14ac:dyDescent="0.2">
      <c r="A680" s="94"/>
      <c r="B680" s="95" t="s">
        <v>1079</v>
      </c>
      <c r="C680" s="95" t="s">
        <v>1080</v>
      </c>
      <c r="D680" s="94"/>
      <c r="E680" s="95" t="s">
        <v>1081</v>
      </c>
      <c r="F680" s="94" t="s">
        <v>515</v>
      </c>
      <c r="G680" s="94" t="s">
        <v>348</v>
      </c>
      <c r="H680" s="411"/>
      <c r="I680" s="411"/>
      <c r="J680" s="411"/>
      <c r="K680" s="411"/>
      <c r="L680" s="411"/>
      <c r="M680" s="411"/>
      <c r="N680" s="411">
        <v>1</v>
      </c>
      <c r="O680" s="164">
        <v>43657</v>
      </c>
      <c r="P680" s="238">
        <f>SUM($H680:$N680)</f>
        <v>1</v>
      </c>
      <c r="Q680" s="214"/>
      <c r="R680" s="214"/>
      <c r="S680" s="214"/>
      <c r="T680" s="214"/>
      <c r="U680" s="214"/>
      <c r="V680" s="214"/>
      <c r="W680" s="214"/>
      <c r="X680" s="165"/>
      <c r="Y680" s="222">
        <f>SUM($Q680:$W680)</f>
        <v>0</v>
      </c>
      <c r="Z680" s="163"/>
      <c r="AA680" s="163"/>
      <c r="AB680" s="163"/>
      <c r="AC680" s="163"/>
      <c r="AD680" s="163"/>
      <c r="AE680" s="163"/>
      <c r="AF680" s="163"/>
      <c r="AG680" s="165"/>
      <c r="AH680" s="222">
        <f>SUM($Z680:$AF680)</f>
        <v>0</v>
      </c>
      <c r="AI680" s="214"/>
      <c r="AJ680" s="94" t="s">
        <v>1822</v>
      </c>
      <c r="AK680" s="94" t="s">
        <v>1823</v>
      </c>
      <c r="AL680" s="95"/>
      <c r="AM680" s="94"/>
      <c r="AN680" s="95"/>
      <c r="AO680" s="94"/>
      <c r="AP680" s="94"/>
      <c r="AQ680" s="94"/>
      <c r="AR680" s="94"/>
      <c r="AS680" s="95" t="s">
        <v>1082</v>
      </c>
    </row>
    <row r="681" spans="1:45" x14ac:dyDescent="0.2">
      <c r="A681" s="94"/>
      <c r="B681" s="95" t="s">
        <v>1063</v>
      </c>
      <c r="C681" s="95" t="s">
        <v>1064</v>
      </c>
      <c r="D681" s="94"/>
      <c r="E681" s="95" t="s">
        <v>1065</v>
      </c>
      <c r="F681" s="94" t="s">
        <v>515</v>
      </c>
      <c r="G681" s="94" t="s">
        <v>348</v>
      </c>
      <c r="H681" s="411"/>
      <c r="I681" s="411"/>
      <c r="J681" s="411"/>
      <c r="K681" s="411"/>
      <c r="L681" s="411"/>
      <c r="M681" s="411"/>
      <c r="N681" s="411">
        <v>1</v>
      </c>
      <c r="O681" s="164">
        <v>43655</v>
      </c>
      <c r="P681" s="238">
        <f>SUM($H681:$N681)</f>
        <v>1</v>
      </c>
      <c r="Q681" s="214"/>
      <c r="R681" s="214"/>
      <c r="S681" s="214"/>
      <c r="T681" s="214"/>
      <c r="U681" s="214"/>
      <c r="V681" s="214"/>
      <c r="W681" s="214"/>
      <c r="X681" s="165"/>
      <c r="Y681" s="222">
        <f>SUM($Q681:$W681)</f>
        <v>0</v>
      </c>
      <c r="Z681" s="163"/>
      <c r="AA681" s="163"/>
      <c r="AB681" s="163"/>
      <c r="AC681" s="163"/>
      <c r="AD681" s="163"/>
      <c r="AE681" s="163"/>
      <c r="AF681" s="163"/>
      <c r="AG681" s="165"/>
      <c r="AH681" s="222">
        <f>SUM($Z681:$AF681)</f>
        <v>0</v>
      </c>
      <c r="AI681" s="214"/>
      <c r="AJ681" s="94" t="s">
        <v>1822</v>
      </c>
      <c r="AK681" s="94" t="s">
        <v>1823</v>
      </c>
      <c r="AL681" s="95"/>
      <c r="AM681" s="94"/>
      <c r="AN681" s="95"/>
      <c r="AO681" s="94"/>
      <c r="AP681" s="94"/>
      <c r="AQ681" s="94"/>
      <c r="AR681" s="94"/>
      <c r="AS681" s="95" t="s">
        <v>1066</v>
      </c>
    </row>
    <row r="682" spans="1:45" x14ac:dyDescent="0.2">
      <c r="A682" s="94"/>
      <c r="B682" s="95" t="s">
        <v>1059</v>
      </c>
      <c r="C682" s="95" t="s">
        <v>1060</v>
      </c>
      <c r="D682" s="94"/>
      <c r="E682" s="95" t="s">
        <v>1061</v>
      </c>
      <c r="F682" s="94" t="s">
        <v>515</v>
      </c>
      <c r="G682" s="94" t="s">
        <v>348</v>
      </c>
      <c r="H682" s="411"/>
      <c r="I682" s="411"/>
      <c r="J682" s="411"/>
      <c r="K682" s="411"/>
      <c r="L682" s="411"/>
      <c r="M682" s="411"/>
      <c r="N682" s="411">
        <v>1</v>
      </c>
      <c r="O682" s="164">
        <v>43654</v>
      </c>
      <c r="P682" s="238">
        <f>SUM($H682:$N682)</f>
        <v>1</v>
      </c>
      <c r="Q682" s="214"/>
      <c r="R682" s="214"/>
      <c r="S682" s="214"/>
      <c r="T682" s="214"/>
      <c r="U682" s="214"/>
      <c r="V682" s="214"/>
      <c r="W682" s="214"/>
      <c r="X682" s="165"/>
      <c r="Y682" s="222">
        <f>SUM($Q682:$W682)</f>
        <v>0</v>
      </c>
      <c r="Z682" s="163"/>
      <c r="AA682" s="163"/>
      <c r="AB682" s="163"/>
      <c r="AC682" s="163"/>
      <c r="AD682" s="163"/>
      <c r="AE682" s="163"/>
      <c r="AF682" s="163"/>
      <c r="AG682" s="165"/>
      <c r="AH682" s="222">
        <f>SUM($Z682:$AF682)</f>
        <v>0</v>
      </c>
      <c r="AI682" s="214"/>
      <c r="AJ682" s="94" t="s">
        <v>1822</v>
      </c>
      <c r="AK682" s="94" t="s">
        <v>1823</v>
      </c>
      <c r="AL682" s="95"/>
      <c r="AM682" s="94"/>
      <c r="AN682" s="95"/>
      <c r="AO682" s="94"/>
      <c r="AP682" s="94"/>
      <c r="AQ682" s="94"/>
      <c r="AR682" s="94"/>
      <c r="AS682" s="95" t="s">
        <v>1062</v>
      </c>
    </row>
    <row r="683" spans="1:45" x14ac:dyDescent="0.2">
      <c r="A683" s="94"/>
      <c r="B683" s="95" t="s">
        <v>1055</v>
      </c>
      <c r="C683" s="95" t="s">
        <v>1056</v>
      </c>
      <c r="D683" s="94"/>
      <c r="E683" s="95" t="s">
        <v>1057</v>
      </c>
      <c r="F683" s="94" t="s">
        <v>515</v>
      </c>
      <c r="G683" s="94" t="s">
        <v>348</v>
      </c>
      <c r="H683" s="411"/>
      <c r="I683" s="411"/>
      <c r="J683" s="411"/>
      <c r="K683" s="411"/>
      <c r="L683" s="411"/>
      <c r="M683" s="411"/>
      <c r="N683" s="411">
        <v>1</v>
      </c>
      <c r="O683" s="164">
        <v>43651</v>
      </c>
      <c r="P683" s="238">
        <f>SUM($H683:$N683)</f>
        <v>1</v>
      </c>
      <c r="Q683" s="214"/>
      <c r="R683" s="214"/>
      <c r="S683" s="214"/>
      <c r="T683" s="214"/>
      <c r="U683" s="214"/>
      <c r="V683" s="214"/>
      <c r="W683" s="214"/>
      <c r="X683" s="165"/>
      <c r="Y683" s="222">
        <f>SUM($Q683:$W683)</f>
        <v>0</v>
      </c>
      <c r="Z683" s="163"/>
      <c r="AA683" s="163"/>
      <c r="AB683" s="163"/>
      <c r="AC683" s="163"/>
      <c r="AD683" s="163"/>
      <c r="AE683" s="163"/>
      <c r="AF683" s="163"/>
      <c r="AG683" s="165"/>
      <c r="AH683" s="222">
        <f>SUM($Z683:$AF683)</f>
        <v>0</v>
      </c>
      <c r="AI683" s="214"/>
      <c r="AJ683" s="94" t="s">
        <v>1822</v>
      </c>
      <c r="AK683" s="94" t="s">
        <v>1823</v>
      </c>
      <c r="AL683" s="95"/>
      <c r="AM683" s="94"/>
      <c r="AN683" s="95"/>
      <c r="AO683" s="94"/>
      <c r="AP683" s="94"/>
      <c r="AQ683" s="94"/>
      <c r="AR683" s="94"/>
      <c r="AS683" s="95" t="s">
        <v>1058</v>
      </c>
    </row>
    <row r="684" spans="1:45" x14ac:dyDescent="0.2">
      <c r="A684" s="94"/>
      <c r="B684" s="95" t="s">
        <v>1051</v>
      </c>
      <c r="C684" s="95" t="s">
        <v>1052</v>
      </c>
      <c r="D684" s="94"/>
      <c r="E684" s="95" t="s">
        <v>1053</v>
      </c>
      <c r="F684" s="94" t="s">
        <v>515</v>
      </c>
      <c r="G684" s="94" t="s">
        <v>348</v>
      </c>
      <c r="H684" s="411"/>
      <c r="I684" s="411"/>
      <c r="J684" s="411"/>
      <c r="K684" s="411"/>
      <c r="L684" s="411"/>
      <c r="M684" s="411"/>
      <c r="N684" s="411">
        <v>1</v>
      </c>
      <c r="O684" s="164">
        <v>43648</v>
      </c>
      <c r="P684" s="238">
        <f>SUM($H684:$N684)</f>
        <v>1</v>
      </c>
      <c r="Q684" s="214"/>
      <c r="R684" s="214"/>
      <c r="S684" s="214"/>
      <c r="T684" s="214"/>
      <c r="U684" s="214"/>
      <c r="V684" s="214"/>
      <c r="W684" s="214"/>
      <c r="X684" s="165"/>
      <c r="Y684" s="222">
        <f>SUM($Q684:$W684)</f>
        <v>0</v>
      </c>
      <c r="Z684" s="163"/>
      <c r="AA684" s="163"/>
      <c r="AB684" s="163"/>
      <c r="AC684" s="163"/>
      <c r="AD684" s="163"/>
      <c r="AE684" s="163"/>
      <c r="AF684" s="163"/>
      <c r="AG684" s="165"/>
      <c r="AH684" s="222">
        <f>SUM($Z684:$AF684)</f>
        <v>0</v>
      </c>
      <c r="AI684" s="214"/>
      <c r="AJ684" s="94" t="s">
        <v>1822</v>
      </c>
      <c r="AK684" s="94" t="s">
        <v>1823</v>
      </c>
      <c r="AL684" s="95"/>
      <c r="AM684" s="94"/>
      <c r="AN684" s="95"/>
      <c r="AO684" s="94"/>
      <c r="AP684" s="94"/>
      <c r="AQ684" s="94"/>
      <c r="AR684" s="94"/>
      <c r="AS684" s="95" t="s">
        <v>1054</v>
      </c>
    </row>
    <row r="685" spans="1:45" x14ac:dyDescent="0.2">
      <c r="A685" s="94"/>
      <c r="B685" s="95" t="s">
        <v>1047</v>
      </c>
      <c r="C685" s="95" t="s">
        <v>1048</v>
      </c>
      <c r="D685" s="94"/>
      <c r="E685" s="95" t="s">
        <v>1049</v>
      </c>
      <c r="F685" s="94" t="s">
        <v>515</v>
      </c>
      <c r="G685" s="94" t="s">
        <v>348</v>
      </c>
      <c r="H685" s="411"/>
      <c r="I685" s="411"/>
      <c r="J685" s="411"/>
      <c r="K685" s="411"/>
      <c r="L685" s="411"/>
      <c r="M685" s="411"/>
      <c r="N685" s="411">
        <v>1</v>
      </c>
      <c r="O685" s="164">
        <v>43647</v>
      </c>
      <c r="P685" s="238">
        <f>SUM($H685:$N685)</f>
        <v>1</v>
      </c>
      <c r="Q685" s="214"/>
      <c r="R685" s="214"/>
      <c r="S685" s="214"/>
      <c r="T685" s="214"/>
      <c r="U685" s="214"/>
      <c r="V685" s="214"/>
      <c r="W685" s="214"/>
      <c r="X685" s="165"/>
      <c r="Y685" s="222">
        <f>SUM($Q685:$W685)</f>
        <v>0</v>
      </c>
      <c r="Z685" s="163"/>
      <c r="AA685" s="163"/>
      <c r="AB685" s="163"/>
      <c r="AC685" s="163"/>
      <c r="AD685" s="163"/>
      <c r="AE685" s="163"/>
      <c r="AF685" s="163"/>
      <c r="AG685" s="165"/>
      <c r="AH685" s="222">
        <f>SUM($Z685:$AF685)</f>
        <v>0</v>
      </c>
      <c r="AI685" s="214"/>
      <c r="AJ685" s="94" t="s">
        <v>1822</v>
      </c>
      <c r="AK685" s="94" t="s">
        <v>1823</v>
      </c>
      <c r="AL685" s="95"/>
      <c r="AM685" s="94"/>
      <c r="AN685" s="95"/>
      <c r="AO685" s="94"/>
      <c r="AP685" s="94"/>
      <c r="AQ685" s="94"/>
      <c r="AR685" s="94"/>
      <c r="AS685" s="95" t="s">
        <v>1050</v>
      </c>
    </row>
    <row r="686" spans="1:45" x14ac:dyDescent="0.2">
      <c r="A686" s="94"/>
      <c r="B686" s="95" t="s">
        <v>1039</v>
      </c>
      <c r="C686" s="95" t="s">
        <v>1040</v>
      </c>
      <c r="D686" s="94"/>
      <c r="E686" s="95" t="s">
        <v>1041</v>
      </c>
      <c r="F686" s="94" t="s">
        <v>515</v>
      </c>
      <c r="G686" s="94" t="s">
        <v>348</v>
      </c>
      <c r="H686" s="411"/>
      <c r="I686" s="411"/>
      <c r="J686" s="411"/>
      <c r="K686" s="411"/>
      <c r="L686" s="411"/>
      <c r="M686" s="411"/>
      <c r="N686" s="411">
        <v>1</v>
      </c>
      <c r="O686" s="164">
        <v>43644</v>
      </c>
      <c r="P686" s="238">
        <f>SUM($H686:$N686)</f>
        <v>1</v>
      </c>
      <c r="Q686" s="214"/>
      <c r="R686" s="214"/>
      <c r="S686" s="214"/>
      <c r="T686" s="214"/>
      <c r="U686" s="214"/>
      <c r="V686" s="214"/>
      <c r="W686" s="214"/>
      <c r="X686" s="165"/>
      <c r="Y686" s="222">
        <f>SUM($Q686:$W686)</f>
        <v>0</v>
      </c>
      <c r="Z686" s="163"/>
      <c r="AA686" s="163"/>
      <c r="AB686" s="163"/>
      <c r="AC686" s="163"/>
      <c r="AD686" s="163"/>
      <c r="AE686" s="163"/>
      <c r="AF686" s="163"/>
      <c r="AG686" s="165"/>
      <c r="AH686" s="222">
        <f>SUM($Z686:$AF686)</f>
        <v>0</v>
      </c>
      <c r="AI686" s="214"/>
      <c r="AJ686" s="94" t="s">
        <v>1822</v>
      </c>
      <c r="AK686" s="94" t="s">
        <v>1823</v>
      </c>
      <c r="AL686" s="95"/>
      <c r="AM686" s="94"/>
      <c r="AN686" s="95"/>
      <c r="AO686" s="94"/>
      <c r="AP686" s="94"/>
      <c r="AQ686" s="94"/>
      <c r="AR686" s="94"/>
      <c r="AS686" s="95" t="s">
        <v>1042</v>
      </c>
    </row>
    <row r="687" spans="1:45" x14ac:dyDescent="0.2">
      <c r="A687" s="94"/>
      <c r="B687" s="95" t="s">
        <v>1043</v>
      </c>
      <c r="C687" s="95" t="s">
        <v>1044</v>
      </c>
      <c r="D687" s="94"/>
      <c r="E687" s="95" t="s">
        <v>1045</v>
      </c>
      <c r="F687" s="94" t="s">
        <v>515</v>
      </c>
      <c r="G687" s="94" t="s">
        <v>348</v>
      </c>
      <c r="H687" s="411"/>
      <c r="I687" s="411"/>
      <c r="J687" s="411"/>
      <c r="K687" s="411"/>
      <c r="L687" s="411"/>
      <c r="M687" s="411"/>
      <c r="N687" s="411">
        <v>1</v>
      </c>
      <c r="O687" s="164">
        <v>43644</v>
      </c>
      <c r="P687" s="238">
        <f>SUM($H687:$N687)</f>
        <v>1</v>
      </c>
      <c r="Q687" s="214"/>
      <c r="R687" s="214"/>
      <c r="S687" s="214"/>
      <c r="T687" s="214"/>
      <c r="U687" s="214"/>
      <c r="V687" s="214"/>
      <c r="W687" s="214"/>
      <c r="X687" s="165"/>
      <c r="Y687" s="222">
        <f>SUM($Q687:$W687)</f>
        <v>0</v>
      </c>
      <c r="Z687" s="163"/>
      <c r="AA687" s="163"/>
      <c r="AB687" s="163"/>
      <c r="AC687" s="163"/>
      <c r="AD687" s="163"/>
      <c r="AE687" s="163"/>
      <c r="AF687" s="163"/>
      <c r="AG687" s="165"/>
      <c r="AH687" s="222">
        <f>SUM($Z687:$AF687)</f>
        <v>0</v>
      </c>
      <c r="AI687" s="214"/>
      <c r="AJ687" s="94" t="s">
        <v>1822</v>
      </c>
      <c r="AK687" s="94" t="s">
        <v>1823</v>
      </c>
      <c r="AL687" s="95"/>
      <c r="AM687" s="94"/>
      <c r="AN687" s="95"/>
      <c r="AO687" s="94"/>
      <c r="AP687" s="94"/>
      <c r="AQ687" s="94"/>
      <c r="AR687" s="94"/>
      <c r="AS687" s="95" t="s">
        <v>1046</v>
      </c>
    </row>
    <row r="688" spans="1:45" x14ac:dyDescent="0.2">
      <c r="A688" s="94"/>
      <c r="B688" s="95" t="s">
        <v>1031</v>
      </c>
      <c r="C688" s="95" t="s">
        <v>1032</v>
      </c>
      <c r="D688" s="94"/>
      <c r="E688" s="95" t="s">
        <v>1033</v>
      </c>
      <c r="F688" s="94" t="s">
        <v>515</v>
      </c>
      <c r="G688" s="94" t="s">
        <v>348</v>
      </c>
      <c r="H688" s="411"/>
      <c r="I688" s="411"/>
      <c r="J688" s="411"/>
      <c r="K688" s="411"/>
      <c r="L688" s="411"/>
      <c r="M688" s="411"/>
      <c r="N688" s="411">
        <v>1</v>
      </c>
      <c r="O688" s="164">
        <v>43643</v>
      </c>
      <c r="P688" s="238">
        <f>SUM($H688:$N688)</f>
        <v>1</v>
      </c>
      <c r="Q688" s="214"/>
      <c r="R688" s="214"/>
      <c r="S688" s="214"/>
      <c r="T688" s="214"/>
      <c r="U688" s="214"/>
      <c r="V688" s="214"/>
      <c r="W688" s="214"/>
      <c r="X688" s="165"/>
      <c r="Y688" s="222">
        <f>SUM($Q688:$W688)</f>
        <v>0</v>
      </c>
      <c r="Z688" s="163"/>
      <c r="AA688" s="163"/>
      <c r="AB688" s="163"/>
      <c r="AC688" s="163"/>
      <c r="AD688" s="163"/>
      <c r="AE688" s="163"/>
      <c r="AF688" s="163"/>
      <c r="AG688" s="165"/>
      <c r="AH688" s="222">
        <f>SUM($Z688:$AF688)</f>
        <v>0</v>
      </c>
      <c r="AI688" s="214"/>
      <c r="AJ688" s="94" t="s">
        <v>1822</v>
      </c>
      <c r="AK688" s="94" t="s">
        <v>1823</v>
      </c>
      <c r="AL688" s="95"/>
      <c r="AM688" s="94"/>
      <c r="AN688" s="95"/>
      <c r="AO688" s="94"/>
      <c r="AP688" s="94"/>
      <c r="AQ688" s="94"/>
      <c r="AR688" s="94"/>
      <c r="AS688" s="95" t="s">
        <v>1034</v>
      </c>
    </row>
    <row r="689" spans="1:132" x14ac:dyDescent="0.2">
      <c r="A689" s="94"/>
      <c r="B689" s="95" t="s">
        <v>1035</v>
      </c>
      <c r="C689" s="95" t="s">
        <v>1036</v>
      </c>
      <c r="D689" s="94"/>
      <c r="E689" s="95" t="s">
        <v>1037</v>
      </c>
      <c r="F689" s="94" t="s">
        <v>515</v>
      </c>
      <c r="G689" s="94" t="s">
        <v>348</v>
      </c>
      <c r="H689" s="411"/>
      <c r="I689" s="411"/>
      <c r="J689" s="411"/>
      <c r="K689" s="411"/>
      <c r="L689" s="411"/>
      <c r="M689" s="411"/>
      <c r="N689" s="411">
        <v>1</v>
      </c>
      <c r="O689" s="164">
        <v>43643</v>
      </c>
      <c r="P689" s="238">
        <f>SUM($H689:$N689)</f>
        <v>1</v>
      </c>
      <c r="Q689" s="214"/>
      <c r="R689" s="214"/>
      <c r="S689" s="214"/>
      <c r="T689" s="214"/>
      <c r="U689" s="214"/>
      <c r="V689" s="214"/>
      <c r="W689" s="214"/>
      <c r="X689" s="165"/>
      <c r="Y689" s="222">
        <f>SUM($Q689:$W689)</f>
        <v>0</v>
      </c>
      <c r="Z689" s="163"/>
      <c r="AA689" s="163"/>
      <c r="AB689" s="163"/>
      <c r="AC689" s="163"/>
      <c r="AD689" s="163"/>
      <c r="AE689" s="163"/>
      <c r="AF689" s="163"/>
      <c r="AG689" s="165"/>
      <c r="AH689" s="222">
        <f>SUM($Z689:$AF689)</f>
        <v>0</v>
      </c>
      <c r="AI689" s="214"/>
      <c r="AJ689" s="94" t="s">
        <v>1822</v>
      </c>
      <c r="AK689" s="94" t="s">
        <v>1823</v>
      </c>
      <c r="AL689" s="95"/>
      <c r="AM689" s="94"/>
      <c r="AN689" s="95"/>
      <c r="AO689" s="94"/>
      <c r="AP689" s="94"/>
      <c r="AQ689" s="94"/>
      <c r="AR689" s="94"/>
      <c r="AS689" s="95" t="s">
        <v>1038</v>
      </c>
    </row>
    <row r="690" spans="1:132" x14ac:dyDescent="0.2">
      <c r="A690" s="94"/>
      <c r="B690" s="95" t="s">
        <v>1027</v>
      </c>
      <c r="C690" s="95" t="s">
        <v>1028</v>
      </c>
      <c r="D690" s="94"/>
      <c r="E690" s="95" t="s">
        <v>1029</v>
      </c>
      <c r="F690" s="94" t="s">
        <v>515</v>
      </c>
      <c r="G690" s="94" t="s">
        <v>348</v>
      </c>
      <c r="H690" s="411"/>
      <c r="I690" s="411"/>
      <c r="J690" s="411"/>
      <c r="K690" s="411"/>
      <c r="L690" s="411"/>
      <c r="M690" s="411"/>
      <c r="N690" s="411">
        <v>1</v>
      </c>
      <c r="O690" s="164">
        <v>43640</v>
      </c>
      <c r="P690" s="238">
        <f>SUM($H690:$N690)</f>
        <v>1</v>
      </c>
      <c r="Q690" s="214"/>
      <c r="R690" s="214"/>
      <c r="S690" s="214"/>
      <c r="T690" s="214"/>
      <c r="U690" s="214"/>
      <c r="V690" s="214"/>
      <c r="W690" s="214"/>
      <c r="X690" s="165"/>
      <c r="Y690" s="222">
        <f>SUM($Q690:$W690)</f>
        <v>0</v>
      </c>
      <c r="Z690" s="163"/>
      <c r="AA690" s="163"/>
      <c r="AB690" s="163"/>
      <c r="AC690" s="163"/>
      <c r="AD690" s="163"/>
      <c r="AE690" s="163"/>
      <c r="AF690" s="163"/>
      <c r="AG690" s="165"/>
      <c r="AH690" s="222">
        <f>SUM($Z690:$AF690)</f>
        <v>0</v>
      </c>
      <c r="AI690" s="214"/>
      <c r="AJ690" s="94" t="s">
        <v>1822</v>
      </c>
      <c r="AK690" s="94" t="s">
        <v>1823</v>
      </c>
      <c r="AL690" s="95"/>
      <c r="AM690" s="94"/>
      <c r="AN690" s="95"/>
      <c r="AO690" s="94"/>
      <c r="AP690" s="94"/>
      <c r="AQ690" s="94"/>
      <c r="AR690" s="94"/>
      <c r="AS690" s="95" t="s">
        <v>1030</v>
      </c>
    </row>
    <row r="691" spans="1:132" x14ac:dyDescent="0.2">
      <c r="A691" s="94"/>
      <c r="B691" s="95" t="s">
        <v>2179</v>
      </c>
      <c r="C691" s="95" t="s">
        <v>2180</v>
      </c>
      <c r="D691" s="94"/>
      <c r="E691" s="95" t="s">
        <v>2181</v>
      </c>
      <c r="F691" s="94" t="s">
        <v>464</v>
      </c>
      <c r="G691" s="94" t="s">
        <v>348</v>
      </c>
      <c r="H691" s="411"/>
      <c r="I691" s="411"/>
      <c r="J691" s="411"/>
      <c r="K691" s="411"/>
      <c r="L691" s="411"/>
      <c r="M691" s="411"/>
      <c r="N691" s="411">
        <v>1</v>
      </c>
      <c r="O691" s="164">
        <v>43640</v>
      </c>
      <c r="P691" s="238">
        <f>SUM($H691:$N691)</f>
        <v>1</v>
      </c>
      <c r="Q691" s="214"/>
      <c r="R691" s="214"/>
      <c r="S691" s="214"/>
      <c r="T691" s="214"/>
      <c r="U691" s="214"/>
      <c r="V691" s="214"/>
      <c r="W691" s="214"/>
      <c r="X691" s="165"/>
      <c r="Y691" s="222">
        <f>SUM($Q691:$W691)</f>
        <v>0</v>
      </c>
      <c r="Z691" s="163"/>
      <c r="AA691" s="163"/>
      <c r="AB691" s="163"/>
      <c r="AC691" s="163"/>
      <c r="AD691" s="163"/>
      <c r="AE691" s="163"/>
      <c r="AF691" s="163"/>
      <c r="AG691" s="165"/>
      <c r="AH691" s="222">
        <f>SUM($Z691:$AF691)</f>
        <v>0</v>
      </c>
      <c r="AI691" s="214"/>
      <c r="AJ691" s="94" t="s">
        <v>1822</v>
      </c>
      <c r="AK691" s="94" t="s">
        <v>1823</v>
      </c>
      <c r="AL691" s="95"/>
      <c r="AM691" s="94"/>
      <c r="AN691" s="95"/>
      <c r="AO691" s="94"/>
      <c r="AP691" s="94"/>
      <c r="AQ691" s="94"/>
      <c r="AR691" s="94"/>
      <c r="AS691" s="95" t="s">
        <v>2182</v>
      </c>
    </row>
    <row r="692" spans="1:132" x14ac:dyDescent="0.2">
      <c r="A692" s="94"/>
      <c r="B692" s="95" t="s">
        <v>1023</v>
      </c>
      <c r="C692" s="95" t="s">
        <v>1024</v>
      </c>
      <c r="D692" s="94"/>
      <c r="E692" s="95" t="s">
        <v>1025</v>
      </c>
      <c r="F692" s="94" t="s">
        <v>515</v>
      </c>
      <c r="G692" s="94" t="s">
        <v>348</v>
      </c>
      <c r="H692" s="411"/>
      <c r="I692" s="411"/>
      <c r="J692" s="411"/>
      <c r="K692" s="411"/>
      <c r="L692" s="411"/>
      <c r="M692" s="411"/>
      <c r="N692" s="411">
        <v>1</v>
      </c>
      <c r="O692" s="164">
        <v>43637</v>
      </c>
      <c r="P692" s="238">
        <f>SUM($H692:$N692)</f>
        <v>1</v>
      </c>
      <c r="Q692" s="214"/>
      <c r="R692" s="214"/>
      <c r="S692" s="214"/>
      <c r="T692" s="214"/>
      <c r="U692" s="214"/>
      <c r="V692" s="214"/>
      <c r="W692" s="214"/>
      <c r="X692" s="165"/>
      <c r="Y692" s="222">
        <f>SUM($Q692:$W692)</f>
        <v>0</v>
      </c>
      <c r="Z692" s="163"/>
      <c r="AA692" s="163"/>
      <c r="AB692" s="163"/>
      <c r="AC692" s="163"/>
      <c r="AD692" s="163"/>
      <c r="AE692" s="163"/>
      <c r="AF692" s="163"/>
      <c r="AG692" s="165"/>
      <c r="AH692" s="222">
        <f>SUM($Z692:$AF692)</f>
        <v>0</v>
      </c>
      <c r="AI692" s="214"/>
      <c r="AJ692" s="94" t="s">
        <v>1822</v>
      </c>
      <c r="AK692" s="94" t="s">
        <v>1823</v>
      </c>
      <c r="AL692" s="95"/>
      <c r="AM692" s="94"/>
      <c r="AN692" s="95"/>
      <c r="AO692" s="94"/>
      <c r="AP692" s="94"/>
      <c r="AQ692" s="94"/>
      <c r="AR692" s="94"/>
      <c r="AS692" s="95" t="s">
        <v>1026</v>
      </c>
    </row>
    <row r="693" spans="1:132" x14ac:dyDescent="0.2">
      <c r="A693" s="94"/>
      <c r="B693" s="95" t="s">
        <v>1011</v>
      </c>
      <c r="C693" s="95" t="s">
        <v>1012</v>
      </c>
      <c r="D693" s="94"/>
      <c r="E693" s="95" t="s">
        <v>1013</v>
      </c>
      <c r="F693" s="94" t="s">
        <v>515</v>
      </c>
      <c r="G693" s="94" t="s">
        <v>348</v>
      </c>
      <c r="H693" s="411"/>
      <c r="I693" s="411"/>
      <c r="J693" s="411"/>
      <c r="K693" s="411"/>
      <c r="L693" s="411"/>
      <c r="M693" s="411"/>
      <c r="N693" s="411">
        <v>1</v>
      </c>
      <c r="O693" s="164">
        <v>43636</v>
      </c>
      <c r="P693" s="238">
        <f>SUM($H693:$N693)</f>
        <v>1</v>
      </c>
      <c r="Q693" s="214"/>
      <c r="R693" s="214"/>
      <c r="S693" s="214"/>
      <c r="T693" s="214"/>
      <c r="U693" s="214"/>
      <c r="V693" s="214"/>
      <c r="W693" s="214"/>
      <c r="X693" s="165"/>
      <c r="Y693" s="222">
        <f>SUM($Q693:$W693)</f>
        <v>0</v>
      </c>
      <c r="Z693" s="163"/>
      <c r="AA693" s="163"/>
      <c r="AB693" s="163"/>
      <c r="AC693" s="163"/>
      <c r="AD693" s="163"/>
      <c r="AE693" s="163"/>
      <c r="AF693" s="163"/>
      <c r="AG693" s="165"/>
      <c r="AH693" s="222">
        <f>SUM($Z693:$AF693)</f>
        <v>0</v>
      </c>
      <c r="AI693" s="214"/>
      <c r="AJ693" s="94" t="s">
        <v>1822</v>
      </c>
      <c r="AK693" s="94" t="s">
        <v>1823</v>
      </c>
      <c r="AL693" s="95"/>
      <c r="AM693" s="94"/>
      <c r="AN693" s="95"/>
      <c r="AO693" s="94"/>
      <c r="AP693" s="94"/>
      <c r="AQ693" s="94"/>
      <c r="AR693" s="94"/>
      <c r="AS693" s="95" t="s">
        <v>1014</v>
      </c>
    </row>
    <row r="694" spans="1:132" x14ac:dyDescent="0.2">
      <c r="A694" s="94"/>
      <c r="B694" s="95" t="s">
        <v>1015</v>
      </c>
      <c r="C694" s="95" t="s">
        <v>1016</v>
      </c>
      <c r="D694" s="94"/>
      <c r="E694" s="95" t="s">
        <v>1017</v>
      </c>
      <c r="F694" s="94" t="s">
        <v>515</v>
      </c>
      <c r="G694" s="94" t="s">
        <v>348</v>
      </c>
      <c r="H694" s="411"/>
      <c r="I694" s="411"/>
      <c r="J694" s="411"/>
      <c r="K694" s="411"/>
      <c r="L694" s="411"/>
      <c r="M694" s="411"/>
      <c r="N694" s="411">
        <v>1</v>
      </c>
      <c r="O694" s="164">
        <v>43636</v>
      </c>
      <c r="P694" s="238">
        <f>SUM($H694:$N694)</f>
        <v>1</v>
      </c>
      <c r="Q694" s="214"/>
      <c r="R694" s="214"/>
      <c r="S694" s="214"/>
      <c r="T694" s="214"/>
      <c r="U694" s="214"/>
      <c r="V694" s="214"/>
      <c r="W694" s="214"/>
      <c r="X694" s="165"/>
      <c r="Y694" s="222">
        <f>SUM($Q694:$W694)</f>
        <v>0</v>
      </c>
      <c r="Z694" s="163"/>
      <c r="AA694" s="163"/>
      <c r="AB694" s="163"/>
      <c r="AC694" s="163"/>
      <c r="AD694" s="163"/>
      <c r="AE694" s="163"/>
      <c r="AF694" s="163"/>
      <c r="AG694" s="165"/>
      <c r="AH694" s="222">
        <f>SUM($Z694:$AF694)</f>
        <v>0</v>
      </c>
      <c r="AI694" s="214"/>
      <c r="AJ694" s="94" t="s">
        <v>1822</v>
      </c>
      <c r="AK694" s="94" t="s">
        <v>1823</v>
      </c>
      <c r="AL694" s="95"/>
      <c r="AM694" s="94"/>
      <c r="AN694" s="95"/>
      <c r="AO694" s="94"/>
      <c r="AP694" s="94"/>
      <c r="AQ694" s="94"/>
      <c r="AR694" s="94"/>
      <c r="AS694" s="95" t="s">
        <v>1018</v>
      </c>
    </row>
    <row r="695" spans="1:132" x14ac:dyDescent="0.2">
      <c r="A695" s="94"/>
      <c r="B695" s="95" t="s">
        <v>1019</v>
      </c>
      <c r="C695" s="95" t="s">
        <v>1020</v>
      </c>
      <c r="D695" s="94"/>
      <c r="E695" s="95" t="s">
        <v>1021</v>
      </c>
      <c r="F695" s="94" t="s">
        <v>515</v>
      </c>
      <c r="G695" s="94" t="s">
        <v>348</v>
      </c>
      <c r="H695" s="411"/>
      <c r="I695" s="411"/>
      <c r="J695" s="411"/>
      <c r="K695" s="411"/>
      <c r="L695" s="411"/>
      <c r="M695" s="411"/>
      <c r="N695" s="411">
        <v>1</v>
      </c>
      <c r="O695" s="164">
        <v>43636</v>
      </c>
      <c r="P695" s="238">
        <f>SUM($H695:$N695)</f>
        <v>1</v>
      </c>
      <c r="Q695" s="214"/>
      <c r="R695" s="214"/>
      <c r="S695" s="214"/>
      <c r="T695" s="214"/>
      <c r="U695" s="214"/>
      <c r="V695" s="214"/>
      <c r="W695" s="214"/>
      <c r="X695" s="165"/>
      <c r="Y695" s="222">
        <f>SUM($Q695:$W695)</f>
        <v>0</v>
      </c>
      <c r="Z695" s="163"/>
      <c r="AA695" s="163"/>
      <c r="AB695" s="163"/>
      <c r="AC695" s="163"/>
      <c r="AD695" s="163"/>
      <c r="AE695" s="163"/>
      <c r="AF695" s="163"/>
      <c r="AG695" s="165"/>
      <c r="AH695" s="222">
        <f>SUM($Z695:$AF695)</f>
        <v>0</v>
      </c>
      <c r="AI695" s="214"/>
      <c r="AJ695" s="94" t="s">
        <v>1822</v>
      </c>
      <c r="AK695" s="94" t="s">
        <v>1823</v>
      </c>
      <c r="AL695" s="95"/>
      <c r="AM695" s="94"/>
      <c r="AN695" s="95"/>
      <c r="AO695" s="94"/>
      <c r="AP695" s="94"/>
      <c r="AQ695" s="94"/>
      <c r="AR695" s="94"/>
      <c r="AS695" s="95" t="s">
        <v>1022</v>
      </c>
    </row>
    <row r="696" spans="1:132" x14ac:dyDescent="0.2">
      <c r="A696" s="94"/>
      <c r="B696" s="95" t="s">
        <v>1003</v>
      </c>
      <c r="C696" s="95" t="s">
        <v>1004</v>
      </c>
      <c r="D696" s="94"/>
      <c r="E696" s="95" t="s">
        <v>1005</v>
      </c>
      <c r="F696" s="94" t="s">
        <v>515</v>
      </c>
      <c r="G696" s="94" t="s">
        <v>348</v>
      </c>
      <c r="H696" s="411"/>
      <c r="I696" s="411"/>
      <c r="J696" s="411"/>
      <c r="K696" s="411"/>
      <c r="L696" s="411"/>
      <c r="M696" s="411"/>
      <c r="N696" s="411">
        <v>1</v>
      </c>
      <c r="O696" s="164">
        <v>43635</v>
      </c>
      <c r="P696" s="238">
        <f>SUM($H696:$N696)</f>
        <v>1</v>
      </c>
      <c r="Q696" s="214"/>
      <c r="R696" s="214"/>
      <c r="S696" s="214"/>
      <c r="T696" s="214"/>
      <c r="U696" s="214"/>
      <c r="V696" s="214"/>
      <c r="W696" s="214"/>
      <c r="X696" s="165"/>
      <c r="Y696" s="222">
        <f>SUM($Q696:$W696)</f>
        <v>0</v>
      </c>
      <c r="Z696" s="163"/>
      <c r="AA696" s="163"/>
      <c r="AB696" s="163"/>
      <c r="AC696" s="163"/>
      <c r="AD696" s="163"/>
      <c r="AE696" s="163"/>
      <c r="AF696" s="163"/>
      <c r="AG696" s="165"/>
      <c r="AH696" s="222">
        <f>SUM($Z696:$AF696)</f>
        <v>0</v>
      </c>
      <c r="AI696" s="214"/>
      <c r="AJ696" s="94" t="s">
        <v>1822</v>
      </c>
      <c r="AK696" s="94" t="s">
        <v>1823</v>
      </c>
      <c r="AL696" s="95"/>
      <c r="AM696" s="94"/>
      <c r="AN696" s="95"/>
      <c r="AO696" s="94"/>
      <c r="AP696" s="94"/>
      <c r="AQ696" s="94"/>
      <c r="AR696" s="94"/>
      <c r="AS696" s="95" t="s">
        <v>1006</v>
      </c>
    </row>
    <row r="697" spans="1:132" ht="13.9" customHeight="1" x14ac:dyDescent="0.2">
      <c r="A697" s="94"/>
      <c r="B697" s="95" t="s">
        <v>1007</v>
      </c>
      <c r="C697" s="95" t="s">
        <v>1008</v>
      </c>
      <c r="D697" s="94"/>
      <c r="E697" s="95" t="s">
        <v>1009</v>
      </c>
      <c r="F697" s="94" t="s">
        <v>515</v>
      </c>
      <c r="G697" s="94" t="s">
        <v>348</v>
      </c>
      <c r="H697" s="411"/>
      <c r="I697" s="411"/>
      <c r="J697" s="411"/>
      <c r="K697" s="411"/>
      <c r="L697" s="411"/>
      <c r="M697" s="411"/>
      <c r="N697" s="411">
        <v>1</v>
      </c>
      <c r="O697" s="164">
        <v>43635</v>
      </c>
      <c r="P697" s="238">
        <f>SUM($H697:$N697)</f>
        <v>1</v>
      </c>
      <c r="Q697" s="214"/>
      <c r="R697" s="214"/>
      <c r="S697" s="214"/>
      <c r="T697" s="214"/>
      <c r="U697" s="214"/>
      <c r="V697" s="214"/>
      <c r="W697" s="214"/>
      <c r="X697" s="165"/>
      <c r="Y697" s="222">
        <f>SUM($Q697:$W697)</f>
        <v>0</v>
      </c>
      <c r="Z697" s="163"/>
      <c r="AA697" s="163"/>
      <c r="AB697" s="163"/>
      <c r="AC697" s="163"/>
      <c r="AD697" s="163"/>
      <c r="AE697" s="163"/>
      <c r="AF697" s="163"/>
      <c r="AG697" s="165"/>
      <c r="AH697" s="222">
        <f>SUM($Z697:$AF697)</f>
        <v>0</v>
      </c>
      <c r="AI697" s="214"/>
      <c r="AJ697" s="94" t="s">
        <v>1822</v>
      </c>
      <c r="AK697" s="94" t="s">
        <v>1823</v>
      </c>
      <c r="AL697" s="95"/>
      <c r="AM697" s="94"/>
      <c r="AN697" s="95"/>
      <c r="AO697" s="94"/>
      <c r="AP697" s="94"/>
      <c r="AQ697" s="94"/>
      <c r="AR697" s="94"/>
      <c r="AS697" s="95" t="s">
        <v>1010</v>
      </c>
    </row>
    <row r="698" spans="1:132" x14ac:dyDescent="0.2">
      <c r="A698" s="94"/>
      <c r="B698" s="95" t="s">
        <v>991</v>
      </c>
      <c r="C698" s="95" t="s">
        <v>992</v>
      </c>
      <c r="D698" s="94"/>
      <c r="E698" s="95" t="s">
        <v>993</v>
      </c>
      <c r="F698" s="94" t="s">
        <v>515</v>
      </c>
      <c r="G698" s="94" t="s">
        <v>348</v>
      </c>
      <c r="H698" s="411"/>
      <c r="I698" s="411"/>
      <c r="J698" s="411"/>
      <c r="K698" s="411"/>
      <c r="L698" s="411"/>
      <c r="M698" s="411"/>
      <c r="N698" s="411">
        <v>1</v>
      </c>
      <c r="O698" s="164">
        <v>43630</v>
      </c>
      <c r="P698" s="238">
        <f>SUM($H698:$N698)</f>
        <v>1</v>
      </c>
      <c r="Q698" s="214"/>
      <c r="R698" s="214"/>
      <c r="S698" s="214"/>
      <c r="T698" s="214"/>
      <c r="U698" s="214"/>
      <c r="V698" s="214"/>
      <c r="W698" s="214"/>
      <c r="X698" s="165"/>
      <c r="Y698" s="222">
        <f>SUM($Q698:$W698)</f>
        <v>0</v>
      </c>
      <c r="Z698" s="163"/>
      <c r="AA698" s="163"/>
      <c r="AB698" s="163"/>
      <c r="AC698" s="163"/>
      <c r="AD698" s="163"/>
      <c r="AE698" s="163"/>
      <c r="AF698" s="163"/>
      <c r="AG698" s="165"/>
      <c r="AH698" s="222">
        <f>SUM($Z698:$AF698)</f>
        <v>0</v>
      </c>
      <c r="AI698" s="214"/>
      <c r="AJ698" s="94" t="s">
        <v>1822</v>
      </c>
      <c r="AK698" s="94" t="s">
        <v>1823</v>
      </c>
      <c r="AL698" s="95"/>
      <c r="AM698" s="94"/>
      <c r="AN698" s="95"/>
      <c r="AO698" s="94"/>
      <c r="AP698" s="94"/>
      <c r="AQ698" s="94"/>
      <c r="AR698" s="94"/>
      <c r="AS698" s="95" t="s">
        <v>994</v>
      </c>
    </row>
    <row r="699" spans="1:132" x14ac:dyDescent="0.2">
      <c r="A699" s="94"/>
      <c r="B699" s="95" t="s">
        <v>995</v>
      </c>
      <c r="C699" s="95" t="s">
        <v>996</v>
      </c>
      <c r="D699" s="94"/>
      <c r="E699" s="95" t="s">
        <v>997</v>
      </c>
      <c r="F699" s="94" t="s">
        <v>515</v>
      </c>
      <c r="G699" s="94" t="s">
        <v>348</v>
      </c>
      <c r="H699" s="411"/>
      <c r="I699" s="411"/>
      <c r="J699" s="411"/>
      <c r="K699" s="411"/>
      <c r="L699" s="411"/>
      <c r="M699" s="411"/>
      <c r="N699" s="411">
        <v>1</v>
      </c>
      <c r="O699" s="164">
        <v>43630</v>
      </c>
      <c r="P699" s="238">
        <f>SUM($H699:$N699)</f>
        <v>1</v>
      </c>
      <c r="Q699" s="214"/>
      <c r="R699" s="214"/>
      <c r="S699" s="214"/>
      <c r="T699" s="214"/>
      <c r="U699" s="214"/>
      <c r="V699" s="214"/>
      <c r="W699" s="214"/>
      <c r="X699" s="165"/>
      <c r="Y699" s="222">
        <f>SUM($Q699:$W699)</f>
        <v>0</v>
      </c>
      <c r="Z699" s="163"/>
      <c r="AA699" s="163"/>
      <c r="AB699" s="163"/>
      <c r="AC699" s="163"/>
      <c r="AD699" s="163"/>
      <c r="AE699" s="163"/>
      <c r="AF699" s="163"/>
      <c r="AG699" s="165"/>
      <c r="AH699" s="222">
        <f>SUM($Z699:$AF699)</f>
        <v>0</v>
      </c>
      <c r="AI699" s="214"/>
      <c r="AJ699" s="94" t="s">
        <v>1822</v>
      </c>
      <c r="AK699" s="94" t="s">
        <v>1823</v>
      </c>
      <c r="AL699" s="95"/>
      <c r="AM699" s="94"/>
      <c r="AN699" s="95"/>
      <c r="AO699" s="94"/>
      <c r="AP699" s="94"/>
      <c r="AQ699" s="94"/>
      <c r="AR699" s="94"/>
      <c r="AS699" s="95" t="s">
        <v>998</v>
      </c>
    </row>
    <row r="700" spans="1:132" x14ac:dyDescent="0.2">
      <c r="A700" s="94"/>
      <c r="B700" s="95" t="s">
        <v>999</v>
      </c>
      <c r="C700" s="95" t="s">
        <v>1000</v>
      </c>
      <c r="D700" s="94"/>
      <c r="E700" s="95" t="s">
        <v>1001</v>
      </c>
      <c r="F700" s="94" t="s">
        <v>515</v>
      </c>
      <c r="G700" s="94" t="s">
        <v>348</v>
      </c>
      <c r="H700" s="411"/>
      <c r="I700" s="411"/>
      <c r="J700" s="411"/>
      <c r="K700" s="411"/>
      <c r="L700" s="411"/>
      <c r="M700" s="411"/>
      <c r="N700" s="411">
        <v>1</v>
      </c>
      <c r="O700" s="164">
        <v>43630</v>
      </c>
      <c r="P700" s="238">
        <f>SUM($H700:$N700)</f>
        <v>1</v>
      </c>
      <c r="Q700" s="214"/>
      <c r="R700" s="214"/>
      <c r="S700" s="214"/>
      <c r="T700" s="214"/>
      <c r="U700" s="214"/>
      <c r="V700" s="214"/>
      <c r="W700" s="214"/>
      <c r="X700" s="165"/>
      <c r="Y700" s="222">
        <f>SUM($Q700:$W700)</f>
        <v>0</v>
      </c>
      <c r="Z700" s="163"/>
      <c r="AA700" s="163"/>
      <c r="AB700" s="163"/>
      <c r="AC700" s="163"/>
      <c r="AD700" s="163"/>
      <c r="AE700" s="163"/>
      <c r="AF700" s="163"/>
      <c r="AG700" s="165"/>
      <c r="AH700" s="222">
        <f>SUM($Z700:$AF700)</f>
        <v>0</v>
      </c>
      <c r="AI700" s="214"/>
      <c r="AJ700" s="94" t="s">
        <v>1822</v>
      </c>
      <c r="AK700" s="94" t="s">
        <v>1823</v>
      </c>
      <c r="AL700" s="95"/>
      <c r="AM700" s="94"/>
      <c r="AN700" s="95"/>
      <c r="AO700" s="94"/>
      <c r="AP700" s="94"/>
      <c r="AQ700" s="94"/>
      <c r="AR700" s="94"/>
      <c r="AS700" s="95" t="s">
        <v>1002</v>
      </c>
    </row>
    <row r="701" spans="1:132" x14ac:dyDescent="0.2">
      <c r="A701" s="94"/>
      <c r="B701" s="95" t="s">
        <v>983</v>
      </c>
      <c r="C701" s="95" t="s">
        <v>984</v>
      </c>
      <c r="D701" s="94"/>
      <c r="E701" s="95" t="s">
        <v>985</v>
      </c>
      <c r="F701" s="94" t="s">
        <v>515</v>
      </c>
      <c r="G701" s="94" t="s">
        <v>348</v>
      </c>
      <c r="H701" s="411"/>
      <c r="I701" s="411"/>
      <c r="J701" s="411"/>
      <c r="K701" s="411"/>
      <c r="L701" s="411"/>
      <c r="M701" s="411"/>
      <c r="N701" s="411">
        <v>1</v>
      </c>
      <c r="O701" s="164">
        <v>43629</v>
      </c>
      <c r="P701" s="238">
        <f>SUM($H701:$N701)</f>
        <v>1</v>
      </c>
      <c r="Q701" s="214"/>
      <c r="R701" s="214"/>
      <c r="S701" s="214"/>
      <c r="T701" s="214"/>
      <c r="U701" s="214"/>
      <c r="V701" s="214"/>
      <c r="W701" s="214"/>
      <c r="X701" s="165"/>
      <c r="Y701" s="222">
        <f>SUM($Q701:$W701)</f>
        <v>0</v>
      </c>
      <c r="Z701" s="163"/>
      <c r="AA701" s="163"/>
      <c r="AB701" s="163"/>
      <c r="AC701" s="163"/>
      <c r="AD701" s="163"/>
      <c r="AE701" s="163"/>
      <c r="AF701" s="163"/>
      <c r="AG701" s="165"/>
      <c r="AH701" s="222">
        <f>SUM($Z701:$AF701)</f>
        <v>0</v>
      </c>
      <c r="AI701" s="214"/>
      <c r="AJ701" s="94" t="s">
        <v>1822</v>
      </c>
      <c r="AK701" s="94" t="s">
        <v>1823</v>
      </c>
      <c r="AL701" s="95"/>
      <c r="AM701" s="94"/>
      <c r="AN701" s="95"/>
      <c r="AO701" s="94"/>
      <c r="AP701" s="94"/>
      <c r="AQ701" s="94"/>
      <c r="AR701" s="94"/>
      <c r="AS701" s="95" t="s">
        <v>986</v>
      </c>
      <c r="AT701" s="93"/>
      <c r="AU701" s="93"/>
      <c r="AV701" s="93"/>
      <c r="AW701" s="93"/>
      <c r="AX701" s="93"/>
      <c r="AY701" s="93"/>
      <c r="AZ701" s="93"/>
      <c r="BA701" s="93"/>
      <c r="BB701" s="93"/>
      <c r="BC701" s="93"/>
      <c r="BD701" s="93"/>
      <c r="BE701" s="93"/>
      <c r="BF701" s="93"/>
      <c r="BG701" s="93"/>
      <c r="BH701" s="93"/>
      <c r="BI701" s="93"/>
      <c r="BJ701" s="93"/>
      <c r="BK701" s="93"/>
      <c r="BL701" s="93"/>
      <c r="BM701" s="93"/>
      <c r="BN701" s="93"/>
      <c r="BO701" s="93"/>
      <c r="BP701" s="93"/>
      <c r="BQ701" s="93"/>
      <c r="BR701" s="93"/>
      <c r="BS701" s="93"/>
      <c r="BT701" s="93"/>
      <c r="BU701" s="93"/>
      <c r="BV701" s="93"/>
      <c r="BW701" s="93"/>
      <c r="BX701" s="93"/>
      <c r="BY701" s="93"/>
      <c r="BZ701" s="93"/>
      <c r="CA701" s="93"/>
      <c r="CB701" s="93"/>
      <c r="CC701" s="93"/>
      <c r="CD701" s="93"/>
      <c r="CE701" s="93"/>
      <c r="CF701" s="93"/>
      <c r="CG701" s="93"/>
      <c r="CH701" s="93"/>
      <c r="CI701" s="93"/>
      <c r="CJ701" s="93"/>
      <c r="CK701" s="93"/>
      <c r="CL701" s="93"/>
      <c r="CM701" s="93"/>
      <c r="CN701" s="93"/>
      <c r="CO701" s="93"/>
      <c r="CP701" s="93"/>
      <c r="CQ701" s="93"/>
      <c r="CR701" s="93"/>
      <c r="CS701" s="93"/>
      <c r="CT701" s="93"/>
      <c r="CU701" s="93"/>
      <c r="CV701" s="93"/>
      <c r="CW701" s="93"/>
      <c r="CX701" s="93"/>
      <c r="CY701" s="93"/>
      <c r="CZ701" s="93"/>
      <c r="DA701" s="93"/>
      <c r="DB701" s="93"/>
      <c r="DC701" s="93"/>
      <c r="DD701" s="93"/>
      <c r="DE701" s="93"/>
      <c r="DF701" s="93"/>
      <c r="DG701" s="93"/>
      <c r="DH701" s="93"/>
      <c r="DI701" s="93"/>
      <c r="DJ701" s="93"/>
      <c r="DK701" s="93"/>
      <c r="DL701" s="93"/>
      <c r="DM701" s="93"/>
      <c r="DN701" s="93"/>
      <c r="DO701" s="93"/>
      <c r="DP701" s="93"/>
      <c r="DQ701" s="93"/>
      <c r="DR701" s="93"/>
      <c r="DS701" s="93"/>
      <c r="DT701" s="93"/>
      <c r="DU701" s="93"/>
      <c r="DV701" s="93"/>
      <c r="DW701" s="93"/>
      <c r="DX701" s="93"/>
      <c r="DY701" s="93"/>
      <c r="DZ701" s="93"/>
      <c r="EA701" s="93"/>
      <c r="EB701" s="93"/>
    </row>
    <row r="702" spans="1:132" x14ac:dyDescent="0.2">
      <c r="A702" s="94"/>
      <c r="B702" s="95" t="s">
        <v>987</v>
      </c>
      <c r="C702" s="95" t="s">
        <v>988</v>
      </c>
      <c r="D702" s="94"/>
      <c r="E702" s="95" t="s">
        <v>989</v>
      </c>
      <c r="F702" s="94" t="s">
        <v>515</v>
      </c>
      <c r="G702" s="94" t="s">
        <v>348</v>
      </c>
      <c r="H702" s="411"/>
      <c r="I702" s="411"/>
      <c r="J702" s="411"/>
      <c r="K702" s="411"/>
      <c r="L702" s="411"/>
      <c r="M702" s="411"/>
      <c r="N702" s="411">
        <v>1</v>
      </c>
      <c r="O702" s="164">
        <v>43629</v>
      </c>
      <c r="P702" s="238">
        <f>SUM($H702:$N702)</f>
        <v>1</v>
      </c>
      <c r="Q702" s="214"/>
      <c r="R702" s="214"/>
      <c r="S702" s="214"/>
      <c r="T702" s="214"/>
      <c r="U702" s="214"/>
      <c r="V702" s="214"/>
      <c r="W702" s="214"/>
      <c r="X702" s="165"/>
      <c r="Y702" s="222">
        <f>SUM($Q702:$W702)</f>
        <v>0</v>
      </c>
      <c r="Z702" s="163"/>
      <c r="AA702" s="163"/>
      <c r="AB702" s="163"/>
      <c r="AC702" s="163"/>
      <c r="AD702" s="163"/>
      <c r="AE702" s="163"/>
      <c r="AF702" s="163"/>
      <c r="AG702" s="165"/>
      <c r="AH702" s="222">
        <f>SUM($Z702:$AF702)</f>
        <v>0</v>
      </c>
      <c r="AI702" s="214"/>
      <c r="AJ702" s="94" t="s">
        <v>1822</v>
      </c>
      <c r="AK702" s="94" t="s">
        <v>1823</v>
      </c>
      <c r="AL702" s="95"/>
      <c r="AM702" s="94"/>
      <c r="AN702" s="95"/>
      <c r="AO702" s="94"/>
      <c r="AP702" s="94"/>
      <c r="AQ702" s="94"/>
      <c r="AR702" s="94"/>
      <c r="AS702" s="95" t="s">
        <v>990</v>
      </c>
    </row>
    <row r="703" spans="1:132" x14ac:dyDescent="0.2">
      <c r="A703" s="94"/>
      <c r="B703" s="95" t="s">
        <v>2183</v>
      </c>
      <c r="C703" s="95" t="s">
        <v>2184</v>
      </c>
      <c r="D703" s="94"/>
      <c r="E703" s="95" t="s">
        <v>2185</v>
      </c>
      <c r="F703" s="94" t="s">
        <v>464</v>
      </c>
      <c r="G703" s="94" t="s">
        <v>348</v>
      </c>
      <c r="H703" s="411"/>
      <c r="I703" s="411"/>
      <c r="J703" s="411"/>
      <c r="K703" s="411"/>
      <c r="L703" s="411"/>
      <c r="M703" s="411"/>
      <c r="N703" s="411">
        <v>1</v>
      </c>
      <c r="O703" s="164">
        <v>43629</v>
      </c>
      <c r="P703" s="238">
        <f>SUM($H703:$N703)</f>
        <v>1</v>
      </c>
      <c r="Q703" s="214"/>
      <c r="R703" s="214"/>
      <c r="S703" s="214"/>
      <c r="T703" s="214"/>
      <c r="U703" s="214"/>
      <c r="V703" s="214"/>
      <c r="W703" s="214"/>
      <c r="X703" s="165"/>
      <c r="Y703" s="222">
        <f>SUM($Q703:$W703)</f>
        <v>0</v>
      </c>
      <c r="Z703" s="163"/>
      <c r="AA703" s="163"/>
      <c r="AB703" s="163"/>
      <c r="AC703" s="163"/>
      <c r="AD703" s="163"/>
      <c r="AE703" s="163"/>
      <c r="AF703" s="163"/>
      <c r="AG703" s="165"/>
      <c r="AH703" s="222">
        <f>SUM($Z703:$AF703)</f>
        <v>0</v>
      </c>
      <c r="AI703" s="214"/>
      <c r="AJ703" s="94" t="s">
        <v>1822</v>
      </c>
      <c r="AK703" s="94" t="s">
        <v>1823</v>
      </c>
      <c r="AL703" s="95"/>
      <c r="AM703" s="94"/>
      <c r="AN703" s="95"/>
      <c r="AO703" s="94"/>
      <c r="AP703" s="94"/>
      <c r="AQ703" s="94"/>
      <c r="AR703" s="94"/>
      <c r="AS703" s="95" t="s">
        <v>2186</v>
      </c>
    </row>
    <row r="704" spans="1:132" x14ac:dyDescent="0.2">
      <c r="A704" s="94"/>
      <c r="B704" s="95" t="s">
        <v>581</v>
      </c>
      <c r="C704" s="95" t="s">
        <v>582</v>
      </c>
      <c r="D704" s="94"/>
      <c r="E704" s="95" t="s">
        <v>981</v>
      </c>
      <c r="F704" s="94" t="s">
        <v>515</v>
      </c>
      <c r="G704" s="94" t="s">
        <v>348</v>
      </c>
      <c r="H704" s="411"/>
      <c r="I704" s="411"/>
      <c r="J704" s="411"/>
      <c r="K704" s="411"/>
      <c r="L704" s="411"/>
      <c r="M704" s="411"/>
      <c r="N704" s="411">
        <v>1</v>
      </c>
      <c r="O704" s="164">
        <v>43628</v>
      </c>
      <c r="P704" s="238">
        <f>SUM($H704:$N704)</f>
        <v>1</v>
      </c>
      <c r="Q704" s="214"/>
      <c r="R704" s="214"/>
      <c r="S704" s="214"/>
      <c r="T704" s="214"/>
      <c r="U704" s="214"/>
      <c r="V704" s="214"/>
      <c r="W704" s="214"/>
      <c r="X704" s="165"/>
      <c r="Y704" s="222">
        <f>SUM($Q704:$W704)</f>
        <v>0</v>
      </c>
      <c r="Z704" s="163"/>
      <c r="AA704" s="163"/>
      <c r="AB704" s="163"/>
      <c r="AC704" s="163"/>
      <c r="AD704" s="163"/>
      <c r="AE704" s="163"/>
      <c r="AF704" s="163"/>
      <c r="AG704" s="165"/>
      <c r="AH704" s="222">
        <f>SUM($Z704:$AF704)</f>
        <v>0</v>
      </c>
      <c r="AI704" s="214"/>
      <c r="AJ704" s="94" t="s">
        <v>1822</v>
      </c>
      <c r="AK704" s="94" t="s">
        <v>1823</v>
      </c>
      <c r="AL704" s="95"/>
      <c r="AM704" s="94"/>
      <c r="AN704" s="95"/>
      <c r="AO704" s="94"/>
      <c r="AP704" s="94"/>
      <c r="AQ704" s="94"/>
      <c r="AR704" s="94"/>
      <c r="AS704" s="95" t="s">
        <v>982</v>
      </c>
      <c r="AT704" s="93"/>
      <c r="AU704" s="93"/>
      <c r="AV704" s="93"/>
      <c r="AW704" s="93"/>
      <c r="AX704" s="93"/>
      <c r="AY704" s="93"/>
      <c r="AZ704" s="93"/>
      <c r="BA704" s="93"/>
      <c r="BB704" s="93"/>
      <c r="BC704" s="93"/>
      <c r="BD704" s="93"/>
      <c r="BE704" s="93"/>
      <c r="BF704" s="93"/>
      <c r="BG704" s="93"/>
      <c r="BH704" s="93"/>
      <c r="BI704" s="93"/>
      <c r="BJ704" s="93"/>
      <c r="BK704" s="93"/>
      <c r="BL704" s="93"/>
      <c r="BM704" s="93"/>
      <c r="BN704" s="93"/>
      <c r="BO704" s="93"/>
      <c r="BP704" s="93"/>
      <c r="BQ704" s="93"/>
      <c r="BR704" s="93"/>
      <c r="BS704" s="93"/>
      <c r="BT704" s="93"/>
      <c r="BU704" s="93"/>
      <c r="BV704" s="93"/>
      <c r="BW704" s="93"/>
      <c r="BX704" s="93"/>
      <c r="BY704" s="93"/>
      <c r="BZ704" s="93"/>
      <c r="CA704" s="93"/>
      <c r="CB704" s="93"/>
      <c r="CC704" s="93"/>
      <c r="CD704" s="93"/>
      <c r="CE704" s="93"/>
      <c r="CF704" s="93"/>
      <c r="CG704" s="93"/>
      <c r="CH704" s="93"/>
      <c r="CI704" s="93"/>
      <c r="CJ704" s="93"/>
      <c r="CK704" s="93"/>
      <c r="CL704" s="93"/>
      <c r="CM704" s="93"/>
      <c r="CN704" s="93"/>
      <c r="CO704" s="93"/>
      <c r="CP704" s="93"/>
      <c r="CQ704" s="93"/>
      <c r="CR704" s="93"/>
      <c r="CS704" s="93"/>
      <c r="CT704" s="93"/>
      <c r="CU704" s="93"/>
      <c r="CV704" s="93"/>
      <c r="CW704" s="93"/>
      <c r="CX704" s="93"/>
      <c r="CY704" s="93"/>
      <c r="CZ704" s="93"/>
      <c r="DA704" s="93"/>
      <c r="DB704" s="93"/>
      <c r="DC704" s="93"/>
      <c r="DD704" s="93"/>
      <c r="DE704" s="93"/>
      <c r="DF704" s="93"/>
      <c r="DG704" s="93"/>
      <c r="DH704" s="93"/>
      <c r="DI704" s="93"/>
      <c r="DJ704" s="93"/>
      <c r="DK704" s="93"/>
      <c r="DL704" s="93"/>
      <c r="DM704" s="93"/>
      <c r="DN704" s="93"/>
      <c r="DO704" s="93"/>
      <c r="DP704" s="93"/>
      <c r="DQ704" s="93"/>
      <c r="DR704" s="93"/>
      <c r="DS704" s="93"/>
      <c r="DT704" s="93"/>
      <c r="DU704" s="93"/>
      <c r="DV704" s="93"/>
      <c r="DW704" s="93"/>
      <c r="DX704" s="93"/>
      <c r="DY704" s="93"/>
      <c r="DZ704" s="93"/>
      <c r="EA704" s="93"/>
      <c r="EB704" s="93"/>
    </row>
    <row r="705" spans="1:132" x14ac:dyDescent="0.2">
      <c r="A705" s="94"/>
      <c r="B705" s="95" t="s">
        <v>977</v>
      </c>
      <c r="C705" s="95" t="s">
        <v>978</v>
      </c>
      <c r="D705" s="94"/>
      <c r="E705" s="95" t="s">
        <v>979</v>
      </c>
      <c r="F705" s="94" t="s">
        <v>515</v>
      </c>
      <c r="G705" s="94" t="s">
        <v>348</v>
      </c>
      <c r="H705" s="411"/>
      <c r="I705" s="411"/>
      <c r="J705" s="411"/>
      <c r="K705" s="411"/>
      <c r="L705" s="411"/>
      <c r="M705" s="411"/>
      <c r="N705" s="411">
        <v>1</v>
      </c>
      <c r="O705" s="164">
        <v>43626</v>
      </c>
      <c r="P705" s="238">
        <f>SUM($H705:$N705)</f>
        <v>1</v>
      </c>
      <c r="Q705" s="214"/>
      <c r="R705" s="214"/>
      <c r="S705" s="214"/>
      <c r="T705" s="214"/>
      <c r="U705" s="214"/>
      <c r="V705" s="214"/>
      <c r="W705" s="214"/>
      <c r="X705" s="165"/>
      <c r="Y705" s="222">
        <f>SUM($Q705:$W705)</f>
        <v>0</v>
      </c>
      <c r="Z705" s="163"/>
      <c r="AA705" s="163"/>
      <c r="AB705" s="163"/>
      <c r="AC705" s="163"/>
      <c r="AD705" s="163"/>
      <c r="AE705" s="163"/>
      <c r="AF705" s="163"/>
      <c r="AG705" s="165"/>
      <c r="AH705" s="222">
        <f>SUM($Z705:$AF705)</f>
        <v>0</v>
      </c>
      <c r="AI705" s="214"/>
      <c r="AJ705" s="94" t="s">
        <v>1822</v>
      </c>
      <c r="AK705" s="94" t="s">
        <v>1823</v>
      </c>
      <c r="AL705" s="95"/>
      <c r="AM705" s="94"/>
      <c r="AN705" s="95"/>
      <c r="AO705" s="94"/>
      <c r="AP705" s="94"/>
      <c r="AQ705" s="94"/>
      <c r="AR705" s="94"/>
      <c r="AS705" s="95" t="s">
        <v>980</v>
      </c>
      <c r="AT705" s="93"/>
      <c r="AU705" s="93"/>
      <c r="AV705" s="93"/>
      <c r="AW705" s="93"/>
      <c r="AX705" s="93"/>
      <c r="AY705" s="93"/>
      <c r="AZ705" s="93"/>
      <c r="BA705" s="93"/>
      <c r="BB705" s="93"/>
      <c r="BC705" s="93"/>
      <c r="BD705" s="93"/>
      <c r="BE705" s="93"/>
      <c r="BF705" s="93"/>
      <c r="BG705" s="93"/>
      <c r="BH705" s="93"/>
      <c r="BI705" s="93"/>
      <c r="BJ705" s="93"/>
      <c r="BK705" s="93"/>
      <c r="BL705" s="93"/>
      <c r="BM705" s="93"/>
      <c r="BN705" s="93"/>
      <c r="BO705" s="93"/>
      <c r="BP705" s="93"/>
      <c r="BQ705" s="93"/>
      <c r="BR705" s="93"/>
      <c r="BS705" s="93"/>
      <c r="BT705" s="93"/>
      <c r="BU705" s="93"/>
      <c r="BV705" s="93"/>
      <c r="BW705" s="93"/>
      <c r="BX705" s="93"/>
      <c r="BY705" s="93"/>
      <c r="BZ705" s="93"/>
      <c r="CA705" s="93"/>
      <c r="CB705" s="93"/>
      <c r="CC705" s="93"/>
      <c r="CD705" s="93"/>
      <c r="CE705" s="93"/>
      <c r="CF705" s="93"/>
      <c r="CG705" s="93"/>
      <c r="CH705" s="93"/>
      <c r="CI705" s="93"/>
      <c r="CJ705" s="93"/>
      <c r="CK705" s="93"/>
      <c r="CL705" s="93"/>
      <c r="CM705" s="93"/>
      <c r="CN705" s="93"/>
      <c r="CO705" s="93"/>
      <c r="CP705" s="93"/>
      <c r="CQ705" s="93"/>
      <c r="CR705" s="93"/>
      <c r="CS705" s="93"/>
      <c r="CT705" s="93"/>
      <c r="CU705" s="93"/>
      <c r="CV705" s="93"/>
      <c r="CW705" s="93"/>
      <c r="CX705" s="93"/>
      <c r="CY705" s="93"/>
      <c r="CZ705" s="93"/>
      <c r="DA705" s="93"/>
      <c r="DB705" s="93"/>
      <c r="DC705" s="93"/>
      <c r="DD705" s="93"/>
      <c r="DE705" s="93"/>
      <c r="DF705" s="93"/>
      <c r="DG705" s="93"/>
      <c r="DH705" s="93"/>
      <c r="DI705" s="93"/>
      <c r="DJ705" s="93"/>
      <c r="DK705" s="93"/>
      <c r="DL705" s="93"/>
      <c r="DM705" s="93"/>
      <c r="DN705" s="93"/>
      <c r="DO705" s="93"/>
      <c r="DP705" s="93"/>
      <c r="DQ705" s="93"/>
      <c r="DR705" s="93"/>
      <c r="DS705" s="93"/>
      <c r="DT705" s="93"/>
      <c r="DU705" s="93"/>
      <c r="DV705" s="93"/>
      <c r="DW705" s="93"/>
      <c r="DX705" s="93"/>
      <c r="DY705" s="93"/>
      <c r="DZ705" s="93"/>
      <c r="EA705" s="93"/>
      <c r="EB705" s="93"/>
    </row>
    <row r="706" spans="1:132" ht="13.9" customHeight="1" x14ac:dyDescent="0.2">
      <c r="A706" s="94"/>
      <c r="B706" s="95" t="s">
        <v>973</v>
      </c>
      <c r="C706" s="95" t="s">
        <v>974</v>
      </c>
      <c r="D706" s="94"/>
      <c r="E706" s="95" t="s">
        <v>975</v>
      </c>
      <c r="F706" s="94" t="s">
        <v>515</v>
      </c>
      <c r="G706" s="94" t="s">
        <v>348</v>
      </c>
      <c r="H706" s="411"/>
      <c r="I706" s="411"/>
      <c r="J706" s="411"/>
      <c r="K706" s="411"/>
      <c r="L706" s="411"/>
      <c r="M706" s="411"/>
      <c r="N706" s="411">
        <v>1</v>
      </c>
      <c r="O706" s="164">
        <v>43621</v>
      </c>
      <c r="P706" s="238">
        <f>SUM($H706:$N706)</f>
        <v>1</v>
      </c>
      <c r="Q706" s="214"/>
      <c r="R706" s="214"/>
      <c r="S706" s="214"/>
      <c r="T706" s="214"/>
      <c r="U706" s="214"/>
      <c r="V706" s="214"/>
      <c r="W706" s="214"/>
      <c r="X706" s="165"/>
      <c r="Y706" s="222">
        <f>SUM($Q706:$W706)</f>
        <v>0</v>
      </c>
      <c r="Z706" s="163"/>
      <c r="AA706" s="163"/>
      <c r="AB706" s="163"/>
      <c r="AC706" s="163"/>
      <c r="AD706" s="163"/>
      <c r="AE706" s="163"/>
      <c r="AF706" s="163"/>
      <c r="AG706" s="165"/>
      <c r="AH706" s="222">
        <f>SUM($Z706:$AF706)</f>
        <v>0</v>
      </c>
      <c r="AI706" s="214"/>
      <c r="AJ706" s="94" t="s">
        <v>1822</v>
      </c>
      <c r="AK706" s="94" t="s">
        <v>1823</v>
      </c>
      <c r="AL706" s="95"/>
      <c r="AM706" s="94"/>
      <c r="AN706" s="95"/>
      <c r="AO706" s="94"/>
      <c r="AP706" s="94"/>
      <c r="AQ706" s="94"/>
      <c r="AR706" s="94"/>
      <c r="AS706" s="95" t="s">
        <v>976</v>
      </c>
      <c r="AT706" s="93"/>
      <c r="AU706" s="93"/>
      <c r="AV706" s="93"/>
      <c r="AW706" s="93"/>
      <c r="AX706" s="93"/>
      <c r="AY706" s="93"/>
      <c r="AZ706" s="93"/>
      <c r="BA706" s="93"/>
      <c r="BB706" s="93"/>
      <c r="BC706" s="93"/>
      <c r="BD706" s="93"/>
      <c r="BE706" s="93"/>
      <c r="BF706" s="93"/>
      <c r="BG706" s="93"/>
      <c r="BH706" s="93"/>
      <c r="BI706" s="93"/>
      <c r="BJ706" s="93"/>
      <c r="BK706" s="93"/>
      <c r="BL706" s="93"/>
      <c r="BM706" s="93"/>
      <c r="BN706" s="93"/>
      <c r="BO706" s="93"/>
      <c r="BP706" s="93"/>
      <c r="BQ706" s="93"/>
      <c r="BR706" s="93"/>
      <c r="BS706" s="93"/>
      <c r="BT706" s="93"/>
      <c r="BU706" s="93"/>
      <c r="BV706" s="93"/>
      <c r="BW706" s="93"/>
      <c r="BX706" s="93"/>
      <c r="BY706" s="93"/>
      <c r="BZ706" s="93"/>
      <c r="CA706" s="93"/>
      <c r="CB706" s="93"/>
      <c r="CC706" s="93"/>
      <c r="CD706" s="93"/>
      <c r="CE706" s="93"/>
      <c r="CF706" s="93"/>
      <c r="CG706" s="93"/>
      <c r="CH706" s="93"/>
      <c r="CI706" s="93"/>
      <c r="CJ706" s="93"/>
      <c r="CK706" s="93"/>
      <c r="CL706" s="93"/>
      <c r="CM706" s="93"/>
      <c r="CN706" s="93"/>
      <c r="CO706" s="93"/>
      <c r="CP706" s="93"/>
      <c r="CQ706" s="93"/>
      <c r="CR706" s="93"/>
      <c r="CS706" s="93"/>
      <c r="CT706" s="93"/>
      <c r="CU706" s="93"/>
      <c r="CV706" s="93"/>
      <c r="CW706" s="93"/>
      <c r="CX706" s="93"/>
      <c r="CY706" s="93"/>
      <c r="CZ706" s="93"/>
      <c r="DA706" s="93"/>
      <c r="DB706" s="93"/>
      <c r="DC706" s="93"/>
      <c r="DD706" s="93"/>
      <c r="DE706" s="93"/>
      <c r="DF706" s="93"/>
      <c r="DG706" s="93"/>
      <c r="DH706" s="93"/>
      <c r="DI706" s="93"/>
      <c r="DJ706" s="93"/>
      <c r="DK706" s="93"/>
      <c r="DL706" s="93"/>
      <c r="DM706" s="93"/>
      <c r="DN706" s="93"/>
      <c r="DO706" s="93"/>
      <c r="DP706" s="93"/>
      <c r="DQ706" s="93"/>
      <c r="DR706" s="93"/>
      <c r="DS706" s="93"/>
      <c r="DT706" s="93"/>
      <c r="DU706" s="93"/>
      <c r="DV706" s="93"/>
      <c r="DW706" s="93"/>
      <c r="DX706" s="93"/>
      <c r="DY706" s="93"/>
      <c r="DZ706" s="93"/>
      <c r="EA706" s="93"/>
      <c r="EB706" s="93"/>
    </row>
    <row r="707" spans="1:132" ht="13.9" customHeight="1" x14ac:dyDescent="0.2">
      <c r="A707" s="94"/>
      <c r="B707" s="95" t="s">
        <v>969</v>
      </c>
      <c r="C707" s="95" t="s">
        <v>970</v>
      </c>
      <c r="D707" s="94"/>
      <c r="E707" s="95" t="s">
        <v>971</v>
      </c>
      <c r="F707" s="94" t="s">
        <v>515</v>
      </c>
      <c r="G707" s="94" t="s">
        <v>348</v>
      </c>
      <c r="H707" s="411"/>
      <c r="I707" s="411"/>
      <c r="J707" s="411"/>
      <c r="K707" s="411"/>
      <c r="L707" s="411"/>
      <c r="M707" s="411"/>
      <c r="N707" s="411">
        <v>1</v>
      </c>
      <c r="O707" s="164">
        <v>43619</v>
      </c>
      <c r="P707" s="238">
        <f>SUM($H707:$N707)</f>
        <v>1</v>
      </c>
      <c r="Q707" s="214"/>
      <c r="R707" s="214"/>
      <c r="S707" s="214"/>
      <c r="T707" s="214"/>
      <c r="U707" s="214"/>
      <c r="V707" s="214"/>
      <c r="W707" s="214"/>
      <c r="X707" s="165"/>
      <c r="Y707" s="222">
        <f>SUM($Q707:$W707)</f>
        <v>0</v>
      </c>
      <c r="Z707" s="163"/>
      <c r="AA707" s="163"/>
      <c r="AB707" s="163"/>
      <c r="AC707" s="163"/>
      <c r="AD707" s="163"/>
      <c r="AE707" s="163"/>
      <c r="AF707" s="163"/>
      <c r="AG707" s="165"/>
      <c r="AH707" s="222">
        <f>SUM($Z707:$AF707)</f>
        <v>0</v>
      </c>
      <c r="AI707" s="214"/>
      <c r="AJ707" s="94" t="s">
        <v>1822</v>
      </c>
      <c r="AK707" s="94" t="s">
        <v>1823</v>
      </c>
      <c r="AL707" s="95"/>
      <c r="AM707" s="94"/>
      <c r="AN707" s="95"/>
      <c r="AO707" s="94"/>
      <c r="AP707" s="94"/>
      <c r="AQ707" s="94"/>
      <c r="AR707" s="94"/>
      <c r="AS707" s="95" t="s">
        <v>972</v>
      </c>
      <c r="AT707" s="93"/>
      <c r="AU707" s="93"/>
      <c r="AV707" s="93"/>
      <c r="AW707" s="93"/>
      <c r="AX707" s="93"/>
      <c r="AY707" s="93"/>
      <c r="AZ707" s="93"/>
      <c r="BA707" s="93"/>
      <c r="BB707" s="93"/>
      <c r="BC707" s="93"/>
      <c r="BD707" s="93"/>
      <c r="BE707" s="93"/>
      <c r="BF707" s="93"/>
      <c r="BG707" s="93"/>
      <c r="BH707" s="93"/>
      <c r="BI707" s="93"/>
      <c r="BJ707" s="93"/>
      <c r="BK707" s="93"/>
      <c r="BL707" s="93"/>
      <c r="BM707" s="93"/>
      <c r="BN707" s="93"/>
      <c r="BO707" s="93"/>
      <c r="BP707" s="93"/>
      <c r="BQ707" s="93"/>
      <c r="BR707" s="93"/>
      <c r="BS707" s="93"/>
      <c r="BT707" s="93"/>
      <c r="BU707" s="93"/>
      <c r="BV707" s="93"/>
      <c r="BW707" s="93"/>
      <c r="BX707" s="93"/>
      <c r="BY707" s="93"/>
      <c r="BZ707" s="93"/>
      <c r="CA707" s="93"/>
      <c r="CB707" s="93"/>
      <c r="CC707" s="93"/>
      <c r="CD707" s="93"/>
      <c r="CE707" s="93"/>
      <c r="CF707" s="93"/>
      <c r="CG707" s="93"/>
      <c r="CH707" s="93"/>
      <c r="CI707" s="93"/>
      <c r="CJ707" s="93"/>
      <c r="CK707" s="93"/>
      <c r="CL707" s="93"/>
      <c r="CM707" s="93"/>
      <c r="CN707" s="93"/>
      <c r="CO707" s="93"/>
      <c r="CP707" s="93"/>
      <c r="CQ707" s="93"/>
      <c r="CR707" s="93"/>
      <c r="CS707" s="93"/>
      <c r="CT707" s="93"/>
      <c r="CU707" s="93"/>
      <c r="CV707" s="93"/>
      <c r="CW707" s="93"/>
      <c r="CX707" s="93"/>
      <c r="CY707" s="93"/>
      <c r="CZ707" s="93"/>
      <c r="DA707" s="93"/>
      <c r="DB707" s="93"/>
      <c r="DC707" s="93"/>
      <c r="DD707" s="93"/>
      <c r="DE707" s="93"/>
      <c r="DF707" s="93"/>
      <c r="DG707" s="93"/>
      <c r="DH707" s="93"/>
      <c r="DI707" s="93"/>
      <c r="DJ707" s="93"/>
      <c r="DK707" s="93"/>
      <c r="DL707" s="93"/>
      <c r="DM707" s="93"/>
      <c r="DN707" s="93"/>
      <c r="DO707" s="93"/>
      <c r="DP707" s="93"/>
      <c r="DQ707" s="93"/>
      <c r="DR707" s="93"/>
      <c r="DS707" s="93"/>
      <c r="DT707" s="93"/>
      <c r="DU707" s="93"/>
      <c r="DV707" s="93"/>
      <c r="DW707" s="93"/>
      <c r="DX707" s="93"/>
      <c r="DY707" s="93"/>
      <c r="DZ707" s="93"/>
      <c r="EA707" s="93"/>
      <c r="EB707" s="93"/>
    </row>
    <row r="708" spans="1:132" x14ac:dyDescent="0.2">
      <c r="A708" s="94"/>
      <c r="B708" s="95" t="s">
        <v>2187</v>
      </c>
      <c r="C708" s="95" t="s">
        <v>2188</v>
      </c>
      <c r="D708" s="94"/>
      <c r="E708" s="95" t="s">
        <v>2189</v>
      </c>
      <c r="F708" s="94" t="s">
        <v>464</v>
      </c>
      <c r="G708" s="94" t="s">
        <v>348</v>
      </c>
      <c r="H708" s="411"/>
      <c r="I708" s="411"/>
      <c r="J708" s="411"/>
      <c r="K708" s="411"/>
      <c r="L708" s="411"/>
      <c r="M708" s="411"/>
      <c r="N708" s="411">
        <v>1</v>
      </c>
      <c r="O708" s="164">
        <v>43619</v>
      </c>
      <c r="P708" s="238">
        <f>SUM($H708:$N708)</f>
        <v>1</v>
      </c>
      <c r="Q708" s="214"/>
      <c r="R708" s="214"/>
      <c r="S708" s="214"/>
      <c r="T708" s="214"/>
      <c r="U708" s="214"/>
      <c r="V708" s="214"/>
      <c r="W708" s="214"/>
      <c r="X708" s="165"/>
      <c r="Y708" s="222">
        <f>SUM($Q708:$W708)</f>
        <v>0</v>
      </c>
      <c r="Z708" s="163"/>
      <c r="AA708" s="163"/>
      <c r="AB708" s="163"/>
      <c r="AC708" s="163"/>
      <c r="AD708" s="163"/>
      <c r="AE708" s="163"/>
      <c r="AF708" s="163"/>
      <c r="AG708" s="165"/>
      <c r="AH708" s="222">
        <f>SUM($Z708:$AF708)</f>
        <v>0</v>
      </c>
      <c r="AI708" s="214"/>
      <c r="AJ708" s="94" t="s">
        <v>1822</v>
      </c>
      <c r="AK708" s="94" t="s">
        <v>1823</v>
      </c>
      <c r="AL708" s="95"/>
      <c r="AM708" s="94"/>
      <c r="AN708" s="95"/>
      <c r="AO708" s="94"/>
      <c r="AP708" s="94"/>
      <c r="AQ708" s="94"/>
      <c r="AR708" s="94"/>
      <c r="AS708" s="95" t="s">
        <v>2190</v>
      </c>
    </row>
    <row r="709" spans="1:132" x14ac:dyDescent="0.2">
      <c r="A709" s="94"/>
      <c r="B709" s="95" t="s">
        <v>2191</v>
      </c>
      <c r="C709" s="95" t="s">
        <v>2192</v>
      </c>
      <c r="D709" s="94"/>
      <c r="E709" s="95" t="s">
        <v>2193</v>
      </c>
      <c r="F709" s="94" t="s">
        <v>464</v>
      </c>
      <c r="G709" s="94" t="s">
        <v>348</v>
      </c>
      <c r="H709" s="411"/>
      <c r="I709" s="411"/>
      <c r="J709" s="411"/>
      <c r="K709" s="411"/>
      <c r="L709" s="411"/>
      <c r="M709" s="411"/>
      <c r="N709" s="411">
        <v>1</v>
      </c>
      <c r="O709" s="164">
        <v>43619</v>
      </c>
      <c r="P709" s="238">
        <f>SUM($H709:$N709)</f>
        <v>1</v>
      </c>
      <c r="Q709" s="214"/>
      <c r="R709" s="214"/>
      <c r="S709" s="214"/>
      <c r="T709" s="214"/>
      <c r="U709" s="214"/>
      <c r="V709" s="214"/>
      <c r="W709" s="214"/>
      <c r="X709" s="165"/>
      <c r="Y709" s="222">
        <f>SUM($Q709:$W709)</f>
        <v>0</v>
      </c>
      <c r="Z709" s="163"/>
      <c r="AA709" s="163"/>
      <c r="AB709" s="163"/>
      <c r="AC709" s="163"/>
      <c r="AD709" s="163"/>
      <c r="AE709" s="163"/>
      <c r="AF709" s="163"/>
      <c r="AG709" s="165"/>
      <c r="AH709" s="222">
        <f>SUM($Z709:$AF709)</f>
        <v>0</v>
      </c>
      <c r="AI709" s="214"/>
      <c r="AJ709" s="94" t="s">
        <v>1822</v>
      </c>
      <c r="AK709" s="94" t="s">
        <v>1823</v>
      </c>
      <c r="AL709" s="95"/>
      <c r="AM709" s="94"/>
      <c r="AN709" s="95"/>
      <c r="AO709" s="94"/>
      <c r="AP709" s="94"/>
      <c r="AQ709" s="94"/>
      <c r="AR709" s="94"/>
      <c r="AS709" s="95" t="s">
        <v>2194</v>
      </c>
    </row>
    <row r="710" spans="1:132" x14ac:dyDescent="0.2">
      <c r="A710" s="94"/>
      <c r="B710" s="95" t="s">
        <v>2195</v>
      </c>
      <c r="C710" s="95" t="s">
        <v>2196</v>
      </c>
      <c r="D710" s="94"/>
      <c r="E710" s="95" t="s">
        <v>2197</v>
      </c>
      <c r="F710" s="94" t="s">
        <v>464</v>
      </c>
      <c r="G710" s="94" t="s">
        <v>348</v>
      </c>
      <c r="H710" s="411"/>
      <c r="I710" s="411"/>
      <c r="J710" s="411"/>
      <c r="K710" s="411"/>
      <c r="L710" s="411"/>
      <c r="M710" s="411"/>
      <c r="N710" s="411">
        <v>1</v>
      </c>
      <c r="O710" s="164">
        <v>43619</v>
      </c>
      <c r="P710" s="238">
        <f>SUM($H710:$N710)</f>
        <v>1</v>
      </c>
      <c r="Q710" s="214"/>
      <c r="R710" s="214"/>
      <c r="S710" s="214"/>
      <c r="T710" s="214"/>
      <c r="U710" s="214"/>
      <c r="V710" s="214"/>
      <c r="W710" s="214"/>
      <c r="X710" s="165"/>
      <c r="Y710" s="222">
        <f>SUM($Q710:$W710)</f>
        <v>0</v>
      </c>
      <c r="Z710" s="163"/>
      <c r="AA710" s="163"/>
      <c r="AB710" s="163"/>
      <c r="AC710" s="163"/>
      <c r="AD710" s="163"/>
      <c r="AE710" s="163"/>
      <c r="AF710" s="163"/>
      <c r="AG710" s="165"/>
      <c r="AH710" s="222">
        <f>SUM($Z710:$AF710)</f>
        <v>0</v>
      </c>
      <c r="AI710" s="214"/>
      <c r="AJ710" s="94" t="s">
        <v>1822</v>
      </c>
      <c r="AK710" s="94" t="s">
        <v>1823</v>
      </c>
      <c r="AL710" s="95"/>
      <c r="AM710" s="94"/>
      <c r="AN710" s="95"/>
      <c r="AO710" s="94"/>
      <c r="AP710" s="94"/>
      <c r="AQ710" s="94"/>
      <c r="AR710" s="94"/>
      <c r="AS710" s="95" t="s">
        <v>2198</v>
      </c>
    </row>
    <row r="711" spans="1:132" x14ac:dyDescent="0.2">
      <c r="A711" s="94"/>
      <c r="B711" s="95" t="s">
        <v>961</v>
      </c>
      <c r="C711" s="95" t="s">
        <v>962</v>
      </c>
      <c r="D711" s="94"/>
      <c r="E711" s="95" t="s">
        <v>963</v>
      </c>
      <c r="F711" s="94" t="s">
        <v>515</v>
      </c>
      <c r="G711" s="94" t="s">
        <v>348</v>
      </c>
      <c r="H711" s="411"/>
      <c r="I711" s="411"/>
      <c r="J711" s="411"/>
      <c r="K711" s="411"/>
      <c r="L711" s="411"/>
      <c r="M711" s="411"/>
      <c r="N711" s="411">
        <v>1</v>
      </c>
      <c r="O711" s="164">
        <v>43616</v>
      </c>
      <c r="P711" s="238">
        <f>SUM($H711:$N711)</f>
        <v>1</v>
      </c>
      <c r="Q711" s="214"/>
      <c r="R711" s="214"/>
      <c r="S711" s="214"/>
      <c r="T711" s="214"/>
      <c r="U711" s="214"/>
      <c r="V711" s="214"/>
      <c r="W711" s="214"/>
      <c r="X711" s="165"/>
      <c r="Y711" s="222">
        <f>SUM($Q711:$W711)</f>
        <v>0</v>
      </c>
      <c r="Z711" s="163"/>
      <c r="AA711" s="163"/>
      <c r="AB711" s="163"/>
      <c r="AC711" s="163"/>
      <c r="AD711" s="163"/>
      <c r="AE711" s="163"/>
      <c r="AF711" s="163"/>
      <c r="AG711" s="165"/>
      <c r="AH711" s="222">
        <f>SUM($Z711:$AF711)</f>
        <v>0</v>
      </c>
      <c r="AI711" s="214"/>
      <c r="AJ711" s="94" t="s">
        <v>1822</v>
      </c>
      <c r="AK711" s="94" t="s">
        <v>1823</v>
      </c>
      <c r="AL711" s="95"/>
      <c r="AM711" s="94"/>
      <c r="AN711" s="95"/>
      <c r="AO711" s="94"/>
      <c r="AP711" s="94"/>
      <c r="AQ711" s="94"/>
      <c r="AR711" s="94"/>
      <c r="AS711" s="95" t="s">
        <v>964</v>
      </c>
      <c r="AT711" s="93"/>
      <c r="AU711" s="93"/>
      <c r="AV711" s="93"/>
      <c r="AW711" s="93"/>
      <c r="AX711" s="93"/>
      <c r="AY711" s="93"/>
      <c r="AZ711" s="93"/>
      <c r="BA711" s="93"/>
      <c r="BB711" s="93"/>
      <c r="BC711" s="93"/>
      <c r="BD711" s="93"/>
      <c r="BE711" s="93"/>
      <c r="BF711" s="93"/>
      <c r="BG711" s="93"/>
      <c r="BH711" s="93"/>
      <c r="BI711" s="93"/>
      <c r="BJ711" s="93"/>
      <c r="BK711" s="93"/>
      <c r="BL711" s="93"/>
      <c r="BM711" s="93"/>
      <c r="BN711" s="93"/>
      <c r="BO711" s="93"/>
      <c r="BP711" s="93"/>
      <c r="BQ711" s="93"/>
      <c r="BR711" s="93"/>
      <c r="BS711" s="93"/>
      <c r="BT711" s="93"/>
      <c r="BU711" s="93"/>
      <c r="BV711" s="93"/>
      <c r="BW711" s="93"/>
      <c r="BX711" s="93"/>
      <c r="BY711" s="93"/>
      <c r="BZ711" s="93"/>
      <c r="CA711" s="93"/>
      <c r="CB711" s="93"/>
      <c r="CC711" s="93"/>
      <c r="CD711" s="93"/>
      <c r="CE711" s="93"/>
      <c r="CF711" s="93"/>
      <c r="CG711" s="93"/>
      <c r="CH711" s="93"/>
      <c r="CI711" s="93"/>
      <c r="CJ711" s="93"/>
      <c r="CK711" s="93"/>
      <c r="CL711" s="93"/>
      <c r="CM711" s="93"/>
      <c r="CN711" s="93"/>
      <c r="CO711" s="93"/>
      <c r="CP711" s="93"/>
      <c r="CQ711" s="93"/>
      <c r="CR711" s="93"/>
      <c r="CS711" s="93"/>
      <c r="CT711" s="93"/>
      <c r="CU711" s="93"/>
      <c r="CV711" s="93"/>
      <c r="CW711" s="93"/>
      <c r="CX711" s="93"/>
      <c r="CY711" s="93"/>
      <c r="CZ711" s="93"/>
      <c r="DA711" s="93"/>
      <c r="DB711" s="93"/>
      <c r="DC711" s="93"/>
      <c r="DD711" s="93"/>
      <c r="DE711" s="93"/>
      <c r="DF711" s="93"/>
      <c r="DG711" s="93"/>
      <c r="DH711" s="93"/>
      <c r="DI711" s="93"/>
      <c r="DJ711" s="93"/>
      <c r="DK711" s="93"/>
      <c r="DL711" s="93"/>
      <c r="DM711" s="93"/>
      <c r="DN711" s="93"/>
      <c r="DO711" s="93"/>
      <c r="DP711" s="93"/>
      <c r="DQ711" s="93"/>
      <c r="DR711" s="93"/>
      <c r="DS711" s="93"/>
      <c r="DT711" s="93"/>
      <c r="DU711" s="93"/>
      <c r="DV711" s="93"/>
      <c r="DW711" s="93"/>
      <c r="DX711" s="93"/>
      <c r="DY711" s="93"/>
      <c r="DZ711" s="93"/>
      <c r="EA711" s="93"/>
      <c r="EB711" s="93"/>
    </row>
    <row r="712" spans="1:132" x14ac:dyDescent="0.2">
      <c r="A712" s="94"/>
      <c r="B712" s="95" t="s">
        <v>965</v>
      </c>
      <c r="C712" s="95" t="s">
        <v>966</v>
      </c>
      <c r="D712" s="94"/>
      <c r="E712" s="95" t="s">
        <v>967</v>
      </c>
      <c r="F712" s="94" t="s">
        <v>515</v>
      </c>
      <c r="G712" s="94" t="s">
        <v>348</v>
      </c>
      <c r="H712" s="411"/>
      <c r="I712" s="411"/>
      <c r="J712" s="411"/>
      <c r="K712" s="411"/>
      <c r="L712" s="411"/>
      <c r="M712" s="411"/>
      <c r="N712" s="411">
        <v>1</v>
      </c>
      <c r="O712" s="164">
        <v>43616</v>
      </c>
      <c r="P712" s="238">
        <f>SUM($H712:$N712)</f>
        <v>1</v>
      </c>
      <c r="Q712" s="214"/>
      <c r="R712" s="214"/>
      <c r="S712" s="214"/>
      <c r="T712" s="214"/>
      <c r="U712" s="214"/>
      <c r="V712" s="214"/>
      <c r="W712" s="214"/>
      <c r="X712" s="165"/>
      <c r="Y712" s="222">
        <f>SUM($Q712:$W712)</f>
        <v>0</v>
      </c>
      <c r="Z712" s="163"/>
      <c r="AA712" s="163"/>
      <c r="AB712" s="163"/>
      <c r="AC712" s="163"/>
      <c r="AD712" s="163"/>
      <c r="AE712" s="163"/>
      <c r="AF712" s="163"/>
      <c r="AG712" s="165"/>
      <c r="AH712" s="222">
        <f>SUM($Z712:$AF712)</f>
        <v>0</v>
      </c>
      <c r="AI712" s="214"/>
      <c r="AJ712" s="94" t="s">
        <v>1822</v>
      </c>
      <c r="AK712" s="94" t="s">
        <v>1823</v>
      </c>
      <c r="AL712" s="95"/>
      <c r="AM712" s="94"/>
      <c r="AN712" s="95"/>
      <c r="AO712" s="94"/>
      <c r="AP712" s="94"/>
      <c r="AQ712" s="94"/>
      <c r="AR712" s="94"/>
      <c r="AS712" s="95" t="s">
        <v>968</v>
      </c>
      <c r="AT712" s="93"/>
      <c r="AU712" s="93"/>
      <c r="AV712" s="93"/>
      <c r="AW712" s="93"/>
      <c r="AX712" s="93"/>
      <c r="AY712" s="93"/>
      <c r="AZ712" s="93"/>
      <c r="BA712" s="93"/>
      <c r="BB712" s="93"/>
      <c r="BC712" s="93"/>
      <c r="BD712" s="93"/>
      <c r="BE712" s="93"/>
      <c r="BF712" s="93"/>
      <c r="BG712" s="93"/>
      <c r="BH712" s="93"/>
      <c r="BI712" s="93"/>
      <c r="BJ712" s="93"/>
      <c r="BK712" s="93"/>
      <c r="BL712" s="93"/>
      <c r="BM712" s="93"/>
      <c r="BN712" s="93"/>
      <c r="BO712" s="93"/>
      <c r="BP712" s="93"/>
      <c r="BQ712" s="93"/>
      <c r="BR712" s="93"/>
      <c r="BS712" s="93"/>
      <c r="BT712" s="93"/>
      <c r="BU712" s="93"/>
      <c r="BV712" s="93"/>
      <c r="BW712" s="93"/>
      <c r="BX712" s="93"/>
      <c r="BY712" s="93"/>
      <c r="BZ712" s="93"/>
      <c r="CA712" s="93"/>
      <c r="CB712" s="93"/>
      <c r="CC712" s="93"/>
      <c r="CD712" s="93"/>
      <c r="CE712" s="93"/>
      <c r="CF712" s="93"/>
      <c r="CG712" s="93"/>
      <c r="CH712" s="93"/>
      <c r="CI712" s="93"/>
      <c r="CJ712" s="93"/>
      <c r="CK712" s="93"/>
      <c r="CL712" s="93"/>
      <c r="CM712" s="93"/>
      <c r="CN712" s="93"/>
      <c r="CO712" s="93"/>
      <c r="CP712" s="93"/>
      <c r="CQ712" s="93"/>
      <c r="CR712" s="93"/>
      <c r="CS712" s="93"/>
      <c r="CT712" s="93"/>
      <c r="CU712" s="93"/>
      <c r="CV712" s="93"/>
      <c r="CW712" s="93"/>
      <c r="CX712" s="93"/>
      <c r="CY712" s="93"/>
      <c r="CZ712" s="93"/>
      <c r="DA712" s="93"/>
      <c r="DB712" s="93"/>
      <c r="DC712" s="93"/>
      <c r="DD712" s="93"/>
      <c r="DE712" s="93"/>
      <c r="DF712" s="93"/>
      <c r="DG712" s="93"/>
      <c r="DH712" s="93"/>
      <c r="DI712" s="93"/>
      <c r="DJ712" s="93"/>
      <c r="DK712" s="93"/>
      <c r="DL712" s="93"/>
      <c r="DM712" s="93"/>
      <c r="DN712" s="93"/>
      <c r="DO712" s="93"/>
      <c r="DP712" s="93"/>
      <c r="DQ712" s="93"/>
      <c r="DR712" s="93"/>
      <c r="DS712" s="93"/>
      <c r="DT712" s="93"/>
      <c r="DU712" s="93"/>
      <c r="DV712" s="93"/>
      <c r="DW712" s="93"/>
      <c r="DX712" s="93"/>
      <c r="DY712" s="93"/>
      <c r="DZ712" s="93"/>
      <c r="EA712" s="93"/>
      <c r="EB712" s="93"/>
    </row>
    <row r="713" spans="1:132" x14ac:dyDescent="0.2">
      <c r="A713" s="94"/>
      <c r="B713" s="95" t="s">
        <v>953</v>
      </c>
      <c r="C713" s="95" t="s">
        <v>954</v>
      </c>
      <c r="D713" s="94"/>
      <c r="E713" s="95" t="s">
        <v>955</v>
      </c>
      <c r="F713" s="94" t="s">
        <v>515</v>
      </c>
      <c r="G713" s="94" t="s">
        <v>348</v>
      </c>
      <c r="H713" s="411"/>
      <c r="I713" s="411"/>
      <c r="J713" s="411"/>
      <c r="K713" s="411"/>
      <c r="L713" s="411"/>
      <c r="M713" s="411"/>
      <c r="N713" s="411">
        <v>1</v>
      </c>
      <c r="O713" s="164">
        <v>43615</v>
      </c>
      <c r="P713" s="238">
        <f>SUM($H713:$N713)</f>
        <v>1</v>
      </c>
      <c r="Q713" s="214"/>
      <c r="R713" s="214"/>
      <c r="S713" s="214"/>
      <c r="T713" s="214"/>
      <c r="U713" s="214"/>
      <c r="V713" s="214"/>
      <c r="W713" s="214"/>
      <c r="X713" s="165"/>
      <c r="Y713" s="222">
        <f>SUM($Q713:$W713)</f>
        <v>0</v>
      </c>
      <c r="Z713" s="163"/>
      <c r="AA713" s="163"/>
      <c r="AB713" s="163"/>
      <c r="AC713" s="163"/>
      <c r="AD713" s="163"/>
      <c r="AE713" s="163"/>
      <c r="AF713" s="163"/>
      <c r="AG713" s="165"/>
      <c r="AH713" s="222">
        <f>SUM($Z713:$AF713)</f>
        <v>0</v>
      </c>
      <c r="AI713" s="214"/>
      <c r="AJ713" s="94" t="s">
        <v>1822</v>
      </c>
      <c r="AK713" s="94" t="s">
        <v>1823</v>
      </c>
      <c r="AL713" s="95"/>
      <c r="AM713" s="94"/>
      <c r="AN713" s="95"/>
      <c r="AO713" s="94"/>
      <c r="AP713" s="94"/>
      <c r="AQ713" s="94"/>
      <c r="AR713" s="94"/>
      <c r="AS713" s="95" t="s">
        <v>956</v>
      </c>
      <c r="AT713" s="93"/>
      <c r="AU713" s="93"/>
      <c r="AV713" s="93"/>
      <c r="AW713" s="93"/>
      <c r="AX713" s="93"/>
      <c r="AY713" s="93"/>
      <c r="AZ713" s="93"/>
      <c r="BA713" s="93"/>
      <c r="BB713" s="93"/>
      <c r="BC713" s="93"/>
      <c r="BD713" s="93"/>
      <c r="BE713" s="93"/>
      <c r="BF713" s="93"/>
      <c r="BG713" s="93"/>
      <c r="BH713" s="93"/>
      <c r="BI713" s="93"/>
      <c r="BJ713" s="93"/>
      <c r="BK713" s="93"/>
      <c r="BL713" s="93"/>
      <c r="BM713" s="93"/>
      <c r="BN713" s="93"/>
      <c r="BO713" s="93"/>
      <c r="BP713" s="93"/>
      <c r="BQ713" s="93"/>
      <c r="BR713" s="93"/>
      <c r="BS713" s="93"/>
      <c r="BT713" s="93"/>
      <c r="BU713" s="93"/>
      <c r="BV713" s="93"/>
      <c r="BW713" s="93"/>
      <c r="BX713" s="93"/>
      <c r="BY713" s="93"/>
      <c r="BZ713" s="93"/>
      <c r="CA713" s="93"/>
      <c r="CB713" s="93"/>
      <c r="CC713" s="93"/>
      <c r="CD713" s="93"/>
      <c r="CE713" s="93"/>
      <c r="CF713" s="93"/>
      <c r="CG713" s="93"/>
      <c r="CH713" s="93"/>
      <c r="CI713" s="93"/>
      <c r="CJ713" s="93"/>
      <c r="CK713" s="93"/>
      <c r="CL713" s="93"/>
      <c r="CM713" s="93"/>
      <c r="CN713" s="93"/>
      <c r="CO713" s="93"/>
      <c r="CP713" s="93"/>
      <c r="CQ713" s="93"/>
      <c r="CR713" s="93"/>
      <c r="CS713" s="93"/>
      <c r="CT713" s="93"/>
      <c r="CU713" s="93"/>
      <c r="CV713" s="93"/>
      <c r="CW713" s="93"/>
      <c r="CX713" s="93"/>
      <c r="CY713" s="93"/>
      <c r="CZ713" s="93"/>
      <c r="DA713" s="93"/>
      <c r="DB713" s="93"/>
      <c r="DC713" s="93"/>
      <c r="DD713" s="93"/>
      <c r="DE713" s="93"/>
      <c r="DF713" s="93"/>
      <c r="DG713" s="93"/>
      <c r="DH713" s="93"/>
      <c r="DI713" s="93"/>
      <c r="DJ713" s="93"/>
      <c r="DK713" s="93"/>
      <c r="DL713" s="93"/>
      <c r="DM713" s="93"/>
      <c r="DN713" s="93"/>
      <c r="DO713" s="93"/>
      <c r="DP713" s="93"/>
      <c r="DQ713" s="93"/>
      <c r="DR713" s="93"/>
      <c r="DS713" s="93"/>
      <c r="DT713" s="93"/>
      <c r="DU713" s="93"/>
      <c r="DV713" s="93"/>
      <c r="DW713" s="93"/>
      <c r="DX713" s="93"/>
      <c r="DY713" s="93"/>
      <c r="DZ713" s="93"/>
      <c r="EA713" s="93"/>
      <c r="EB713" s="93"/>
    </row>
    <row r="714" spans="1:132" x14ac:dyDescent="0.2">
      <c r="A714" s="94"/>
      <c r="B714" s="95" t="s">
        <v>957</v>
      </c>
      <c r="C714" s="95" t="s">
        <v>958</v>
      </c>
      <c r="D714" s="94"/>
      <c r="E714" s="95" t="s">
        <v>959</v>
      </c>
      <c r="F714" s="94" t="s">
        <v>515</v>
      </c>
      <c r="G714" s="94" t="s">
        <v>348</v>
      </c>
      <c r="H714" s="411"/>
      <c r="I714" s="411"/>
      <c r="J714" s="411"/>
      <c r="K714" s="411"/>
      <c r="L714" s="411"/>
      <c r="M714" s="411"/>
      <c r="N714" s="411">
        <v>1</v>
      </c>
      <c r="O714" s="164">
        <v>43615</v>
      </c>
      <c r="P714" s="238">
        <f>SUM($H714:$N714)</f>
        <v>1</v>
      </c>
      <c r="Q714" s="214"/>
      <c r="R714" s="214"/>
      <c r="S714" s="214"/>
      <c r="T714" s="214"/>
      <c r="U714" s="214"/>
      <c r="V714" s="214"/>
      <c r="W714" s="214"/>
      <c r="X714" s="165"/>
      <c r="Y714" s="222">
        <f>SUM($Q714:$W714)</f>
        <v>0</v>
      </c>
      <c r="Z714" s="163"/>
      <c r="AA714" s="163"/>
      <c r="AB714" s="163"/>
      <c r="AC714" s="163"/>
      <c r="AD714" s="163"/>
      <c r="AE714" s="163"/>
      <c r="AF714" s="163"/>
      <c r="AG714" s="165"/>
      <c r="AH714" s="222">
        <f>SUM($Z714:$AF714)</f>
        <v>0</v>
      </c>
      <c r="AI714" s="214"/>
      <c r="AJ714" s="94" t="s">
        <v>1822</v>
      </c>
      <c r="AK714" s="94" t="s">
        <v>1823</v>
      </c>
      <c r="AL714" s="95"/>
      <c r="AM714" s="94"/>
      <c r="AN714" s="95"/>
      <c r="AO714" s="94"/>
      <c r="AP714" s="94"/>
      <c r="AQ714" s="94"/>
      <c r="AR714" s="94"/>
      <c r="AS714" s="95" t="s">
        <v>960</v>
      </c>
      <c r="AT714" s="93"/>
      <c r="AU714" s="93"/>
      <c r="AV714" s="93"/>
      <c r="AW714" s="93"/>
      <c r="AX714" s="93"/>
      <c r="AY714" s="93"/>
      <c r="AZ714" s="93"/>
      <c r="BA714" s="93"/>
      <c r="BB714" s="93"/>
      <c r="BC714" s="93"/>
      <c r="BD714" s="93"/>
      <c r="BE714" s="93"/>
      <c r="BF714" s="93"/>
      <c r="BG714" s="93"/>
      <c r="BH714" s="93"/>
      <c r="BI714" s="93"/>
      <c r="BJ714" s="93"/>
      <c r="BK714" s="93"/>
      <c r="BL714" s="93"/>
      <c r="BM714" s="93"/>
      <c r="BN714" s="93"/>
      <c r="BO714" s="93"/>
      <c r="BP714" s="93"/>
      <c r="BQ714" s="93"/>
      <c r="BR714" s="93"/>
      <c r="BS714" s="93"/>
      <c r="BT714" s="93"/>
      <c r="BU714" s="93"/>
      <c r="BV714" s="93"/>
      <c r="BW714" s="93"/>
      <c r="BX714" s="93"/>
      <c r="BY714" s="93"/>
      <c r="BZ714" s="93"/>
      <c r="CA714" s="93"/>
      <c r="CB714" s="93"/>
      <c r="CC714" s="93"/>
      <c r="CD714" s="93"/>
      <c r="CE714" s="93"/>
      <c r="CF714" s="93"/>
      <c r="CG714" s="93"/>
      <c r="CH714" s="93"/>
      <c r="CI714" s="93"/>
      <c r="CJ714" s="93"/>
      <c r="CK714" s="93"/>
      <c r="CL714" s="93"/>
      <c r="CM714" s="93"/>
      <c r="CN714" s="93"/>
      <c r="CO714" s="93"/>
      <c r="CP714" s="93"/>
      <c r="CQ714" s="93"/>
      <c r="CR714" s="93"/>
      <c r="CS714" s="93"/>
      <c r="CT714" s="93"/>
      <c r="CU714" s="93"/>
      <c r="CV714" s="93"/>
      <c r="CW714" s="93"/>
      <c r="CX714" s="93"/>
      <c r="CY714" s="93"/>
      <c r="CZ714" s="93"/>
      <c r="DA714" s="93"/>
      <c r="DB714" s="93"/>
      <c r="DC714" s="93"/>
      <c r="DD714" s="93"/>
      <c r="DE714" s="93"/>
      <c r="DF714" s="93"/>
      <c r="DG714" s="93"/>
      <c r="DH714" s="93"/>
      <c r="DI714" s="93"/>
      <c r="DJ714" s="93"/>
      <c r="DK714" s="93"/>
      <c r="DL714" s="93"/>
      <c r="DM714" s="93"/>
      <c r="DN714" s="93"/>
      <c r="DO714" s="93"/>
      <c r="DP714" s="93"/>
      <c r="DQ714" s="93"/>
      <c r="DR714" s="93"/>
      <c r="DS714" s="93"/>
      <c r="DT714" s="93"/>
      <c r="DU714" s="93"/>
      <c r="DV714" s="93"/>
      <c r="DW714" s="93"/>
      <c r="DX714" s="93"/>
      <c r="DY714" s="93"/>
      <c r="DZ714" s="93"/>
      <c r="EA714" s="93"/>
      <c r="EB714" s="93"/>
    </row>
    <row r="715" spans="1:132" x14ac:dyDescent="0.2">
      <c r="A715" s="94"/>
      <c r="B715" s="95" t="s">
        <v>945</v>
      </c>
      <c r="C715" s="95" t="s">
        <v>946</v>
      </c>
      <c r="D715" s="94"/>
      <c r="E715" s="95" t="s">
        <v>947</v>
      </c>
      <c r="F715" s="94" t="s">
        <v>515</v>
      </c>
      <c r="G715" s="94" t="s">
        <v>348</v>
      </c>
      <c r="H715" s="411"/>
      <c r="I715" s="411"/>
      <c r="J715" s="411"/>
      <c r="K715" s="411"/>
      <c r="L715" s="411"/>
      <c r="M715" s="411"/>
      <c r="N715" s="411">
        <v>1</v>
      </c>
      <c r="O715" s="164">
        <v>43614</v>
      </c>
      <c r="P715" s="238">
        <f>SUM($H715:$N715)</f>
        <v>1</v>
      </c>
      <c r="Q715" s="214"/>
      <c r="R715" s="214"/>
      <c r="S715" s="214"/>
      <c r="T715" s="214"/>
      <c r="U715" s="214"/>
      <c r="V715" s="214"/>
      <c r="W715" s="214"/>
      <c r="X715" s="165"/>
      <c r="Y715" s="222">
        <f>SUM($Q715:$W715)</f>
        <v>0</v>
      </c>
      <c r="Z715" s="163"/>
      <c r="AA715" s="163"/>
      <c r="AB715" s="163"/>
      <c r="AC715" s="163"/>
      <c r="AD715" s="163"/>
      <c r="AE715" s="163"/>
      <c r="AF715" s="163"/>
      <c r="AG715" s="165"/>
      <c r="AH715" s="222">
        <f>SUM($Z715:$AF715)</f>
        <v>0</v>
      </c>
      <c r="AI715" s="214"/>
      <c r="AJ715" s="94" t="s">
        <v>1822</v>
      </c>
      <c r="AK715" s="94" t="s">
        <v>1823</v>
      </c>
      <c r="AL715" s="95"/>
      <c r="AM715" s="94"/>
      <c r="AN715" s="95"/>
      <c r="AO715" s="94"/>
      <c r="AP715" s="94"/>
      <c r="AQ715" s="94"/>
      <c r="AR715" s="94"/>
      <c r="AS715" s="95" t="s">
        <v>948</v>
      </c>
      <c r="AT715" s="93"/>
      <c r="AU715" s="93"/>
      <c r="AV715" s="93"/>
      <c r="AW715" s="93"/>
      <c r="AX715" s="93"/>
      <c r="AY715" s="93"/>
      <c r="AZ715" s="93"/>
      <c r="BA715" s="93"/>
      <c r="BB715" s="93"/>
      <c r="BC715" s="93"/>
      <c r="BD715" s="93"/>
      <c r="BE715" s="93"/>
      <c r="BF715" s="93"/>
      <c r="BG715" s="93"/>
      <c r="BH715" s="93"/>
      <c r="BI715" s="93"/>
      <c r="BJ715" s="93"/>
      <c r="BK715" s="93"/>
      <c r="BL715" s="93"/>
      <c r="BM715" s="93"/>
      <c r="BN715" s="93"/>
      <c r="BO715" s="93"/>
      <c r="BP715" s="93"/>
      <c r="BQ715" s="93"/>
      <c r="BR715" s="93"/>
      <c r="BS715" s="93"/>
      <c r="BT715" s="93"/>
      <c r="BU715" s="93"/>
      <c r="BV715" s="93"/>
      <c r="BW715" s="93"/>
      <c r="BX715" s="93"/>
      <c r="BY715" s="93"/>
      <c r="BZ715" s="93"/>
      <c r="CA715" s="93"/>
      <c r="CB715" s="93"/>
      <c r="CC715" s="93"/>
      <c r="CD715" s="93"/>
      <c r="CE715" s="93"/>
      <c r="CF715" s="93"/>
      <c r="CG715" s="93"/>
      <c r="CH715" s="93"/>
      <c r="CI715" s="93"/>
      <c r="CJ715" s="93"/>
      <c r="CK715" s="93"/>
      <c r="CL715" s="93"/>
      <c r="CM715" s="93"/>
      <c r="CN715" s="93"/>
      <c r="CO715" s="93"/>
      <c r="CP715" s="93"/>
      <c r="CQ715" s="93"/>
      <c r="CR715" s="93"/>
      <c r="CS715" s="93"/>
      <c r="CT715" s="93"/>
      <c r="CU715" s="93"/>
      <c r="CV715" s="93"/>
      <c r="CW715" s="93"/>
      <c r="CX715" s="93"/>
      <c r="CY715" s="93"/>
      <c r="CZ715" s="93"/>
      <c r="DA715" s="93"/>
      <c r="DB715" s="93"/>
      <c r="DC715" s="93"/>
      <c r="DD715" s="93"/>
      <c r="DE715" s="93"/>
      <c r="DF715" s="93"/>
      <c r="DG715" s="93"/>
      <c r="DH715" s="93"/>
      <c r="DI715" s="93"/>
      <c r="DJ715" s="93"/>
      <c r="DK715" s="93"/>
      <c r="DL715" s="93"/>
      <c r="DM715" s="93"/>
      <c r="DN715" s="93"/>
      <c r="DO715" s="93"/>
      <c r="DP715" s="93"/>
      <c r="DQ715" s="93"/>
      <c r="DR715" s="93"/>
      <c r="DS715" s="93"/>
      <c r="DT715" s="93"/>
      <c r="DU715" s="93"/>
      <c r="DV715" s="93"/>
      <c r="DW715" s="93"/>
      <c r="DX715" s="93"/>
      <c r="DY715" s="93"/>
      <c r="DZ715" s="93"/>
      <c r="EA715" s="93"/>
      <c r="EB715" s="93"/>
    </row>
    <row r="716" spans="1:132" x14ac:dyDescent="0.2">
      <c r="A716" s="94"/>
      <c r="B716" s="95" t="s">
        <v>949</v>
      </c>
      <c r="C716" s="95" t="s">
        <v>950</v>
      </c>
      <c r="D716" s="94"/>
      <c r="E716" s="95" t="s">
        <v>951</v>
      </c>
      <c r="F716" s="94" t="s">
        <v>515</v>
      </c>
      <c r="G716" s="94" t="s">
        <v>348</v>
      </c>
      <c r="H716" s="411"/>
      <c r="I716" s="411"/>
      <c r="J716" s="411"/>
      <c r="K716" s="411"/>
      <c r="L716" s="411"/>
      <c r="M716" s="411"/>
      <c r="N716" s="411">
        <v>1</v>
      </c>
      <c r="O716" s="164">
        <v>43614</v>
      </c>
      <c r="P716" s="238">
        <f>SUM($H716:$N716)</f>
        <v>1</v>
      </c>
      <c r="Q716" s="214"/>
      <c r="R716" s="214"/>
      <c r="S716" s="214"/>
      <c r="T716" s="214"/>
      <c r="U716" s="214"/>
      <c r="V716" s="214"/>
      <c r="W716" s="214"/>
      <c r="X716" s="165"/>
      <c r="Y716" s="222">
        <f>SUM($Q716:$W716)</f>
        <v>0</v>
      </c>
      <c r="Z716" s="163"/>
      <c r="AA716" s="163"/>
      <c r="AB716" s="163"/>
      <c r="AC716" s="163"/>
      <c r="AD716" s="163"/>
      <c r="AE716" s="163"/>
      <c r="AF716" s="163"/>
      <c r="AG716" s="165"/>
      <c r="AH716" s="222">
        <f>SUM($Z716:$AF716)</f>
        <v>0</v>
      </c>
      <c r="AI716" s="214"/>
      <c r="AJ716" s="94" t="s">
        <v>1822</v>
      </c>
      <c r="AK716" s="94" t="s">
        <v>1823</v>
      </c>
      <c r="AL716" s="95"/>
      <c r="AM716" s="94"/>
      <c r="AN716" s="95"/>
      <c r="AO716" s="94"/>
      <c r="AP716" s="94"/>
      <c r="AQ716" s="94"/>
      <c r="AR716" s="94"/>
      <c r="AS716" s="95" t="s">
        <v>952</v>
      </c>
      <c r="AT716" s="93"/>
      <c r="AU716" s="93"/>
      <c r="AV716" s="93"/>
      <c r="AW716" s="93"/>
      <c r="AX716" s="93"/>
      <c r="AY716" s="93"/>
      <c r="AZ716" s="93"/>
      <c r="BA716" s="93"/>
      <c r="BB716" s="93"/>
      <c r="BC716" s="93"/>
      <c r="BD716" s="93"/>
      <c r="BE716" s="93"/>
      <c r="BF716" s="93"/>
      <c r="BG716" s="93"/>
      <c r="BH716" s="93"/>
      <c r="BI716" s="93"/>
      <c r="BJ716" s="93"/>
      <c r="BK716" s="93"/>
      <c r="BL716" s="93"/>
      <c r="BM716" s="93"/>
      <c r="BN716" s="93"/>
      <c r="BO716" s="93"/>
      <c r="BP716" s="93"/>
      <c r="BQ716" s="93"/>
      <c r="BR716" s="93"/>
      <c r="BS716" s="93"/>
      <c r="BT716" s="93"/>
      <c r="BU716" s="93"/>
      <c r="BV716" s="93"/>
      <c r="BW716" s="93"/>
      <c r="BX716" s="93"/>
      <c r="BY716" s="93"/>
      <c r="BZ716" s="93"/>
      <c r="CA716" s="93"/>
      <c r="CB716" s="93"/>
      <c r="CC716" s="93"/>
      <c r="CD716" s="93"/>
      <c r="CE716" s="93"/>
      <c r="CF716" s="93"/>
      <c r="CG716" s="93"/>
      <c r="CH716" s="93"/>
      <c r="CI716" s="93"/>
      <c r="CJ716" s="93"/>
      <c r="CK716" s="93"/>
      <c r="CL716" s="93"/>
      <c r="CM716" s="93"/>
      <c r="CN716" s="93"/>
      <c r="CO716" s="93"/>
      <c r="CP716" s="93"/>
      <c r="CQ716" s="93"/>
      <c r="CR716" s="93"/>
      <c r="CS716" s="93"/>
      <c r="CT716" s="93"/>
      <c r="CU716" s="93"/>
      <c r="CV716" s="93"/>
      <c r="CW716" s="93"/>
      <c r="CX716" s="93"/>
      <c r="CY716" s="93"/>
      <c r="CZ716" s="93"/>
      <c r="DA716" s="93"/>
      <c r="DB716" s="93"/>
      <c r="DC716" s="93"/>
      <c r="DD716" s="93"/>
      <c r="DE716" s="93"/>
      <c r="DF716" s="93"/>
      <c r="DG716" s="93"/>
      <c r="DH716" s="93"/>
      <c r="DI716" s="93"/>
      <c r="DJ716" s="93"/>
      <c r="DK716" s="93"/>
      <c r="DL716" s="93"/>
      <c r="DM716" s="93"/>
      <c r="DN716" s="93"/>
      <c r="DO716" s="93"/>
      <c r="DP716" s="93"/>
      <c r="DQ716" s="93"/>
      <c r="DR716" s="93"/>
      <c r="DS716" s="93"/>
      <c r="DT716" s="93"/>
      <c r="DU716" s="93"/>
      <c r="DV716" s="93"/>
      <c r="DW716" s="93"/>
      <c r="DX716" s="93"/>
      <c r="DY716" s="93"/>
      <c r="DZ716" s="93"/>
      <c r="EA716" s="93"/>
      <c r="EB716" s="93"/>
    </row>
    <row r="717" spans="1:132" x14ac:dyDescent="0.2">
      <c r="A717" s="94"/>
      <c r="B717" s="95" t="s">
        <v>937</v>
      </c>
      <c r="C717" s="95" t="s">
        <v>938</v>
      </c>
      <c r="D717" s="94"/>
      <c r="E717" s="95" t="s">
        <v>939</v>
      </c>
      <c r="F717" s="94" t="s">
        <v>515</v>
      </c>
      <c r="G717" s="94" t="s">
        <v>348</v>
      </c>
      <c r="H717" s="411"/>
      <c r="I717" s="411"/>
      <c r="J717" s="411"/>
      <c r="K717" s="411"/>
      <c r="L717" s="411"/>
      <c r="M717" s="411"/>
      <c r="N717" s="411">
        <v>1</v>
      </c>
      <c r="O717" s="164">
        <v>43613</v>
      </c>
      <c r="P717" s="238">
        <f>SUM($H717:$N717)</f>
        <v>1</v>
      </c>
      <c r="Q717" s="214"/>
      <c r="R717" s="214"/>
      <c r="S717" s="214"/>
      <c r="T717" s="214"/>
      <c r="U717" s="214"/>
      <c r="V717" s="214"/>
      <c r="W717" s="214"/>
      <c r="X717" s="165"/>
      <c r="Y717" s="222">
        <f>SUM($Q717:$W717)</f>
        <v>0</v>
      </c>
      <c r="Z717" s="163"/>
      <c r="AA717" s="163"/>
      <c r="AB717" s="163"/>
      <c r="AC717" s="163"/>
      <c r="AD717" s="163"/>
      <c r="AE717" s="163"/>
      <c r="AF717" s="163"/>
      <c r="AG717" s="165"/>
      <c r="AH717" s="222">
        <f>SUM($Z717:$AF717)</f>
        <v>0</v>
      </c>
      <c r="AI717" s="214"/>
      <c r="AJ717" s="94" t="s">
        <v>1822</v>
      </c>
      <c r="AK717" s="94" t="s">
        <v>1823</v>
      </c>
      <c r="AL717" s="95"/>
      <c r="AM717" s="94"/>
      <c r="AN717" s="95"/>
      <c r="AO717" s="94"/>
      <c r="AP717" s="94"/>
      <c r="AQ717" s="94"/>
      <c r="AR717" s="94"/>
      <c r="AS717" s="95" t="s">
        <v>940</v>
      </c>
      <c r="AT717" s="93"/>
      <c r="AU717" s="93"/>
      <c r="AV717" s="93"/>
      <c r="AW717" s="93"/>
      <c r="AX717" s="93"/>
      <c r="AY717" s="93"/>
      <c r="AZ717" s="93"/>
      <c r="BA717" s="93"/>
      <c r="BB717" s="93"/>
      <c r="BC717" s="93"/>
      <c r="BD717" s="93"/>
      <c r="BE717" s="93"/>
      <c r="BF717" s="93"/>
      <c r="BG717" s="93"/>
      <c r="BH717" s="93"/>
      <c r="BI717" s="93"/>
      <c r="BJ717" s="93"/>
      <c r="BK717" s="93"/>
      <c r="BL717" s="93"/>
      <c r="BM717" s="93"/>
      <c r="BN717" s="93"/>
      <c r="BO717" s="93"/>
      <c r="BP717" s="93"/>
      <c r="BQ717" s="93"/>
      <c r="BR717" s="93"/>
      <c r="BS717" s="93"/>
      <c r="BT717" s="93"/>
      <c r="BU717" s="93"/>
      <c r="BV717" s="93"/>
      <c r="BW717" s="93"/>
      <c r="BX717" s="93"/>
      <c r="BY717" s="93"/>
      <c r="BZ717" s="93"/>
      <c r="CA717" s="93"/>
      <c r="CB717" s="93"/>
      <c r="CC717" s="93"/>
      <c r="CD717" s="93"/>
      <c r="CE717" s="93"/>
      <c r="CF717" s="93"/>
      <c r="CG717" s="93"/>
      <c r="CH717" s="93"/>
      <c r="CI717" s="93"/>
      <c r="CJ717" s="93"/>
      <c r="CK717" s="93"/>
      <c r="CL717" s="93"/>
      <c r="CM717" s="93"/>
      <c r="CN717" s="93"/>
      <c r="CO717" s="93"/>
      <c r="CP717" s="93"/>
      <c r="CQ717" s="93"/>
      <c r="CR717" s="93"/>
      <c r="CS717" s="93"/>
      <c r="CT717" s="93"/>
      <c r="CU717" s="93"/>
      <c r="CV717" s="93"/>
      <c r="CW717" s="93"/>
      <c r="CX717" s="93"/>
      <c r="CY717" s="93"/>
      <c r="CZ717" s="93"/>
      <c r="DA717" s="93"/>
      <c r="DB717" s="93"/>
      <c r="DC717" s="93"/>
      <c r="DD717" s="93"/>
      <c r="DE717" s="93"/>
      <c r="DF717" s="93"/>
      <c r="DG717" s="93"/>
      <c r="DH717" s="93"/>
      <c r="DI717" s="93"/>
      <c r="DJ717" s="93"/>
      <c r="DK717" s="93"/>
      <c r="DL717" s="93"/>
      <c r="DM717" s="93"/>
      <c r="DN717" s="93"/>
      <c r="DO717" s="93"/>
      <c r="DP717" s="93"/>
      <c r="DQ717" s="93"/>
      <c r="DR717" s="93"/>
      <c r="DS717" s="93"/>
      <c r="DT717" s="93"/>
      <c r="DU717" s="93"/>
      <c r="DV717" s="93"/>
      <c r="DW717" s="93"/>
      <c r="DX717" s="93"/>
      <c r="DY717" s="93"/>
      <c r="DZ717" s="93"/>
      <c r="EA717" s="93"/>
      <c r="EB717" s="93"/>
    </row>
    <row r="718" spans="1:132" x14ac:dyDescent="0.2">
      <c r="A718" s="94"/>
      <c r="B718" s="95" t="s">
        <v>941</v>
      </c>
      <c r="C718" s="95" t="s">
        <v>942</v>
      </c>
      <c r="D718" s="94"/>
      <c r="E718" s="95" t="s">
        <v>943</v>
      </c>
      <c r="F718" s="94" t="s">
        <v>515</v>
      </c>
      <c r="G718" s="94" t="s">
        <v>348</v>
      </c>
      <c r="H718" s="411"/>
      <c r="I718" s="411"/>
      <c r="J718" s="411"/>
      <c r="K718" s="411"/>
      <c r="L718" s="411"/>
      <c r="M718" s="411"/>
      <c r="N718" s="411">
        <v>1</v>
      </c>
      <c r="O718" s="164">
        <v>43613</v>
      </c>
      <c r="P718" s="238">
        <f>SUM($H718:$N718)</f>
        <v>1</v>
      </c>
      <c r="Q718" s="214"/>
      <c r="R718" s="214"/>
      <c r="S718" s="214"/>
      <c r="T718" s="214"/>
      <c r="U718" s="214"/>
      <c r="V718" s="214"/>
      <c r="W718" s="214"/>
      <c r="X718" s="165"/>
      <c r="Y718" s="222">
        <f>SUM($Q718:$W718)</f>
        <v>0</v>
      </c>
      <c r="Z718" s="163"/>
      <c r="AA718" s="163"/>
      <c r="AB718" s="163"/>
      <c r="AC718" s="163"/>
      <c r="AD718" s="163"/>
      <c r="AE718" s="163"/>
      <c r="AF718" s="163"/>
      <c r="AG718" s="165"/>
      <c r="AH718" s="222">
        <f>SUM($Z718:$AF718)</f>
        <v>0</v>
      </c>
      <c r="AI718" s="214"/>
      <c r="AJ718" s="94" t="s">
        <v>1822</v>
      </c>
      <c r="AK718" s="94" t="s">
        <v>1823</v>
      </c>
      <c r="AL718" s="95"/>
      <c r="AM718" s="94"/>
      <c r="AN718" s="95"/>
      <c r="AO718" s="94"/>
      <c r="AP718" s="94"/>
      <c r="AQ718" s="94"/>
      <c r="AR718" s="94"/>
      <c r="AS718" s="95" t="s">
        <v>944</v>
      </c>
      <c r="AT718" s="93"/>
      <c r="AU718" s="93"/>
      <c r="AV718" s="93"/>
      <c r="AW718" s="93"/>
      <c r="AX718" s="93"/>
      <c r="AY718" s="93"/>
      <c r="AZ718" s="93"/>
      <c r="BA718" s="93"/>
      <c r="BB718" s="93"/>
      <c r="BC718" s="93"/>
      <c r="BD718" s="93"/>
      <c r="BE718" s="93"/>
      <c r="BF718" s="93"/>
      <c r="BG718" s="93"/>
      <c r="BH718" s="93"/>
      <c r="BI718" s="93"/>
      <c r="BJ718" s="93"/>
      <c r="BK718" s="93"/>
      <c r="BL718" s="93"/>
      <c r="BM718" s="93"/>
      <c r="BN718" s="93"/>
      <c r="BO718" s="93"/>
      <c r="BP718" s="93"/>
      <c r="BQ718" s="93"/>
      <c r="BR718" s="93"/>
      <c r="BS718" s="93"/>
      <c r="BT718" s="93"/>
      <c r="BU718" s="93"/>
      <c r="BV718" s="93"/>
      <c r="BW718" s="93"/>
      <c r="BX718" s="93"/>
      <c r="BY718" s="93"/>
      <c r="BZ718" s="93"/>
      <c r="CA718" s="93"/>
      <c r="CB718" s="93"/>
      <c r="CC718" s="93"/>
      <c r="CD718" s="93"/>
      <c r="CE718" s="93"/>
      <c r="CF718" s="93"/>
      <c r="CG718" s="93"/>
      <c r="CH718" s="93"/>
      <c r="CI718" s="93"/>
      <c r="CJ718" s="93"/>
      <c r="CK718" s="93"/>
      <c r="CL718" s="93"/>
      <c r="CM718" s="93"/>
      <c r="CN718" s="93"/>
      <c r="CO718" s="93"/>
      <c r="CP718" s="93"/>
      <c r="CQ718" s="93"/>
      <c r="CR718" s="93"/>
      <c r="CS718" s="93"/>
      <c r="CT718" s="93"/>
      <c r="CU718" s="93"/>
      <c r="CV718" s="93"/>
      <c r="CW718" s="93"/>
      <c r="CX718" s="93"/>
      <c r="CY718" s="93"/>
      <c r="CZ718" s="93"/>
      <c r="DA718" s="93"/>
      <c r="DB718" s="93"/>
      <c r="DC718" s="93"/>
      <c r="DD718" s="93"/>
      <c r="DE718" s="93"/>
      <c r="DF718" s="93"/>
      <c r="DG718" s="93"/>
      <c r="DH718" s="93"/>
      <c r="DI718" s="93"/>
      <c r="DJ718" s="93"/>
      <c r="DK718" s="93"/>
      <c r="DL718" s="93"/>
      <c r="DM718" s="93"/>
      <c r="DN718" s="93"/>
      <c r="DO718" s="93"/>
      <c r="DP718" s="93"/>
      <c r="DQ718" s="93"/>
      <c r="DR718" s="93"/>
      <c r="DS718" s="93"/>
      <c r="DT718" s="93"/>
      <c r="DU718" s="93"/>
      <c r="DV718" s="93"/>
      <c r="DW718" s="93"/>
      <c r="DX718" s="93"/>
      <c r="DY718" s="93"/>
      <c r="DZ718" s="93"/>
      <c r="EA718" s="93"/>
      <c r="EB718" s="93"/>
    </row>
    <row r="719" spans="1:132" x14ac:dyDescent="0.2">
      <c r="A719" s="94"/>
      <c r="B719" s="95" t="s">
        <v>933</v>
      </c>
      <c r="C719" s="95" t="s">
        <v>934</v>
      </c>
      <c r="D719" s="94"/>
      <c r="E719" s="95" t="s">
        <v>935</v>
      </c>
      <c r="F719" s="94" t="s">
        <v>515</v>
      </c>
      <c r="G719" s="94" t="s">
        <v>348</v>
      </c>
      <c r="H719" s="411"/>
      <c r="I719" s="411"/>
      <c r="J719" s="411"/>
      <c r="K719" s="411"/>
      <c r="L719" s="411"/>
      <c r="M719" s="411"/>
      <c r="N719" s="411">
        <v>1</v>
      </c>
      <c r="O719" s="164">
        <v>43609</v>
      </c>
      <c r="P719" s="238">
        <f>SUM($H719:$N719)</f>
        <v>1</v>
      </c>
      <c r="Q719" s="214"/>
      <c r="R719" s="214"/>
      <c r="S719" s="214"/>
      <c r="T719" s="214"/>
      <c r="U719" s="214"/>
      <c r="V719" s="214"/>
      <c r="W719" s="214"/>
      <c r="X719" s="165"/>
      <c r="Y719" s="222">
        <f>SUM($Q719:$W719)</f>
        <v>0</v>
      </c>
      <c r="Z719" s="163"/>
      <c r="AA719" s="163"/>
      <c r="AB719" s="163"/>
      <c r="AC719" s="163"/>
      <c r="AD719" s="163"/>
      <c r="AE719" s="163"/>
      <c r="AF719" s="163"/>
      <c r="AG719" s="165"/>
      <c r="AH719" s="222">
        <f>SUM($Z719:$AF719)</f>
        <v>0</v>
      </c>
      <c r="AI719" s="214"/>
      <c r="AJ719" s="94" t="s">
        <v>1822</v>
      </c>
      <c r="AK719" s="94" t="s">
        <v>1823</v>
      </c>
      <c r="AL719" s="95"/>
      <c r="AM719" s="94"/>
      <c r="AN719" s="95"/>
      <c r="AO719" s="94"/>
      <c r="AP719" s="94"/>
      <c r="AQ719" s="94"/>
      <c r="AR719" s="94"/>
      <c r="AS719" s="95" t="s">
        <v>936</v>
      </c>
      <c r="AT719" s="93"/>
      <c r="AU719" s="93"/>
      <c r="AV719" s="93"/>
      <c r="AW719" s="93"/>
      <c r="AX719" s="93"/>
      <c r="AY719" s="93"/>
      <c r="AZ719" s="93"/>
      <c r="BA719" s="93"/>
      <c r="BB719" s="93"/>
      <c r="BC719" s="93"/>
      <c r="BD719" s="93"/>
      <c r="BE719" s="93"/>
      <c r="BF719" s="93"/>
      <c r="BG719" s="93"/>
      <c r="BH719" s="93"/>
      <c r="BI719" s="93"/>
      <c r="BJ719" s="93"/>
      <c r="BK719" s="93"/>
      <c r="BL719" s="93"/>
      <c r="BM719" s="93"/>
      <c r="BN719" s="93"/>
      <c r="BO719" s="93"/>
      <c r="BP719" s="93"/>
      <c r="BQ719" s="93"/>
      <c r="BR719" s="93"/>
      <c r="BS719" s="93"/>
      <c r="BT719" s="93"/>
      <c r="BU719" s="93"/>
      <c r="BV719" s="93"/>
      <c r="BW719" s="93"/>
      <c r="BX719" s="93"/>
      <c r="BY719" s="93"/>
      <c r="BZ719" s="93"/>
      <c r="CA719" s="93"/>
      <c r="CB719" s="93"/>
      <c r="CC719" s="93"/>
      <c r="CD719" s="93"/>
      <c r="CE719" s="93"/>
      <c r="CF719" s="93"/>
      <c r="CG719" s="93"/>
      <c r="CH719" s="93"/>
      <c r="CI719" s="93"/>
      <c r="CJ719" s="93"/>
      <c r="CK719" s="93"/>
      <c r="CL719" s="93"/>
      <c r="CM719" s="93"/>
      <c r="CN719" s="93"/>
      <c r="CO719" s="93"/>
      <c r="CP719" s="93"/>
      <c r="CQ719" s="93"/>
      <c r="CR719" s="93"/>
      <c r="CS719" s="93"/>
      <c r="CT719" s="93"/>
      <c r="CU719" s="93"/>
      <c r="CV719" s="93"/>
      <c r="CW719" s="93"/>
      <c r="CX719" s="93"/>
      <c r="CY719" s="93"/>
      <c r="CZ719" s="93"/>
      <c r="DA719" s="93"/>
      <c r="DB719" s="93"/>
      <c r="DC719" s="93"/>
      <c r="DD719" s="93"/>
      <c r="DE719" s="93"/>
      <c r="DF719" s="93"/>
      <c r="DG719" s="93"/>
      <c r="DH719" s="93"/>
      <c r="DI719" s="93"/>
      <c r="DJ719" s="93"/>
      <c r="DK719" s="93"/>
      <c r="DL719" s="93"/>
      <c r="DM719" s="93"/>
      <c r="DN719" s="93"/>
      <c r="DO719" s="93"/>
      <c r="DP719" s="93"/>
      <c r="DQ719" s="93"/>
      <c r="DR719" s="93"/>
      <c r="DS719" s="93"/>
      <c r="DT719" s="93"/>
      <c r="DU719" s="93"/>
      <c r="DV719" s="93"/>
      <c r="DW719" s="93"/>
      <c r="DX719" s="93"/>
      <c r="DY719" s="93"/>
      <c r="DZ719" s="93"/>
      <c r="EA719" s="93"/>
      <c r="EB719" s="93"/>
    </row>
    <row r="720" spans="1:132" ht="13.9" customHeight="1" x14ac:dyDescent="0.2">
      <c r="A720" s="94"/>
      <c r="B720" s="95" t="s">
        <v>925</v>
      </c>
      <c r="C720" s="95" t="s">
        <v>926</v>
      </c>
      <c r="D720" s="94"/>
      <c r="E720" s="95" t="s">
        <v>927</v>
      </c>
      <c r="F720" s="94" t="s">
        <v>515</v>
      </c>
      <c r="G720" s="94" t="s">
        <v>348</v>
      </c>
      <c r="H720" s="411"/>
      <c r="I720" s="411"/>
      <c r="J720" s="411"/>
      <c r="K720" s="411"/>
      <c r="L720" s="411"/>
      <c r="M720" s="411"/>
      <c r="N720" s="411">
        <v>1</v>
      </c>
      <c r="O720" s="164">
        <v>43608</v>
      </c>
      <c r="P720" s="238">
        <f>SUM($H720:$N720)</f>
        <v>1</v>
      </c>
      <c r="Q720" s="214"/>
      <c r="R720" s="214"/>
      <c r="S720" s="214"/>
      <c r="T720" s="214"/>
      <c r="U720" s="214"/>
      <c r="V720" s="214"/>
      <c r="W720" s="214"/>
      <c r="X720" s="165"/>
      <c r="Y720" s="222">
        <f>SUM($Q720:$W720)</f>
        <v>0</v>
      </c>
      <c r="Z720" s="163"/>
      <c r="AA720" s="163"/>
      <c r="AB720" s="163"/>
      <c r="AC720" s="163"/>
      <c r="AD720" s="163"/>
      <c r="AE720" s="163"/>
      <c r="AF720" s="163"/>
      <c r="AG720" s="165"/>
      <c r="AH720" s="222">
        <f>SUM($Z720:$AF720)</f>
        <v>0</v>
      </c>
      <c r="AI720" s="214"/>
      <c r="AJ720" s="94" t="s">
        <v>1822</v>
      </c>
      <c r="AK720" s="94" t="s">
        <v>1823</v>
      </c>
      <c r="AL720" s="95"/>
      <c r="AM720" s="94"/>
      <c r="AN720" s="95"/>
      <c r="AO720" s="94"/>
      <c r="AP720" s="94"/>
      <c r="AQ720" s="94"/>
      <c r="AR720" s="94"/>
      <c r="AS720" s="95" t="s">
        <v>928</v>
      </c>
      <c r="AT720" s="93"/>
      <c r="AU720" s="93"/>
      <c r="AV720" s="93"/>
      <c r="AW720" s="93"/>
      <c r="AX720" s="93"/>
      <c r="AY720" s="93"/>
      <c r="AZ720" s="93"/>
      <c r="BA720" s="93"/>
      <c r="BB720" s="93"/>
      <c r="BC720" s="93"/>
      <c r="BD720" s="93"/>
      <c r="BE720" s="93"/>
      <c r="BF720" s="93"/>
      <c r="BG720" s="93"/>
      <c r="BH720" s="93"/>
      <c r="BI720" s="93"/>
      <c r="BJ720" s="93"/>
      <c r="BK720" s="93"/>
      <c r="BL720" s="93"/>
      <c r="BM720" s="93"/>
      <c r="BN720" s="93"/>
      <c r="BO720" s="93"/>
      <c r="BP720" s="93"/>
      <c r="BQ720" s="93"/>
      <c r="BR720" s="93"/>
      <c r="BS720" s="93"/>
      <c r="BT720" s="93"/>
      <c r="BU720" s="93"/>
      <c r="BV720" s="93"/>
      <c r="BW720" s="93"/>
      <c r="BX720" s="93"/>
      <c r="BY720" s="93"/>
      <c r="BZ720" s="93"/>
      <c r="CA720" s="93"/>
      <c r="CB720" s="93"/>
      <c r="CC720" s="93"/>
      <c r="CD720" s="93"/>
      <c r="CE720" s="93"/>
      <c r="CF720" s="93"/>
      <c r="CG720" s="93"/>
      <c r="CH720" s="93"/>
      <c r="CI720" s="93"/>
      <c r="CJ720" s="93"/>
      <c r="CK720" s="93"/>
      <c r="CL720" s="93"/>
      <c r="CM720" s="93"/>
      <c r="CN720" s="93"/>
      <c r="CO720" s="93"/>
      <c r="CP720" s="93"/>
      <c r="CQ720" s="93"/>
      <c r="CR720" s="93"/>
      <c r="CS720" s="93"/>
      <c r="CT720" s="93"/>
      <c r="CU720" s="93"/>
      <c r="CV720" s="93"/>
      <c r="CW720" s="93"/>
      <c r="CX720" s="93"/>
      <c r="CY720" s="93"/>
      <c r="CZ720" s="93"/>
      <c r="DA720" s="93"/>
      <c r="DB720" s="93"/>
      <c r="DC720" s="93"/>
      <c r="DD720" s="93"/>
      <c r="DE720" s="93"/>
      <c r="DF720" s="93"/>
      <c r="DG720" s="93"/>
      <c r="DH720" s="93"/>
      <c r="DI720" s="93"/>
      <c r="DJ720" s="93"/>
      <c r="DK720" s="93"/>
      <c r="DL720" s="93"/>
      <c r="DM720" s="93"/>
      <c r="DN720" s="93"/>
      <c r="DO720" s="93"/>
      <c r="DP720" s="93"/>
      <c r="DQ720" s="93"/>
      <c r="DR720" s="93"/>
      <c r="DS720" s="93"/>
      <c r="DT720" s="93"/>
      <c r="DU720" s="93"/>
      <c r="DV720" s="93"/>
      <c r="DW720" s="93"/>
      <c r="DX720" s="93"/>
      <c r="DY720" s="93"/>
      <c r="DZ720" s="93"/>
      <c r="EA720" s="93"/>
      <c r="EB720" s="93"/>
    </row>
    <row r="721" spans="1:132" x14ac:dyDescent="0.2">
      <c r="A721" s="94"/>
      <c r="B721" s="95" t="s">
        <v>929</v>
      </c>
      <c r="C721" s="95" t="s">
        <v>930</v>
      </c>
      <c r="D721" s="94"/>
      <c r="E721" s="95" t="s">
        <v>931</v>
      </c>
      <c r="F721" s="94" t="s">
        <v>515</v>
      </c>
      <c r="G721" s="94" t="s">
        <v>348</v>
      </c>
      <c r="H721" s="411"/>
      <c r="I721" s="411"/>
      <c r="J721" s="411"/>
      <c r="K721" s="411"/>
      <c r="L721" s="411"/>
      <c r="M721" s="411"/>
      <c r="N721" s="411">
        <v>1</v>
      </c>
      <c r="O721" s="164">
        <v>43608</v>
      </c>
      <c r="P721" s="238">
        <f>SUM($H721:$N721)</f>
        <v>1</v>
      </c>
      <c r="Q721" s="214"/>
      <c r="R721" s="214"/>
      <c r="S721" s="214"/>
      <c r="T721" s="214"/>
      <c r="U721" s="214"/>
      <c r="V721" s="214"/>
      <c r="W721" s="214"/>
      <c r="X721" s="165"/>
      <c r="Y721" s="222">
        <f>SUM($Q721:$W721)</f>
        <v>0</v>
      </c>
      <c r="Z721" s="163"/>
      <c r="AA721" s="163"/>
      <c r="AB721" s="163"/>
      <c r="AC721" s="163"/>
      <c r="AD721" s="163"/>
      <c r="AE721" s="163"/>
      <c r="AF721" s="163"/>
      <c r="AG721" s="165"/>
      <c r="AH721" s="222">
        <f>SUM($Z721:$AF721)</f>
        <v>0</v>
      </c>
      <c r="AI721" s="214"/>
      <c r="AJ721" s="94" t="s">
        <v>1822</v>
      </c>
      <c r="AK721" s="94" t="s">
        <v>1823</v>
      </c>
      <c r="AL721" s="95"/>
      <c r="AM721" s="94"/>
      <c r="AN721" s="95"/>
      <c r="AO721" s="94"/>
      <c r="AP721" s="94"/>
      <c r="AQ721" s="94"/>
      <c r="AR721" s="94"/>
      <c r="AS721" s="95" t="s">
        <v>932</v>
      </c>
      <c r="AT721" s="93"/>
      <c r="AU721" s="93"/>
      <c r="AV721" s="93"/>
      <c r="AW721" s="93"/>
      <c r="AX721" s="93"/>
      <c r="AY721" s="93"/>
      <c r="AZ721" s="93"/>
      <c r="BA721" s="93"/>
      <c r="BB721" s="93"/>
      <c r="BC721" s="93"/>
      <c r="BD721" s="93"/>
      <c r="BE721" s="93"/>
      <c r="BF721" s="93"/>
      <c r="BG721" s="93"/>
      <c r="BH721" s="93"/>
      <c r="BI721" s="93"/>
      <c r="BJ721" s="93"/>
      <c r="BK721" s="93"/>
      <c r="BL721" s="93"/>
      <c r="BM721" s="93"/>
      <c r="BN721" s="93"/>
      <c r="BO721" s="93"/>
      <c r="BP721" s="93"/>
      <c r="BQ721" s="93"/>
      <c r="BR721" s="93"/>
      <c r="BS721" s="93"/>
      <c r="BT721" s="93"/>
      <c r="BU721" s="93"/>
      <c r="BV721" s="93"/>
      <c r="BW721" s="93"/>
      <c r="BX721" s="93"/>
      <c r="BY721" s="93"/>
      <c r="BZ721" s="93"/>
      <c r="CA721" s="93"/>
      <c r="CB721" s="93"/>
      <c r="CC721" s="93"/>
      <c r="CD721" s="93"/>
      <c r="CE721" s="93"/>
      <c r="CF721" s="93"/>
      <c r="CG721" s="93"/>
      <c r="CH721" s="93"/>
      <c r="CI721" s="93"/>
      <c r="CJ721" s="93"/>
      <c r="CK721" s="93"/>
      <c r="CL721" s="93"/>
      <c r="CM721" s="93"/>
      <c r="CN721" s="93"/>
      <c r="CO721" s="93"/>
      <c r="CP721" s="93"/>
      <c r="CQ721" s="93"/>
      <c r="CR721" s="93"/>
      <c r="CS721" s="93"/>
      <c r="CT721" s="93"/>
      <c r="CU721" s="93"/>
      <c r="CV721" s="93"/>
      <c r="CW721" s="93"/>
      <c r="CX721" s="93"/>
      <c r="CY721" s="93"/>
      <c r="CZ721" s="93"/>
      <c r="DA721" s="93"/>
      <c r="DB721" s="93"/>
      <c r="DC721" s="93"/>
      <c r="DD721" s="93"/>
      <c r="DE721" s="93"/>
      <c r="DF721" s="93"/>
      <c r="DG721" s="93"/>
      <c r="DH721" s="93"/>
      <c r="DI721" s="93"/>
      <c r="DJ721" s="93"/>
      <c r="DK721" s="93"/>
      <c r="DL721" s="93"/>
      <c r="DM721" s="93"/>
      <c r="DN721" s="93"/>
      <c r="DO721" s="93"/>
      <c r="DP721" s="93"/>
      <c r="DQ721" s="93"/>
      <c r="DR721" s="93"/>
      <c r="DS721" s="93"/>
      <c r="DT721" s="93"/>
      <c r="DU721" s="93"/>
      <c r="DV721" s="93"/>
      <c r="DW721" s="93"/>
      <c r="DX721" s="93"/>
      <c r="DY721" s="93"/>
      <c r="DZ721" s="93"/>
      <c r="EA721" s="93"/>
      <c r="EB721" s="93"/>
    </row>
    <row r="722" spans="1:132" x14ac:dyDescent="0.2">
      <c r="A722" s="94"/>
      <c r="B722" s="95" t="s">
        <v>921</v>
      </c>
      <c r="C722" s="95" t="s">
        <v>922</v>
      </c>
      <c r="D722" s="94"/>
      <c r="E722" s="95" t="s">
        <v>923</v>
      </c>
      <c r="F722" s="94" t="s">
        <v>515</v>
      </c>
      <c r="G722" s="94" t="s">
        <v>348</v>
      </c>
      <c r="H722" s="411"/>
      <c r="I722" s="411"/>
      <c r="J722" s="411"/>
      <c r="K722" s="411"/>
      <c r="L722" s="411"/>
      <c r="M722" s="411"/>
      <c r="N722" s="411">
        <v>1</v>
      </c>
      <c r="O722" s="164">
        <v>43607</v>
      </c>
      <c r="P722" s="238">
        <f>SUM($H722:$N722)</f>
        <v>1</v>
      </c>
      <c r="Q722" s="214"/>
      <c r="R722" s="214"/>
      <c r="S722" s="214"/>
      <c r="T722" s="214"/>
      <c r="U722" s="214"/>
      <c r="V722" s="214"/>
      <c r="W722" s="214"/>
      <c r="X722" s="165"/>
      <c r="Y722" s="222">
        <f>SUM($Q722:$W722)</f>
        <v>0</v>
      </c>
      <c r="Z722" s="163"/>
      <c r="AA722" s="163"/>
      <c r="AB722" s="163"/>
      <c r="AC722" s="163"/>
      <c r="AD722" s="163"/>
      <c r="AE722" s="163"/>
      <c r="AF722" s="163"/>
      <c r="AG722" s="165"/>
      <c r="AH722" s="222">
        <f>SUM($Z722:$AF722)</f>
        <v>0</v>
      </c>
      <c r="AI722" s="214"/>
      <c r="AJ722" s="94" t="s">
        <v>1822</v>
      </c>
      <c r="AK722" s="94" t="s">
        <v>1823</v>
      </c>
      <c r="AL722" s="95"/>
      <c r="AM722" s="94"/>
      <c r="AN722" s="95"/>
      <c r="AO722" s="94"/>
      <c r="AP722" s="94"/>
      <c r="AQ722" s="94"/>
      <c r="AR722" s="94"/>
      <c r="AS722" s="95" t="s">
        <v>924</v>
      </c>
      <c r="AT722" s="93"/>
      <c r="AU722" s="93"/>
      <c r="AV722" s="93"/>
      <c r="AW722" s="93"/>
      <c r="AX722" s="93"/>
      <c r="AY722" s="93"/>
      <c r="AZ722" s="93"/>
      <c r="BA722" s="93"/>
      <c r="BB722" s="93"/>
      <c r="BC722" s="93"/>
      <c r="BD722" s="93"/>
      <c r="BE722" s="93"/>
      <c r="BF722" s="93"/>
      <c r="BG722" s="93"/>
      <c r="BH722" s="93"/>
      <c r="BI722" s="93"/>
      <c r="BJ722" s="93"/>
      <c r="BK722" s="93"/>
      <c r="BL722" s="93"/>
      <c r="BM722" s="93"/>
      <c r="BN722" s="93"/>
      <c r="BO722" s="93"/>
      <c r="BP722" s="93"/>
      <c r="BQ722" s="93"/>
      <c r="BR722" s="93"/>
      <c r="BS722" s="93"/>
      <c r="BT722" s="93"/>
      <c r="BU722" s="93"/>
      <c r="BV722" s="93"/>
      <c r="BW722" s="93"/>
      <c r="BX722" s="93"/>
      <c r="BY722" s="93"/>
      <c r="BZ722" s="93"/>
      <c r="CA722" s="93"/>
      <c r="CB722" s="93"/>
      <c r="CC722" s="93"/>
      <c r="CD722" s="93"/>
      <c r="CE722" s="93"/>
      <c r="CF722" s="93"/>
      <c r="CG722" s="93"/>
      <c r="CH722" s="93"/>
      <c r="CI722" s="93"/>
      <c r="CJ722" s="93"/>
      <c r="CK722" s="93"/>
      <c r="CL722" s="93"/>
      <c r="CM722" s="93"/>
      <c r="CN722" s="93"/>
      <c r="CO722" s="93"/>
      <c r="CP722" s="93"/>
      <c r="CQ722" s="93"/>
      <c r="CR722" s="93"/>
      <c r="CS722" s="93"/>
      <c r="CT722" s="93"/>
      <c r="CU722" s="93"/>
      <c r="CV722" s="93"/>
      <c r="CW722" s="93"/>
      <c r="CX722" s="93"/>
      <c r="CY722" s="93"/>
      <c r="CZ722" s="93"/>
      <c r="DA722" s="93"/>
      <c r="DB722" s="93"/>
      <c r="DC722" s="93"/>
      <c r="DD722" s="93"/>
      <c r="DE722" s="93"/>
      <c r="DF722" s="93"/>
      <c r="DG722" s="93"/>
      <c r="DH722" s="93"/>
      <c r="DI722" s="93"/>
      <c r="DJ722" s="93"/>
      <c r="DK722" s="93"/>
      <c r="DL722" s="93"/>
      <c r="DM722" s="93"/>
      <c r="DN722" s="93"/>
      <c r="DO722" s="93"/>
      <c r="DP722" s="93"/>
      <c r="DQ722" s="93"/>
      <c r="DR722" s="93"/>
      <c r="DS722" s="93"/>
      <c r="DT722" s="93"/>
      <c r="DU722" s="93"/>
      <c r="DV722" s="93"/>
      <c r="DW722" s="93"/>
      <c r="DX722" s="93"/>
      <c r="DY722" s="93"/>
      <c r="DZ722" s="93"/>
      <c r="EA722" s="93"/>
      <c r="EB722" s="93"/>
    </row>
    <row r="723" spans="1:132" x14ac:dyDescent="0.2">
      <c r="A723" s="94"/>
      <c r="B723" s="95" t="s">
        <v>917</v>
      </c>
      <c r="C723" s="95" t="s">
        <v>918</v>
      </c>
      <c r="D723" s="94"/>
      <c r="E723" s="95" t="s">
        <v>919</v>
      </c>
      <c r="F723" s="94" t="s">
        <v>515</v>
      </c>
      <c r="G723" s="94" t="s">
        <v>348</v>
      </c>
      <c r="H723" s="411"/>
      <c r="I723" s="411"/>
      <c r="J723" s="411"/>
      <c r="K723" s="411"/>
      <c r="L723" s="411"/>
      <c r="M723" s="411"/>
      <c r="N723" s="411">
        <v>1</v>
      </c>
      <c r="O723" s="164">
        <v>43605</v>
      </c>
      <c r="P723" s="238">
        <f>SUM($H723:$N723)</f>
        <v>1</v>
      </c>
      <c r="Q723" s="214"/>
      <c r="R723" s="214"/>
      <c r="S723" s="214"/>
      <c r="T723" s="214"/>
      <c r="U723" s="214"/>
      <c r="V723" s="214"/>
      <c r="W723" s="214"/>
      <c r="X723" s="165"/>
      <c r="Y723" s="222">
        <f>SUM($Q723:$W723)</f>
        <v>0</v>
      </c>
      <c r="Z723" s="163"/>
      <c r="AA723" s="163"/>
      <c r="AB723" s="163"/>
      <c r="AC723" s="163"/>
      <c r="AD723" s="163"/>
      <c r="AE723" s="163"/>
      <c r="AF723" s="163"/>
      <c r="AG723" s="165"/>
      <c r="AH723" s="222">
        <f>SUM($Z723:$AF723)</f>
        <v>0</v>
      </c>
      <c r="AI723" s="214"/>
      <c r="AJ723" s="94" t="s">
        <v>1822</v>
      </c>
      <c r="AK723" s="94" t="s">
        <v>1823</v>
      </c>
      <c r="AL723" s="95"/>
      <c r="AM723" s="94"/>
      <c r="AN723" s="95"/>
      <c r="AO723" s="94"/>
      <c r="AP723" s="94"/>
      <c r="AQ723" s="94"/>
      <c r="AR723" s="94"/>
      <c r="AS723" s="95" t="s">
        <v>920</v>
      </c>
      <c r="AT723" s="93"/>
      <c r="AU723" s="93"/>
      <c r="AV723" s="93"/>
      <c r="AW723" s="93"/>
      <c r="AX723" s="93"/>
      <c r="AY723" s="93"/>
      <c r="AZ723" s="93"/>
      <c r="BA723" s="93"/>
      <c r="BB723" s="93"/>
      <c r="BC723" s="93"/>
      <c r="BD723" s="93"/>
      <c r="BE723" s="93"/>
      <c r="BF723" s="93"/>
      <c r="BG723" s="93"/>
      <c r="BH723" s="93"/>
      <c r="BI723" s="93"/>
      <c r="BJ723" s="93"/>
      <c r="BK723" s="93"/>
      <c r="BL723" s="93"/>
      <c r="BM723" s="93"/>
      <c r="BN723" s="93"/>
      <c r="BO723" s="93"/>
      <c r="BP723" s="93"/>
      <c r="BQ723" s="93"/>
      <c r="BR723" s="93"/>
      <c r="BS723" s="93"/>
      <c r="BT723" s="93"/>
      <c r="BU723" s="93"/>
      <c r="BV723" s="93"/>
      <c r="BW723" s="93"/>
      <c r="BX723" s="93"/>
      <c r="BY723" s="93"/>
      <c r="BZ723" s="93"/>
      <c r="CA723" s="93"/>
      <c r="CB723" s="93"/>
      <c r="CC723" s="93"/>
      <c r="CD723" s="93"/>
      <c r="CE723" s="93"/>
      <c r="CF723" s="93"/>
      <c r="CG723" s="93"/>
      <c r="CH723" s="93"/>
      <c r="CI723" s="93"/>
      <c r="CJ723" s="93"/>
      <c r="CK723" s="93"/>
      <c r="CL723" s="93"/>
      <c r="CM723" s="93"/>
      <c r="CN723" s="93"/>
      <c r="CO723" s="93"/>
      <c r="CP723" s="93"/>
      <c r="CQ723" s="93"/>
      <c r="CR723" s="93"/>
      <c r="CS723" s="93"/>
      <c r="CT723" s="93"/>
      <c r="CU723" s="93"/>
      <c r="CV723" s="93"/>
      <c r="CW723" s="93"/>
      <c r="CX723" s="93"/>
      <c r="CY723" s="93"/>
      <c r="CZ723" s="93"/>
      <c r="DA723" s="93"/>
      <c r="DB723" s="93"/>
      <c r="DC723" s="93"/>
      <c r="DD723" s="93"/>
      <c r="DE723" s="93"/>
      <c r="DF723" s="93"/>
      <c r="DG723" s="93"/>
      <c r="DH723" s="93"/>
      <c r="DI723" s="93"/>
      <c r="DJ723" s="93"/>
      <c r="DK723" s="93"/>
      <c r="DL723" s="93"/>
      <c r="DM723" s="93"/>
      <c r="DN723" s="93"/>
      <c r="DO723" s="93"/>
      <c r="DP723" s="93"/>
      <c r="DQ723" s="93"/>
      <c r="DR723" s="93"/>
      <c r="DS723" s="93"/>
      <c r="DT723" s="93"/>
      <c r="DU723" s="93"/>
      <c r="DV723" s="93"/>
      <c r="DW723" s="93"/>
      <c r="DX723" s="93"/>
      <c r="DY723" s="93"/>
      <c r="DZ723" s="93"/>
      <c r="EA723" s="93"/>
      <c r="EB723" s="93"/>
    </row>
    <row r="724" spans="1:132" x14ac:dyDescent="0.2">
      <c r="A724" s="94"/>
      <c r="B724" s="95" t="s">
        <v>2199</v>
      </c>
      <c r="C724" s="95" t="s">
        <v>2200</v>
      </c>
      <c r="D724" s="94"/>
      <c r="E724" s="95" t="s">
        <v>2201</v>
      </c>
      <c r="F724" s="94" t="s">
        <v>464</v>
      </c>
      <c r="G724" s="94" t="s">
        <v>358</v>
      </c>
      <c r="H724" s="411"/>
      <c r="I724" s="411"/>
      <c r="J724" s="411"/>
      <c r="K724" s="411"/>
      <c r="L724" s="411"/>
      <c r="M724" s="411"/>
      <c r="N724" s="411">
        <v>1</v>
      </c>
      <c r="O724" s="164">
        <v>43605</v>
      </c>
      <c r="P724" s="238">
        <f>SUM($H724:$N724)</f>
        <v>1</v>
      </c>
      <c r="Q724" s="214"/>
      <c r="R724" s="214"/>
      <c r="S724" s="214"/>
      <c r="T724" s="214"/>
      <c r="U724" s="214"/>
      <c r="V724" s="214"/>
      <c r="W724" s="214"/>
      <c r="X724" s="165"/>
      <c r="Y724" s="222">
        <f>SUM($Q724:$W724)</f>
        <v>0</v>
      </c>
      <c r="Z724" s="163"/>
      <c r="AA724" s="163"/>
      <c r="AB724" s="163"/>
      <c r="AC724" s="163"/>
      <c r="AD724" s="163"/>
      <c r="AE724" s="163"/>
      <c r="AF724" s="163"/>
      <c r="AG724" s="165"/>
      <c r="AH724" s="222">
        <f>SUM($Z724:$AF724)</f>
        <v>0</v>
      </c>
      <c r="AI724" s="214"/>
      <c r="AJ724" s="94" t="s">
        <v>1822</v>
      </c>
      <c r="AK724" s="94" t="s">
        <v>1823</v>
      </c>
      <c r="AL724" s="95"/>
      <c r="AM724" s="94"/>
      <c r="AN724" s="95"/>
      <c r="AO724" s="94"/>
      <c r="AP724" s="94"/>
      <c r="AQ724" s="94"/>
      <c r="AR724" s="94"/>
      <c r="AS724" s="95" t="s">
        <v>2202</v>
      </c>
    </row>
    <row r="725" spans="1:132" x14ac:dyDescent="0.2">
      <c r="A725" s="94"/>
      <c r="B725" s="95" t="s">
        <v>913</v>
      </c>
      <c r="C725" s="95" t="s">
        <v>914</v>
      </c>
      <c r="D725" s="94"/>
      <c r="E725" s="95" t="s">
        <v>915</v>
      </c>
      <c r="F725" s="94" t="s">
        <v>515</v>
      </c>
      <c r="G725" s="94" t="s">
        <v>348</v>
      </c>
      <c r="H725" s="411"/>
      <c r="I725" s="411"/>
      <c r="J725" s="411"/>
      <c r="K725" s="411"/>
      <c r="L725" s="411"/>
      <c r="M725" s="411"/>
      <c r="N725" s="411">
        <v>1</v>
      </c>
      <c r="O725" s="164">
        <v>43602</v>
      </c>
      <c r="P725" s="238">
        <f>SUM($H725:$N725)</f>
        <v>1</v>
      </c>
      <c r="Q725" s="214"/>
      <c r="R725" s="214"/>
      <c r="S725" s="214"/>
      <c r="T725" s="214"/>
      <c r="U725" s="214"/>
      <c r="V725" s="214"/>
      <c r="W725" s="214"/>
      <c r="X725" s="165"/>
      <c r="Y725" s="222">
        <f>SUM($Q725:$W725)</f>
        <v>0</v>
      </c>
      <c r="Z725" s="163"/>
      <c r="AA725" s="163"/>
      <c r="AB725" s="163"/>
      <c r="AC725" s="163"/>
      <c r="AD725" s="163"/>
      <c r="AE725" s="163"/>
      <c r="AF725" s="163"/>
      <c r="AG725" s="165"/>
      <c r="AH725" s="222">
        <f>SUM($Z725:$AF725)</f>
        <v>0</v>
      </c>
      <c r="AI725" s="214"/>
      <c r="AJ725" s="94" t="s">
        <v>1822</v>
      </c>
      <c r="AK725" s="94" t="s">
        <v>1823</v>
      </c>
      <c r="AL725" s="95"/>
      <c r="AM725" s="94"/>
      <c r="AN725" s="95"/>
      <c r="AO725" s="94"/>
      <c r="AP725" s="94"/>
      <c r="AQ725" s="94"/>
      <c r="AR725" s="94"/>
      <c r="AS725" s="95" t="s">
        <v>916</v>
      </c>
      <c r="AT725" s="93"/>
      <c r="AU725" s="93"/>
      <c r="AV725" s="93"/>
      <c r="AW725" s="93"/>
      <c r="AX725" s="93"/>
      <c r="AY725" s="93"/>
      <c r="AZ725" s="93"/>
      <c r="BA725" s="93"/>
      <c r="BB725" s="93"/>
      <c r="BC725" s="93"/>
      <c r="BD725" s="93"/>
      <c r="BE725" s="93"/>
      <c r="BF725" s="93"/>
      <c r="BG725" s="93"/>
      <c r="BH725" s="93"/>
      <c r="BI725" s="93"/>
      <c r="BJ725" s="93"/>
      <c r="BK725" s="93"/>
      <c r="BL725" s="93"/>
      <c r="BM725" s="93"/>
      <c r="BN725" s="93"/>
      <c r="BO725" s="93"/>
      <c r="BP725" s="93"/>
      <c r="BQ725" s="93"/>
      <c r="BR725" s="93"/>
      <c r="BS725" s="93"/>
      <c r="BT725" s="93"/>
      <c r="BU725" s="93"/>
      <c r="BV725" s="93"/>
      <c r="BW725" s="93"/>
      <c r="BX725" s="93"/>
      <c r="BY725" s="93"/>
      <c r="BZ725" s="93"/>
      <c r="CA725" s="93"/>
      <c r="CB725" s="93"/>
      <c r="CC725" s="93"/>
      <c r="CD725" s="93"/>
      <c r="CE725" s="93"/>
      <c r="CF725" s="93"/>
      <c r="CG725" s="93"/>
      <c r="CH725" s="93"/>
      <c r="CI725" s="93"/>
      <c r="CJ725" s="93"/>
      <c r="CK725" s="93"/>
      <c r="CL725" s="93"/>
      <c r="CM725" s="93"/>
      <c r="CN725" s="93"/>
      <c r="CO725" s="93"/>
      <c r="CP725" s="93"/>
      <c r="CQ725" s="93"/>
      <c r="CR725" s="93"/>
      <c r="CS725" s="93"/>
      <c r="CT725" s="93"/>
      <c r="CU725" s="93"/>
      <c r="CV725" s="93"/>
      <c r="CW725" s="93"/>
      <c r="CX725" s="93"/>
      <c r="CY725" s="93"/>
      <c r="CZ725" s="93"/>
      <c r="DA725" s="93"/>
      <c r="DB725" s="93"/>
      <c r="DC725" s="93"/>
      <c r="DD725" s="93"/>
      <c r="DE725" s="93"/>
      <c r="DF725" s="93"/>
      <c r="DG725" s="93"/>
      <c r="DH725" s="93"/>
      <c r="DI725" s="93"/>
      <c r="DJ725" s="93"/>
      <c r="DK725" s="93"/>
      <c r="DL725" s="93"/>
      <c r="DM725" s="93"/>
      <c r="DN725" s="93"/>
      <c r="DO725" s="93"/>
      <c r="DP725" s="93"/>
      <c r="DQ725" s="93"/>
      <c r="DR725" s="93"/>
      <c r="DS725" s="93"/>
      <c r="DT725" s="93"/>
      <c r="DU725" s="93"/>
      <c r="DV725" s="93"/>
      <c r="DW725" s="93"/>
      <c r="DX725" s="93"/>
      <c r="DY725" s="93"/>
      <c r="DZ725" s="93"/>
      <c r="EA725" s="93"/>
      <c r="EB725" s="93"/>
    </row>
    <row r="726" spans="1:132" x14ac:dyDescent="0.2">
      <c r="A726" s="94"/>
      <c r="B726" s="95" t="s">
        <v>905</v>
      </c>
      <c r="C726" s="95" t="s">
        <v>906</v>
      </c>
      <c r="D726" s="94"/>
      <c r="E726" s="95" t="s">
        <v>907</v>
      </c>
      <c r="F726" s="94" t="s">
        <v>515</v>
      </c>
      <c r="G726" s="94" t="s">
        <v>348</v>
      </c>
      <c r="H726" s="411"/>
      <c r="I726" s="411"/>
      <c r="J726" s="411"/>
      <c r="K726" s="411"/>
      <c r="L726" s="411"/>
      <c r="M726" s="411"/>
      <c r="N726" s="411">
        <v>1</v>
      </c>
      <c r="O726" s="164">
        <v>43600</v>
      </c>
      <c r="P726" s="238">
        <f>SUM($H726:$N726)</f>
        <v>1</v>
      </c>
      <c r="Q726" s="214"/>
      <c r="R726" s="214"/>
      <c r="S726" s="214"/>
      <c r="T726" s="214"/>
      <c r="U726" s="214"/>
      <c r="V726" s="214"/>
      <c r="W726" s="214"/>
      <c r="X726" s="165"/>
      <c r="Y726" s="222">
        <f>SUM($Q726:$W726)</f>
        <v>0</v>
      </c>
      <c r="Z726" s="163"/>
      <c r="AA726" s="163"/>
      <c r="AB726" s="163"/>
      <c r="AC726" s="163"/>
      <c r="AD726" s="163"/>
      <c r="AE726" s="163"/>
      <c r="AF726" s="163"/>
      <c r="AG726" s="165"/>
      <c r="AH726" s="222">
        <f>SUM($Z726:$AF726)</f>
        <v>0</v>
      </c>
      <c r="AI726" s="214"/>
      <c r="AJ726" s="94" t="s">
        <v>1822</v>
      </c>
      <c r="AK726" s="94" t="s">
        <v>1823</v>
      </c>
      <c r="AL726" s="95"/>
      <c r="AM726" s="94"/>
      <c r="AN726" s="95"/>
      <c r="AO726" s="94"/>
      <c r="AP726" s="94"/>
      <c r="AQ726" s="94"/>
      <c r="AR726" s="94"/>
      <c r="AS726" s="95" t="s">
        <v>908</v>
      </c>
      <c r="AT726" s="93"/>
      <c r="AU726" s="93"/>
      <c r="AV726" s="93"/>
      <c r="AW726" s="93"/>
      <c r="AX726" s="93"/>
      <c r="AY726" s="93"/>
      <c r="AZ726" s="93"/>
      <c r="BA726" s="93"/>
      <c r="BB726" s="93"/>
      <c r="BC726" s="93"/>
      <c r="BD726" s="93"/>
      <c r="BE726" s="93"/>
      <c r="BF726" s="93"/>
      <c r="BG726" s="93"/>
      <c r="BH726" s="93"/>
      <c r="BI726" s="93"/>
      <c r="BJ726" s="93"/>
      <c r="BK726" s="93"/>
      <c r="BL726" s="93"/>
      <c r="BM726" s="93"/>
      <c r="BN726" s="93"/>
      <c r="BO726" s="93"/>
      <c r="BP726" s="93"/>
      <c r="BQ726" s="93"/>
      <c r="BR726" s="93"/>
      <c r="BS726" s="93"/>
      <c r="BT726" s="93"/>
      <c r="BU726" s="93"/>
      <c r="BV726" s="93"/>
      <c r="BW726" s="93"/>
      <c r="BX726" s="93"/>
      <c r="BY726" s="93"/>
      <c r="BZ726" s="93"/>
      <c r="CA726" s="93"/>
      <c r="CB726" s="93"/>
      <c r="CC726" s="93"/>
      <c r="CD726" s="93"/>
      <c r="CE726" s="93"/>
      <c r="CF726" s="93"/>
      <c r="CG726" s="93"/>
      <c r="CH726" s="93"/>
      <c r="CI726" s="93"/>
      <c r="CJ726" s="93"/>
      <c r="CK726" s="93"/>
      <c r="CL726" s="93"/>
      <c r="CM726" s="93"/>
      <c r="CN726" s="93"/>
      <c r="CO726" s="93"/>
      <c r="CP726" s="93"/>
      <c r="CQ726" s="93"/>
      <c r="CR726" s="93"/>
      <c r="CS726" s="93"/>
      <c r="CT726" s="93"/>
      <c r="CU726" s="93"/>
      <c r="CV726" s="93"/>
      <c r="CW726" s="93"/>
      <c r="CX726" s="93"/>
      <c r="CY726" s="93"/>
      <c r="CZ726" s="93"/>
      <c r="DA726" s="93"/>
      <c r="DB726" s="93"/>
      <c r="DC726" s="93"/>
      <c r="DD726" s="93"/>
      <c r="DE726" s="93"/>
      <c r="DF726" s="93"/>
      <c r="DG726" s="93"/>
      <c r="DH726" s="93"/>
      <c r="DI726" s="93"/>
      <c r="DJ726" s="93"/>
      <c r="DK726" s="93"/>
      <c r="DL726" s="93"/>
      <c r="DM726" s="93"/>
      <c r="DN726" s="93"/>
      <c r="DO726" s="93"/>
      <c r="DP726" s="93"/>
      <c r="DQ726" s="93"/>
      <c r="DR726" s="93"/>
      <c r="DS726" s="93"/>
      <c r="DT726" s="93"/>
      <c r="DU726" s="93"/>
      <c r="DV726" s="93"/>
      <c r="DW726" s="93"/>
      <c r="DX726" s="93"/>
      <c r="DY726" s="93"/>
      <c r="DZ726" s="93"/>
      <c r="EA726" s="93"/>
      <c r="EB726" s="93"/>
    </row>
    <row r="727" spans="1:132" x14ac:dyDescent="0.2">
      <c r="A727" s="94"/>
      <c r="B727" s="95" t="s">
        <v>897</v>
      </c>
      <c r="C727" s="95" t="s">
        <v>898</v>
      </c>
      <c r="D727" s="94"/>
      <c r="E727" s="95" t="s">
        <v>899</v>
      </c>
      <c r="F727" s="94" t="s">
        <v>515</v>
      </c>
      <c r="G727" s="94" t="s">
        <v>348</v>
      </c>
      <c r="H727" s="411"/>
      <c r="I727" s="411"/>
      <c r="J727" s="411"/>
      <c r="K727" s="411"/>
      <c r="L727" s="411"/>
      <c r="M727" s="411"/>
      <c r="N727" s="411">
        <v>1</v>
      </c>
      <c r="O727" s="164">
        <v>43599</v>
      </c>
      <c r="P727" s="238">
        <f>SUM($H727:$N727)</f>
        <v>1</v>
      </c>
      <c r="Q727" s="214"/>
      <c r="R727" s="214"/>
      <c r="S727" s="214"/>
      <c r="T727" s="214"/>
      <c r="U727" s="214"/>
      <c r="V727" s="214"/>
      <c r="W727" s="214"/>
      <c r="X727" s="165"/>
      <c r="Y727" s="222">
        <f>SUM($Q727:$W727)</f>
        <v>0</v>
      </c>
      <c r="Z727" s="163"/>
      <c r="AA727" s="163"/>
      <c r="AB727" s="163"/>
      <c r="AC727" s="163"/>
      <c r="AD727" s="163"/>
      <c r="AE727" s="163"/>
      <c r="AF727" s="163"/>
      <c r="AG727" s="165"/>
      <c r="AH727" s="222">
        <f>SUM($Z727:$AF727)</f>
        <v>0</v>
      </c>
      <c r="AI727" s="214"/>
      <c r="AJ727" s="94" t="s">
        <v>1822</v>
      </c>
      <c r="AK727" s="94" t="s">
        <v>1823</v>
      </c>
      <c r="AL727" s="95"/>
      <c r="AM727" s="94"/>
      <c r="AN727" s="95"/>
      <c r="AO727" s="94"/>
      <c r="AP727" s="94"/>
      <c r="AQ727" s="94"/>
      <c r="AR727" s="94"/>
      <c r="AS727" s="95" t="s">
        <v>900</v>
      </c>
      <c r="AT727" s="93"/>
      <c r="AU727" s="93"/>
      <c r="AV727" s="93"/>
      <c r="AW727" s="93"/>
      <c r="AX727" s="93"/>
      <c r="AY727" s="93"/>
      <c r="AZ727" s="93"/>
      <c r="BA727" s="93"/>
      <c r="BB727" s="93"/>
      <c r="BC727" s="93"/>
      <c r="BD727" s="93"/>
      <c r="BE727" s="93"/>
      <c r="BF727" s="93"/>
      <c r="BG727" s="93"/>
      <c r="BH727" s="93"/>
      <c r="BI727" s="93"/>
      <c r="BJ727" s="93"/>
      <c r="BK727" s="93"/>
      <c r="BL727" s="93"/>
      <c r="BM727" s="93"/>
      <c r="BN727" s="93"/>
      <c r="BO727" s="93"/>
      <c r="BP727" s="93"/>
      <c r="BQ727" s="93"/>
      <c r="BR727" s="93"/>
      <c r="BS727" s="93"/>
      <c r="BT727" s="93"/>
      <c r="BU727" s="93"/>
      <c r="BV727" s="93"/>
      <c r="BW727" s="93"/>
      <c r="BX727" s="93"/>
      <c r="BY727" s="93"/>
      <c r="BZ727" s="93"/>
      <c r="CA727" s="93"/>
      <c r="CB727" s="93"/>
      <c r="CC727" s="93"/>
      <c r="CD727" s="93"/>
      <c r="CE727" s="93"/>
      <c r="CF727" s="93"/>
      <c r="CG727" s="93"/>
      <c r="CH727" s="93"/>
      <c r="CI727" s="93"/>
      <c r="CJ727" s="93"/>
      <c r="CK727" s="93"/>
      <c r="CL727" s="93"/>
      <c r="CM727" s="93"/>
      <c r="CN727" s="93"/>
      <c r="CO727" s="93"/>
      <c r="CP727" s="93"/>
      <c r="CQ727" s="93"/>
      <c r="CR727" s="93"/>
      <c r="CS727" s="93"/>
      <c r="CT727" s="93"/>
      <c r="CU727" s="93"/>
      <c r="CV727" s="93"/>
      <c r="CW727" s="93"/>
      <c r="CX727" s="93"/>
      <c r="CY727" s="93"/>
      <c r="CZ727" s="93"/>
      <c r="DA727" s="93"/>
      <c r="DB727" s="93"/>
      <c r="DC727" s="93"/>
      <c r="DD727" s="93"/>
      <c r="DE727" s="93"/>
      <c r="DF727" s="93"/>
      <c r="DG727" s="93"/>
      <c r="DH727" s="93"/>
      <c r="DI727" s="93"/>
      <c r="DJ727" s="93"/>
      <c r="DK727" s="93"/>
      <c r="DL727" s="93"/>
      <c r="DM727" s="93"/>
      <c r="DN727" s="93"/>
      <c r="DO727" s="93"/>
      <c r="DP727" s="93"/>
      <c r="DQ727" s="93"/>
      <c r="DR727" s="93"/>
      <c r="DS727" s="93"/>
      <c r="DT727" s="93"/>
      <c r="DU727" s="93"/>
      <c r="DV727" s="93"/>
      <c r="DW727" s="93"/>
      <c r="DX727" s="93"/>
      <c r="DY727" s="93"/>
      <c r="DZ727" s="93"/>
      <c r="EA727" s="93"/>
      <c r="EB727" s="93"/>
    </row>
    <row r="728" spans="1:132" x14ac:dyDescent="0.2">
      <c r="A728" s="94"/>
      <c r="B728" s="95" t="s">
        <v>901</v>
      </c>
      <c r="C728" s="95" t="s">
        <v>902</v>
      </c>
      <c r="D728" s="94"/>
      <c r="E728" s="95" t="s">
        <v>903</v>
      </c>
      <c r="F728" s="94" t="s">
        <v>515</v>
      </c>
      <c r="G728" s="94" t="s">
        <v>348</v>
      </c>
      <c r="H728" s="411"/>
      <c r="I728" s="411"/>
      <c r="J728" s="411"/>
      <c r="K728" s="411"/>
      <c r="L728" s="411"/>
      <c r="M728" s="411"/>
      <c r="N728" s="411">
        <v>1</v>
      </c>
      <c r="O728" s="164">
        <v>43599</v>
      </c>
      <c r="P728" s="238">
        <f>SUM($H728:$N728)</f>
        <v>1</v>
      </c>
      <c r="Q728" s="214"/>
      <c r="R728" s="214"/>
      <c r="S728" s="214"/>
      <c r="T728" s="214"/>
      <c r="U728" s="214"/>
      <c r="V728" s="214"/>
      <c r="W728" s="214"/>
      <c r="X728" s="165"/>
      <c r="Y728" s="222">
        <f>SUM($Q728:$W728)</f>
        <v>0</v>
      </c>
      <c r="Z728" s="163"/>
      <c r="AA728" s="163"/>
      <c r="AB728" s="163"/>
      <c r="AC728" s="163"/>
      <c r="AD728" s="163"/>
      <c r="AE728" s="163"/>
      <c r="AF728" s="163"/>
      <c r="AG728" s="165"/>
      <c r="AH728" s="222">
        <f>SUM($Z728:$AF728)</f>
        <v>0</v>
      </c>
      <c r="AI728" s="214"/>
      <c r="AJ728" s="94" t="s">
        <v>1822</v>
      </c>
      <c r="AK728" s="94" t="s">
        <v>1823</v>
      </c>
      <c r="AL728" s="95"/>
      <c r="AM728" s="94"/>
      <c r="AN728" s="95"/>
      <c r="AO728" s="94"/>
      <c r="AP728" s="94"/>
      <c r="AQ728" s="94"/>
      <c r="AR728" s="94"/>
      <c r="AS728" s="95" t="s">
        <v>904</v>
      </c>
      <c r="AT728" s="93"/>
      <c r="AU728" s="93"/>
      <c r="AV728" s="93"/>
      <c r="AW728" s="93"/>
      <c r="AX728" s="93"/>
      <c r="AY728" s="93"/>
      <c r="AZ728" s="93"/>
      <c r="BA728" s="93"/>
      <c r="BB728" s="93"/>
      <c r="BC728" s="93"/>
      <c r="BD728" s="93"/>
      <c r="BE728" s="93"/>
      <c r="BF728" s="93"/>
      <c r="BG728" s="93"/>
      <c r="BH728" s="93"/>
      <c r="BI728" s="93"/>
      <c r="BJ728" s="93"/>
      <c r="BK728" s="93"/>
      <c r="BL728" s="93"/>
      <c r="BM728" s="93"/>
      <c r="BN728" s="93"/>
      <c r="BO728" s="93"/>
      <c r="BP728" s="93"/>
      <c r="BQ728" s="93"/>
      <c r="BR728" s="93"/>
      <c r="BS728" s="93"/>
      <c r="BT728" s="93"/>
      <c r="BU728" s="93"/>
      <c r="BV728" s="93"/>
      <c r="BW728" s="93"/>
      <c r="BX728" s="93"/>
      <c r="BY728" s="93"/>
      <c r="BZ728" s="93"/>
      <c r="CA728" s="93"/>
      <c r="CB728" s="93"/>
      <c r="CC728" s="93"/>
      <c r="CD728" s="93"/>
      <c r="CE728" s="93"/>
      <c r="CF728" s="93"/>
      <c r="CG728" s="93"/>
      <c r="CH728" s="93"/>
      <c r="CI728" s="93"/>
      <c r="CJ728" s="93"/>
      <c r="CK728" s="93"/>
      <c r="CL728" s="93"/>
      <c r="CM728" s="93"/>
      <c r="CN728" s="93"/>
      <c r="CO728" s="93"/>
      <c r="CP728" s="93"/>
      <c r="CQ728" s="93"/>
      <c r="CR728" s="93"/>
      <c r="CS728" s="93"/>
      <c r="CT728" s="93"/>
      <c r="CU728" s="93"/>
      <c r="CV728" s="93"/>
      <c r="CW728" s="93"/>
      <c r="CX728" s="93"/>
      <c r="CY728" s="93"/>
      <c r="CZ728" s="93"/>
      <c r="DA728" s="93"/>
      <c r="DB728" s="93"/>
      <c r="DC728" s="93"/>
      <c r="DD728" s="93"/>
      <c r="DE728" s="93"/>
      <c r="DF728" s="93"/>
      <c r="DG728" s="93"/>
      <c r="DH728" s="93"/>
      <c r="DI728" s="93"/>
      <c r="DJ728" s="93"/>
      <c r="DK728" s="93"/>
      <c r="DL728" s="93"/>
      <c r="DM728" s="93"/>
      <c r="DN728" s="93"/>
      <c r="DO728" s="93"/>
      <c r="DP728" s="93"/>
      <c r="DQ728" s="93"/>
      <c r="DR728" s="93"/>
      <c r="DS728" s="93"/>
      <c r="DT728" s="93"/>
      <c r="DU728" s="93"/>
      <c r="DV728" s="93"/>
      <c r="DW728" s="93"/>
      <c r="DX728" s="93"/>
      <c r="DY728" s="93"/>
      <c r="DZ728" s="93"/>
      <c r="EA728" s="93"/>
      <c r="EB728" s="93"/>
    </row>
    <row r="729" spans="1:132" x14ac:dyDescent="0.2">
      <c r="A729" s="94"/>
      <c r="B729" s="95" t="s">
        <v>893</v>
      </c>
      <c r="C729" s="95" t="s">
        <v>894</v>
      </c>
      <c r="D729" s="94"/>
      <c r="E729" s="95" t="s">
        <v>895</v>
      </c>
      <c r="F729" s="94" t="s">
        <v>515</v>
      </c>
      <c r="G729" s="94" t="s">
        <v>348</v>
      </c>
      <c r="H729" s="411"/>
      <c r="I729" s="411"/>
      <c r="J729" s="411"/>
      <c r="K729" s="411"/>
      <c r="L729" s="411"/>
      <c r="M729" s="411"/>
      <c r="N729" s="411">
        <v>1</v>
      </c>
      <c r="O729" s="164">
        <v>43598</v>
      </c>
      <c r="P729" s="238">
        <f>SUM($H729:$N729)</f>
        <v>1</v>
      </c>
      <c r="Q729" s="214"/>
      <c r="R729" s="214"/>
      <c r="S729" s="214"/>
      <c r="T729" s="214"/>
      <c r="U729" s="214"/>
      <c r="V729" s="214"/>
      <c r="W729" s="214"/>
      <c r="X729" s="165"/>
      <c r="Y729" s="222">
        <f>SUM($Q729:$W729)</f>
        <v>0</v>
      </c>
      <c r="Z729" s="163"/>
      <c r="AA729" s="163"/>
      <c r="AB729" s="163"/>
      <c r="AC729" s="163"/>
      <c r="AD729" s="163"/>
      <c r="AE729" s="163"/>
      <c r="AF729" s="163"/>
      <c r="AG729" s="165"/>
      <c r="AH729" s="222">
        <f>SUM($Z729:$AF729)</f>
        <v>0</v>
      </c>
      <c r="AI729" s="214"/>
      <c r="AJ729" s="94" t="s">
        <v>1822</v>
      </c>
      <c r="AK729" s="94" t="s">
        <v>1823</v>
      </c>
      <c r="AL729" s="95"/>
      <c r="AM729" s="94"/>
      <c r="AN729" s="95"/>
      <c r="AO729" s="94"/>
      <c r="AP729" s="94"/>
      <c r="AQ729" s="94"/>
      <c r="AR729" s="94"/>
      <c r="AS729" s="95" t="s">
        <v>896</v>
      </c>
      <c r="AT729" s="93"/>
      <c r="AU729" s="93"/>
      <c r="AV729" s="93"/>
      <c r="AW729" s="93"/>
      <c r="AX729" s="93"/>
      <c r="AY729" s="93"/>
      <c r="AZ729" s="93"/>
      <c r="BA729" s="93"/>
      <c r="BB729" s="93"/>
      <c r="BC729" s="93"/>
      <c r="BD729" s="93"/>
      <c r="BE729" s="93"/>
      <c r="BF729" s="93"/>
      <c r="BG729" s="93"/>
      <c r="BH729" s="93"/>
      <c r="BI729" s="93"/>
      <c r="BJ729" s="93"/>
      <c r="BK729" s="93"/>
      <c r="BL729" s="93"/>
      <c r="BM729" s="93"/>
      <c r="BN729" s="93"/>
      <c r="BO729" s="93"/>
      <c r="BP729" s="93"/>
      <c r="BQ729" s="93"/>
      <c r="BR729" s="93"/>
      <c r="BS729" s="93"/>
      <c r="BT729" s="93"/>
      <c r="BU729" s="93"/>
      <c r="BV729" s="93"/>
      <c r="BW729" s="93"/>
      <c r="BX729" s="93"/>
      <c r="BY729" s="93"/>
      <c r="BZ729" s="93"/>
      <c r="CA729" s="93"/>
      <c r="CB729" s="93"/>
      <c r="CC729" s="93"/>
      <c r="CD729" s="93"/>
      <c r="CE729" s="93"/>
      <c r="CF729" s="93"/>
      <c r="CG729" s="93"/>
      <c r="CH729" s="93"/>
      <c r="CI729" s="93"/>
      <c r="CJ729" s="93"/>
      <c r="CK729" s="93"/>
      <c r="CL729" s="93"/>
      <c r="CM729" s="93"/>
      <c r="CN729" s="93"/>
      <c r="CO729" s="93"/>
      <c r="CP729" s="93"/>
      <c r="CQ729" s="93"/>
      <c r="CR729" s="93"/>
      <c r="CS729" s="93"/>
      <c r="CT729" s="93"/>
      <c r="CU729" s="93"/>
      <c r="CV729" s="93"/>
      <c r="CW729" s="93"/>
      <c r="CX729" s="93"/>
      <c r="CY729" s="93"/>
      <c r="CZ729" s="93"/>
      <c r="DA729" s="93"/>
      <c r="DB729" s="93"/>
      <c r="DC729" s="93"/>
      <c r="DD729" s="93"/>
      <c r="DE729" s="93"/>
      <c r="DF729" s="93"/>
      <c r="DG729" s="93"/>
      <c r="DH729" s="93"/>
      <c r="DI729" s="93"/>
      <c r="DJ729" s="93"/>
      <c r="DK729" s="93"/>
      <c r="DL729" s="93"/>
      <c r="DM729" s="93"/>
      <c r="DN729" s="93"/>
      <c r="DO729" s="93"/>
      <c r="DP729" s="93"/>
      <c r="DQ729" s="93"/>
      <c r="DR729" s="93"/>
      <c r="DS729" s="93"/>
      <c r="DT729" s="93"/>
      <c r="DU729" s="93"/>
      <c r="DV729" s="93"/>
      <c r="DW729" s="93"/>
      <c r="DX729" s="93"/>
      <c r="DY729" s="93"/>
      <c r="DZ729" s="93"/>
      <c r="EA729" s="93"/>
      <c r="EB729" s="93"/>
    </row>
    <row r="730" spans="1:132" x14ac:dyDescent="0.2">
      <c r="A730" s="94"/>
      <c r="B730" s="95" t="s">
        <v>2203</v>
      </c>
      <c r="C730" s="95" t="s">
        <v>2204</v>
      </c>
      <c r="D730" s="94"/>
      <c r="E730" s="95" t="s">
        <v>2205</v>
      </c>
      <c r="F730" s="94" t="s">
        <v>464</v>
      </c>
      <c r="G730" s="94" t="s">
        <v>348</v>
      </c>
      <c r="H730" s="411"/>
      <c r="I730" s="411"/>
      <c r="J730" s="411"/>
      <c r="K730" s="411"/>
      <c r="L730" s="411"/>
      <c r="M730" s="411"/>
      <c r="N730" s="411">
        <v>1</v>
      </c>
      <c r="O730" s="164">
        <v>43598</v>
      </c>
      <c r="P730" s="238">
        <f>SUM($H730:$N730)</f>
        <v>1</v>
      </c>
      <c r="Q730" s="214"/>
      <c r="R730" s="214"/>
      <c r="S730" s="214"/>
      <c r="T730" s="214"/>
      <c r="U730" s="214"/>
      <c r="V730" s="214"/>
      <c r="W730" s="214"/>
      <c r="X730" s="165"/>
      <c r="Y730" s="222">
        <f>SUM($Q730:$W730)</f>
        <v>0</v>
      </c>
      <c r="Z730" s="163"/>
      <c r="AA730" s="163"/>
      <c r="AB730" s="163"/>
      <c r="AC730" s="163"/>
      <c r="AD730" s="163"/>
      <c r="AE730" s="163"/>
      <c r="AF730" s="163"/>
      <c r="AG730" s="165"/>
      <c r="AH730" s="222">
        <f>SUM($Z730:$AF730)</f>
        <v>0</v>
      </c>
      <c r="AI730" s="214"/>
      <c r="AJ730" s="94" t="s">
        <v>1822</v>
      </c>
      <c r="AK730" s="94" t="s">
        <v>1823</v>
      </c>
      <c r="AL730" s="95"/>
      <c r="AM730" s="94"/>
      <c r="AN730" s="95"/>
      <c r="AO730" s="94"/>
      <c r="AP730" s="94"/>
      <c r="AQ730" s="94"/>
      <c r="AR730" s="94"/>
      <c r="AS730" s="95" t="s">
        <v>2206</v>
      </c>
    </row>
    <row r="731" spans="1:132" x14ac:dyDescent="0.2">
      <c r="A731" s="94"/>
      <c r="B731" s="95" t="s">
        <v>2203</v>
      </c>
      <c r="C731" s="95" t="s">
        <v>2204</v>
      </c>
      <c r="D731" s="94"/>
      <c r="E731" s="95" t="s">
        <v>2205</v>
      </c>
      <c r="F731" s="94" t="s">
        <v>464</v>
      </c>
      <c r="G731" s="94" t="s">
        <v>348</v>
      </c>
      <c r="H731" s="411"/>
      <c r="I731" s="411"/>
      <c r="J731" s="411"/>
      <c r="K731" s="411"/>
      <c r="L731" s="411"/>
      <c r="M731" s="411"/>
      <c r="N731" s="411">
        <v>1</v>
      </c>
      <c r="O731" s="164">
        <v>43598</v>
      </c>
      <c r="P731" s="238">
        <f>SUM($H731:$N731)</f>
        <v>1</v>
      </c>
      <c r="Q731" s="214"/>
      <c r="R731" s="214"/>
      <c r="S731" s="214"/>
      <c r="T731" s="214"/>
      <c r="U731" s="214"/>
      <c r="V731" s="214"/>
      <c r="W731" s="214"/>
      <c r="X731" s="165"/>
      <c r="Y731" s="222">
        <f>SUM($Q731:$W731)</f>
        <v>0</v>
      </c>
      <c r="Z731" s="163"/>
      <c r="AA731" s="163"/>
      <c r="AB731" s="163"/>
      <c r="AC731" s="163"/>
      <c r="AD731" s="163"/>
      <c r="AE731" s="163"/>
      <c r="AF731" s="163"/>
      <c r="AG731" s="165"/>
      <c r="AH731" s="222">
        <f>SUM($Z731:$AF731)</f>
        <v>0</v>
      </c>
      <c r="AI731" s="214"/>
      <c r="AJ731" s="94" t="s">
        <v>1822</v>
      </c>
      <c r="AK731" s="94" t="s">
        <v>1823</v>
      </c>
      <c r="AL731" s="95"/>
      <c r="AM731" s="94"/>
      <c r="AN731" s="95"/>
      <c r="AO731" s="94"/>
      <c r="AP731" s="94"/>
      <c r="AQ731" s="94"/>
      <c r="AR731" s="94"/>
      <c r="AS731" s="95" t="s">
        <v>2206</v>
      </c>
    </row>
    <row r="732" spans="1:132" x14ac:dyDescent="0.2">
      <c r="A732" s="94"/>
      <c r="B732" s="95" t="s">
        <v>889</v>
      </c>
      <c r="C732" s="95" t="s">
        <v>890</v>
      </c>
      <c r="D732" s="94"/>
      <c r="E732" s="95" t="s">
        <v>891</v>
      </c>
      <c r="F732" s="94" t="s">
        <v>515</v>
      </c>
      <c r="G732" s="94" t="s">
        <v>348</v>
      </c>
      <c r="H732" s="411"/>
      <c r="I732" s="411"/>
      <c r="J732" s="411"/>
      <c r="K732" s="411"/>
      <c r="L732" s="411"/>
      <c r="M732" s="411"/>
      <c r="N732" s="411">
        <v>1</v>
      </c>
      <c r="O732" s="164">
        <v>43594</v>
      </c>
      <c r="P732" s="238">
        <f>SUM($H732:$N732)</f>
        <v>1</v>
      </c>
      <c r="Q732" s="214"/>
      <c r="R732" s="214"/>
      <c r="S732" s="214"/>
      <c r="T732" s="214"/>
      <c r="U732" s="214"/>
      <c r="V732" s="214"/>
      <c r="W732" s="214"/>
      <c r="X732" s="165"/>
      <c r="Y732" s="222">
        <f>SUM($Q732:$W732)</f>
        <v>0</v>
      </c>
      <c r="Z732" s="163"/>
      <c r="AA732" s="163"/>
      <c r="AB732" s="163"/>
      <c r="AC732" s="163"/>
      <c r="AD732" s="163"/>
      <c r="AE732" s="163"/>
      <c r="AF732" s="163"/>
      <c r="AG732" s="165"/>
      <c r="AH732" s="222">
        <f>SUM($Z732:$AF732)</f>
        <v>0</v>
      </c>
      <c r="AI732" s="214"/>
      <c r="AJ732" s="94" t="s">
        <v>1822</v>
      </c>
      <c r="AK732" s="94" t="s">
        <v>1823</v>
      </c>
      <c r="AL732" s="95"/>
      <c r="AM732" s="94"/>
      <c r="AN732" s="95"/>
      <c r="AO732" s="94"/>
      <c r="AP732" s="94"/>
      <c r="AQ732" s="94"/>
      <c r="AR732" s="94"/>
      <c r="AS732" s="95" t="s">
        <v>892</v>
      </c>
      <c r="AT732" s="93"/>
      <c r="AU732" s="93"/>
      <c r="AV732" s="93"/>
      <c r="AW732" s="93"/>
      <c r="AX732" s="93"/>
      <c r="AY732" s="93"/>
      <c r="AZ732" s="93"/>
      <c r="BA732" s="93"/>
      <c r="BB732" s="93"/>
      <c r="BC732" s="93"/>
      <c r="BD732" s="93"/>
      <c r="BE732" s="93"/>
      <c r="BF732" s="93"/>
      <c r="BG732" s="93"/>
      <c r="BH732" s="93"/>
      <c r="BI732" s="93"/>
      <c r="BJ732" s="93"/>
      <c r="BK732" s="93"/>
      <c r="BL732" s="93"/>
      <c r="BM732" s="93"/>
      <c r="BN732" s="93"/>
      <c r="BO732" s="93"/>
      <c r="BP732" s="93"/>
      <c r="BQ732" s="93"/>
      <c r="BR732" s="93"/>
      <c r="BS732" s="93"/>
      <c r="BT732" s="93"/>
      <c r="BU732" s="93"/>
      <c r="BV732" s="93"/>
      <c r="BW732" s="93"/>
      <c r="BX732" s="93"/>
      <c r="BY732" s="93"/>
      <c r="BZ732" s="93"/>
      <c r="CA732" s="93"/>
      <c r="CB732" s="93"/>
      <c r="CC732" s="93"/>
      <c r="CD732" s="93"/>
      <c r="CE732" s="93"/>
      <c r="CF732" s="93"/>
      <c r="CG732" s="93"/>
      <c r="CH732" s="93"/>
      <c r="CI732" s="93"/>
      <c r="CJ732" s="93"/>
      <c r="CK732" s="93"/>
      <c r="CL732" s="93"/>
      <c r="CM732" s="93"/>
      <c r="CN732" s="93"/>
      <c r="CO732" s="93"/>
      <c r="CP732" s="93"/>
      <c r="CQ732" s="93"/>
      <c r="CR732" s="93"/>
      <c r="CS732" s="93"/>
      <c r="CT732" s="93"/>
      <c r="CU732" s="93"/>
      <c r="CV732" s="93"/>
      <c r="CW732" s="93"/>
      <c r="CX732" s="93"/>
      <c r="CY732" s="93"/>
      <c r="CZ732" s="93"/>
      <c r="DA732" s="93"/>
      <c r="DB732" s="93"/>
      <c r="DC732" s="93"/>
      <c r="DD732" s="93"/>
      <c r="DE732" s="93"/>
      <c r="DF732" s="93"/>
      <c r="DG732" s="93"/>
      <c r="DH732" s="93"/>
      <c r="DI732" s="93"/>
      <c r="DJ732" s="93"/>
      <c r="DK732" s="93"/>
      <c r="DL732" s="93"/>
      <c r="DM732" s="93"/>
      <c r="DN732" s="93"/>
      <c r="DO732" s="93"/>
      <c r="DP732" s="93"/>
      <c r="DQ732" s="93"/>
      <c r="DR732" s="93"/>
      <c r="DS732" s="93"/>
      <c r="DT732" s="93"/>
      <c r="DU732" s="93"/>
      <c r="DV732" s="93"/>
      <c r="DW732" s="93"/>
      <c r="DX732" s="93"/>
      <c r="DY732" s="93"/>
      <c r="DZ732" s="93"/>
      <c r="EA732" s="93"/>
      <c r="EB732" s="93"/>
    </row>
    <row r="733" spans="1:132" x14ac:dyDescent="0.2">
      <c r="A733" s="94"/>
      <c r="B733" s="95" t="s">
        <v>885</v>
      </c>
      <c r="C733" s="95" t="s">
        <v>886</v>
      </c>
      <c r="D733" s="94"/>
      <c r="E733" s="95" t="s">
        <v>887</v>
      </c>
      <c r="F733" s="94" t="s">
        <v>515</v>
      </c>
      <c r="G733" s="94" t="s">
        <v>348</v>
      </c>
      <c r="H733" s="411"/>
      <c r="I733" s="411"/>
      <c r="J733" s="411"/>
      <c r="K733" s="411"/>
      <c r="L733" s="411"/>
      <c r="M733" s="411"/>
      <c r="N733" s="411">
        <v>1</v>
      </c>
      <c r="O733" s="164">
        <v>43592</v>
      </c>
      <c r="P733" s="238">
        <f>SUM($H733:$N733)</f>
        <v>1</v>
      </c>
      <c r="Q733" s="214"/>
      <c r="R733" s="214"/>
      <c r="S733" s="214"/>
      <c r="T733" s="214"/>
      <c r="U733" s="214"/>
      <c r="V733" s="214"/>
      <c r="W733" s="214"/>
      <c r="X733" s="165"/>
      <c r="Y733" s="222">
        <f>SUM($Q733:$W733)</f>
        <v>0</v>
      </c>
      <c r="Z733" s="163"/>
      <c r="AA733" s="163"/>
      <c r="AB733" s="163"/>
      <c r="AC733" s="163"/>
      <c r="AD733" s="163"/>
      <c r="AE733" s="163"/>
      <c r="AF733" s="163"/>
      <c r="AG733" s="165"/>
      <c r="AH733" s="222">
        <f>SUM($Z733:$AF733)</f>
        <v>0</v>
      </c>
      <c r="AI733" s="214"/>
      <c r="AJ733" s="94" t="s">
        <v>1822</v>
      </c>
      <c r="AK733" s="94" t="s">
        <v>1823</v>
      </c>
      <c r="AL733" s="95"/>
      <c r="AM733" s="94"/>
      <c r="AN733" s="95"/>
      <c r="AO733" s="94"/>
      <c r="AP733" s="94"/>
      <c r="AQ733" s="94"/>
      <c r="AR733" s="94"/>
      <c r="AS733" s="95" t="s">
        <v>888</v>
      </c>
      <c r="AT733" s="93"/>
      <c r="AU733" s="93"/>
      <c r="AV733" s="93"/>
      <c r="AW733" s="93"/>
      <c r="AX733" s="93"/>
      <c r="AY733" s="93"/>
      <c r="AZ733" s="93"/>
      <c r="BA733" s="93"/>
      <c r="BB733" s="93"/>
      <c r="BC733" s="93"/>
      <c r="BD733" s="93"/>
      <c r="BE733" s="93"/>
      <c r="BF733" s="93"/>
      <c r="BG733" s="93"/>
      <c r="BH733" s="93"/>
      <c r="BI733" s="93"/>
      <c r="BJ733" s="93"/>
      <c r="BK733" s="93"/>
      <c r="BL733" s="93"/>
      <c r="BM733" s="93"/>
      <c r="BN733" s="93"/>
      <c r="BO733" s="93"/>
      <c r="BP733" s="93"/>
      <c r="BQ733" s="93"/>
      <c r="BR733" s="93"/>
      <c r="BS733" s="93"/>
      <c r="BT733" s="93"/>
      <c r="BU733" s="93"/>
      <c r="BV733" s="93"/>
      <c r="BW733" s="93"/>
      <c r="BX733" s="93"/>
      <c r="BY733" s="93"/>
      <c r="BZ733" s="93"/>
      <c r="CA733" s="93"/>
      <c r="CB733" s="93"/>
      <c r="CC733" s="93"/>
      <c r="CD733" s="93"/>
      <c r="CE733" s="93"/>
      <c r="CF733" s="93"/>
      <c r="CG733" s="93"/>
      <c r="CH733" s="93"/>
      <c r="CI733" s="93"/>
      <c r="CJ733" s="93"/>
      <c r="CK733" s="93"/>
      <c r="CL733" s="93"/>
      <c r="CM733" s="93"/>
      <c r="CN733" s="93"/>
      <c r="CO733" s="93"/>
      <c r="CP733" s="93"/>
      <c r="CQ733" s="93"/>
      <c r="CR733" s="93"/>
      <c r="CS733" s="93"/>
      <c r="CT733" s="93"/>
      <c r="CU733" s="93"/>
      <c r="CV733" s="93"/>
      <c r="CW733" s="93"/>
      <c r="CX733" s="93"/>
      <c r="CY733" s="93"/>
      <c r="CZ733" s="93"/>
      <c r="DA733" s="93"/>
      <c r="DB733" s="93"/>
      <c r="DC733" s="93"/>
      <c r="DD733" s="93"/>
      <c r="DE733" s="93"/>
      <c r="DF733" s="93"/>
      <c r="DG733" s="93"/>
      <c r="DH733" s="93"/>
      <c r="DI733" s="93"/>
      <c r="DJ733" s="93"/>
      <c r="DK733" s="93"/>
      <c r="DL733" s="93"/>
      <c r="DM733" s="93"/>
      <c r="DN733" s="93"/>
      <c r="DO733" s="93"/>
      <c r="DP733" s="93"/>
      <c r="DQ733" s="93"/>
      <c r="DR733" s="93"/>
      <c r="DS733" s="93"/>
      <c r="DT733" s="93"/>
      <c r="DU733" s="93"/>
      <c r="DV733" s="93"/>
      <c r="DW733" s="93"/>
      <c r="DX733" s="93"/>
      <c r="DY733" s="93"/>
      <c r="DZ733" s="93"/>
      <c r="EA733" s="93"/>
      <c r="EB733" s="93"/>
    </row>
    <row r="734" spans="1:132" x14ac:dyDescent="0.2">
      <c r="A734" s="94"/>
      <c r="B734" s="95" t="s">
        <v>869</v>
      </c>
      <c r="C734" s="95" t="s">
        <v>870</v>
      </c>
      <c r="D734" s="94"/>
      <c r="E734" s="95" t="s">
        <v>871</v>
      </c>
      <c r="F734" s="94" t="s">
        <v>515</v>
      </c>
      <c r="G734" s="94" t="s">
        <v>348</v>
      </c>
      <c r="H734" s="411"/>
      <c r="I734" s="411"/>
      <c r="J734" s="411"/>
      <c r="K734" s="411"/>
      <c r="L734" s="411"/>
      <c r="M734" s="411"/>
      <c r="N734" s="411">
        <v>1</v>
      </c>
      <c r="O734" s="164">
        <v>43588</v>
      </c>
      <c r="P734" s="238">
        <f>SUM($H734:$N734)</f>
        <v>1</v>
      </c>
      <c r="Q734" s="214"/>
      <c r="R734" s="214"/>
      <c r="S734" s="214"/>
      <c r="T734" s="214"/>
      <c r="U734" s="214"/>
      <c r="V734" s="214"/>
      <c r="W734" s="214"/>
      <c r="X734" s="165"/>
      <c r="Y734" s="222">
        <f>SUM($Q734:$W734)</f>
        <v>0</v>
      </c>
      <c r="Z734" s="163"/>
      <c r="AA734" s="163"/>
      <c r="AB734" s="163"/>
      <c r="AC734" s="163"/>
      <c r="AD734" s="163"/>
      <c r="AE734" s="163"/>
      <c r="AF734" s="163"/>
      <c r="AG734" s="165"/>
      <c r="AH734" s="222">
        <f>SUM($Z734:$AF734)</f>
        <v>0</v>
      </c>
      <c r="AI734" s="214"/>
      <c r="AJ734" s="94" t="s">
        <v>1822</v>
      </c>
      <c r="AK734" s="94" t="s">
        <v>1823</v>
      </c>
      <c r="AL734" s="95"/>
      <c r="AM734" s="94"/>
      <c r="AN734" s="95"/>
      <c r="AO734" s="94"/>
      <c r="AP734" s="94"/>
      <c r="AQ734" s="94"/>
      <c r="AR734" s="94"/>
      <c r="AS734" s="95" t="s">
        <v>872</v>
      </c>
      <c r="AT734" s="93"/>
      <c r="AU734" s="93"/>
      <c r="AV734" s="93"/>
      <c r="AW734" s="93"/>
      <c r="AX734" s="93"/>
      <c r="AY734" s="93"/>
      <c r="AZ734" s="93"/>
      <c r="BA734" s="93"/>
      <c r="BB734" s="93"/>
      <c r="BC734" s="93"/>
      <c r="BD734" s="93"/>
      <c r="BE734" s="93"/>
      <c r="BF734" s="93"/>
      <c r="BG734" s="93"/>
      <c r="BH734" s="93"/>
      <c r="BI734" s="93"/>
      <c r="BJ734" s="93"/>
      <c r="BK734" s="93"/>
      <c r="BL734" s="93"/>
      <c r="BM734" s="93"/>
      <c r="BN734" s="93"/>
      <c r="BO734" s="93"/>
      <c r="BP734" s="93"/>
      <c r="BQ734" s="93"/>
      <c r="BR734" s="93"/>
      <c r="BS734" s="93"/>
      <c r="BT734" s="93"/>
      <c r="BU734" s="93"/>
      <c r="BV734" s="93"/>
      <c r="BW734" s="93"/>
      <c r="BX734" s="93"/>
      <c r="BY734" s="93"/>
      <c r="BZ734" s="93"/>
      <c r="CA734" s="93"/>
      <c r="CB734" s="93"/>
      <c r="CC734" s="93"/>
      <c r="CD734" s="93"/>
      <c r="CE734" s="93"/>
      <c r="CF734" s="93"/>
      <c r="CG734" s="93"/>
      <c r="CH734" s="93"/>
      <c r="CI734" s="93"/>
      <c r="CJ734" s="93"/>
      <c r="CK734" s="93"/>
      <c r="CL734" s="93"/>
      <c r="CM734" s="93"/>
      <c r="CN734" s="93"/>
      <c r="CO734" s="93"/>
      <c r="CP734" s="93"/>
      <c r="CQ734" s="93"/>
      <c r="CR734" s="93"/>
      <c r="CS734" s="93"/>
      <c r="CT734" s="93"/>
      <c r="CU734" s="93"/>
      <c r="CV734" s="93"/>
      <c r="CW734" s="93"/>
      <c r="CX734" s="93"/>
      <c r="CY734" s="93"/>
      <c r="CZ734" s="93"/>
      <c r="DA734" s="93"/>
      <c r="DB734" s="93"/>
      <c r="DC734" s="93"/>
      <c r="DD734" s="93"/>
      <c r="DE734" s="93"/>
      <c r="DF734" s="93"/>
      <c r="DG734" s="93"/>
      <c r="DH734" s="93"/>
      <c r="DI734" s="93"/>
      <c r="DJ734" s="93"/>
      <c r="DK734" s="93"/>
      <c r="DL734" s="93"/>
      <c r="DM734" s="93"/>
      <c r="DN734" s="93"/>
      <c r="DO734" s="93"/>
      <c r="DP734" s="93"/>
      <c r="DQ734" s="93"/>
      <c r="DR734" s="93"/>
      <c r="DS734" s="93"/>
      <c r="DT734" s="93"/>
      <c r="DU734" s="93"/>
      <c r="DV734" s="93"/>
      <c r="DW734" s="93"/>
      <c r="DX734" s="93"/>
      <c r="DY734" s="93"/>
      <c r="DZ734" s="93"/>
      <c r="EA734" s="93"/>
      <c r="EB734" s="93"/>
    </row>
    <row r="735" spans="1:132" x14ac:dyDescent="0.2">
      <c r="A735" s="94"/>
      <c r="B735" s="95" t="s">
        <v>873</v>
      </c>
      <c r="C735" s="95" t="s">
        <v>874</v>
      </c>
      <c r="D735" s="94"/>
      <c r="E735" s="95" t="s">
        <v>875</v>
      </c>
      <c r="F735" s="94" t="s">
        <v>515</v>
      </c>
      <c r="G735" s="94" t="s">
        <v>348</v>
      </c>
      <c r="H735" s="411"/>
      <c r="I735" s="411"/>
      <c r="J735" s="411"/>
      <c r="K735" s="411"/>
      <c r="L735" s="411"/>
      <c r="M735" s="411"/>
      <c r="N735" s="411">
        <v>1</v>
      </c>
      <c r="O735" s="164">
        <v>43588</v>
      </c>
      <c r="P735" s="238">
        <f>SUM($H735:$N735)</f>
        <v>1</v>
      </c>
      <c r="Q735" s="214"/>
      <c r="R735" s="214"/>
      <c r="S735" s="214"/>
      <c r="T735" s="214"/>
      <c r="U735" s="214"/>
      <c r="V735" s="214"/>
      <c r="W735" s="214"/>
      <c r="X735" s="165"/>
      <c r="Y735" s="222">
        <f>SUM($Q735:$W735)</f>
        <v>0</v>
      </c>
      <c r="Z735" s="163"/>
      <c r="AA735" s="163"/>
      <c r="AB735" s="163"/>
      <c r="AC735" s="163"/>
      <c r="AD735" s="163"/>
      <c r="AE735" s="163"/>
      <c r="AF735" s="163"/>
      <c r="AG735" s="165"/>
      <c r="AH735" s="222">
        <f>SUM($Z735:$AF735)</f>
        <v>0</v>
      </c>
      <c r="AI735" s="214"/>
      <c r="AJ735" s="94" t="s">
        <v>1822</v>
      </c>
      <c r="AK735" s="94" t="s">
        <v>1823</v>
      </c>
      <c r="AL735" s="95"/>
      <c r="AM735" s="94"/>
      <c r="AN735" s="95"/>
      <c r="AO735" s="94"/>
      <c r="AP735" s="94"/>
      <c r="AQ735" s="94"/>
      <c r="AR735" s="94"/>
      <c r="AS735" s="95" t="s">
        <v>876</v>
      </c>
      <c r="AT735" s="93"/>
      <c r="AU735" s="93"/>
      <c r="AV735" s="93"/>
      <c r="AW735" s="93"/>
      <c r="AX735" s="93"/>
      <c r="AY735" s="93"/>
      <c r="AZ735" s="93"/>
      <c r="BA735" s="93"/>
      <c r="BB735" s="93"/>
      <c r="BC735" s="93"/>
      <c r="BD735" s="93"/>
      <c r="BE735" s="93"/>
      <c r="BF735" s="93"/>
      <c r="BG735" s="93"/>
      <c r="BH735" s="93"/>
      <c r="BI735" s="93"/>
      <c r="BJ735" s="93"/>
      <c r="BK735" s="93"/>
      <c r="BL735" s="93"/>
      <c r="BM735" s="93"/>
      <c r="BN735" s="93"/>
      <c r="BO735" s="93"/>
      <c r="BP735" s="93"/>
      <c r="BQ735" s="93"/>
      <c r="BR735" s="93"/>
      <c r="BS735" s="93"/>
      <c r="BT735" s="93"/>
      <c r="BU735" s="93"/>
      <c r="BV735" s="93"/>
      <c r="BW735" s="93"/>
      <c r="BX735" s="93"/>
      <c r="BY735" s="93"/>
      <c r="BZ735" s="93"/>
      <c r="CA735" s="93"/>
      <c r="CB735" s="93"/>
      <c r="CC735" s="93"/>
      <c r="CD735" s="93"/>
      <c r="CE735" s="93"/>
      <c r="CF735" s="93"/>
      <c r="CG735" s="93"/>
      <c r="CH735" s="93"/>
      <c r="CI735" s="93"/>
      <c r="CJ735" s="93"/>
      <c r="CK735" s="93"/>
      <c r="CL735" s="93"/>
      <c r="CM735" s="93"/>
      <c r="CN735" s="93"/>
      <c r="CO735" s="93"/>
      <c r="CP735" s="93"/>
      <c r="CQ735" s="93"/>
      <c r="CR735" s="93"/>
      <c r="CS735" s="93"/>
      <c r="CT735" s="93"/>
      <c r="CU735" s="93"/>
      <c r="CV735" s="93"/>
      <c r="CW735" s="93"/>
      <c r="CX735" s="93"/>
      <c r="CY735" s="93"/>
      <c r="CZ735" s="93"/>
      <c r="DA735" s="93"/>
      <c r="DB735" s="93"/>
      <c r="DC735" s="93"/>
      <c r="DD735" s="93"/>
      <c r="DE735" s="93"/>
      <c r="DF735" s="93"/>
      <c r="DG735" s="93"/>
      <c r="DH735" s="93"/>
      <c r="DI735" s="93"/>
      <c r="DJ735" s="93"/>
      <c r="DK735" s="93"/>
      <c r="DL735" s="93"/>
      <c r="DM735" s="93"/>
      <c r="DN735" s="93"/>
      <c r="DO735" s="93"/>
      <c r="DP735" s="93"/>
      <c r="DQ735" s="93"/>
      <c r="DR735" s="93"/>
      <c r="DS735" s="93"/>
      <c r="DT735" s="93"/>
      <c r="DU735" s="93"/>
      <c r="DV735" s="93"/>
      <c r="DW735" s="93"/>
      <c r="DX735" s="93"/>
      <c r="DY735" s="93"/>
      <c r="DZ735" s="93"/>
      <c r="EA735" s="93"/>
      <c r="EB735" s="93"/>
    </row>
    <row r="736" spans="1:132" x14ac:dyDescent="0.2">
      <c r="A736" s="94"/>
      <c r="B736" s="95" t="s">
        <v>877</v>
      </c>
      <c r="C736" s="95" t="s">
        <v>878</v>
      </c>
      <c r="D736" s="94"/>
      <c r="E736" s="95" t="s">
        <v>879</v>
      </c>
      <c r="F736" s="94" t="s">
        <v>515</v>
      </c>
      <c r="G736" s="94" t="s">
        <v>348</v>
      </c>
      <c r="H736" s="411"/>
      <c r="I736" s="411"/>
      <c r="J736" s="411"/>
      <c r="K736" s="411"/>
      <c r="L736" s="411"/>
      <c r="M736" s="411"/>
      <c r="N736" s="411">
        <v>1</v>
      </c>
      <c r="O736" s="164">
        <v>43588</v>
      </c>
      <c r="P736" s="238">
        <f>SUM($H736:$N736)</f>
        <v>1</v>
      </c>
      <c r="Q736" s="214"/>
      <c r="R736" s="214"/>
      <c r="S736" s="214"/>
      <c r="T736" s="214"/>
      <c r="U736" s="214"/>
      <c r="V736" s="214"/>
      <c r="W736" s="214"/>
      <c r="X736" s="165"/>
      <c r="Y736" s="222">
        <f>SUM($Q736:$W736)</f>
        <v>0</v>
      </c>
      <c r="Z736" s="163"/>
      <c r="AA736" s="163"/>
      <c r="AB736" s="163"/>
      <c r="AC736" s="163"/>
      <c r="AD736" s="163"/>
      <c r="AE736" s="163"/>
      <c r="AF736" s="163"/>
      <c r="AG736" s="165"/>
      <c r="AH736" s="222">
        <f>SUM($Z736:$AF736)</f>
        <v>0</v>
      </c>
      <c r="AI736" s="214"/>
      <c r="AJ736" s="94" t="s">
        <v>1822</v>
      </c>
      <c r="AK736" s="94" t="s">
        <v>1823</v>
      </c>
      <c r="AL736" s="95"/>
      <c r="AM736" s="94"/>
      <c r="AN736" s="95"/>
      <c r="AO736" s="94"/>
      <c r="AP736" s="94"/>
      <c r="AQ736" s="94"/>
      <c r="AR736" s="94"/>
      <c r="AS736" s="95" t="s">
        <v>880</v>
      </c>
      <c r="AT736" s="93"/>
      <c r="AU736" s="93"/>
      <c r="AV736" s="93"/>
      <c r="AW736" s="93"/>
      <c r="AX736" s="93"/>
      <c r="AY736" s="93"/>
      <c r="AZ736" s="93"/>
      <c r="BA736" s="93"/>
      <c r="BB736" s="93"/>
      <c r="BC736" s="93"/>
      <c r="BD736" s="93"/>
      <c r="BE736" s="93"/>
      <c r="BF736" s="93"/>
      <c r="BG736" s="93"/>
      <c r="BH736" s="93"/>
      <c r="BI736" s="93"/>
      <c r="BJ736" s="93"/>
      <c r="BK736" s="93"/>
      <c r="BL736" s="93"/>
      <c r="BM736" s="93"/>
      <c r="BN736" s="93"/>
      <c r="BO736" s="93"/>
      <c r="BP736" s="93"/>
      <c r="BQ736" s="93"/>
      <c r="BR736" s="93"/>
      <c r="BS736" s="93"/>
      <c r="BT736" s="93"/>
      <c r="BU736" s="93"/>
      <c r="BV736" s="93"/>
      <c r="BW736" s="93"/>
      <c r="BX736" s="93"/>
      <c r="BY736" s="93"/>
      <c r="BZ736" s="93"/>
      <c r="CA736" s="93"/>
      <c r="CB736" s="93"/>
      <c r="CC736" s="93"/>
      <c r="CD736" s="93"/>
      <c r="CE736" s="93"/>
      <c r="CF736" s="93"/>
      <c r="CG736" s="93"/>
      <c r="CH736" s="93"/>
      <c r="CI736" s="93"/>
      <c r="CJ736" s="93"/>
      <c r="CK736" s="93"/>
      <c r="CL736" s="93"/>
      <c r="CM736" s="93"/>
      <c r="CN736" s="93"/>
      <c r="CO736" s="93"/>
      <c r="CP736" s="93"/>
      <c r="CQ736" s="93"/>
      <c r="CR736" s="93"/>
      <c r="CS736" s="93"/>
      <c r="CT736" s="93"/>
      <c r="CU736" s="93"/>
      <c r="CV736" s="93"/>
      <c r="CW736" s="93"/>
      <c r="CX736" s="93"/>
      <c r="CY736" s="93"/>
      <c r="CZ736" s="93"/>
      <c r="DA736" s="93"/>
      <c r="DB736" s="93"/>
      <c r="DC736" s="93"/>
      <c r="DD736" s="93"/>
      <c r="DE736" s="93"/>
      <c r="DF736" s="93"/>
      <c r="DG736" s="93"/>
      <c r="DH736" s="93"/>
      <c r="DI736" s="93"/>
      <c r="DJ736" s="93"/>
      <c r="DK736" s="93"/>
      <c r="DL736" s="93"/>
      <c r="DM736" s="93"/>
      <c r="DN736" s="93"/>
      <c r="DO736" s="93"/>
      <c r="DP736" s="93"/>
      <c r="DQ736" s="93"/>
      <c r="DR736" s="93"/>
      <c r="DS736" s="93"/>
      <c r="DT736" s="93"/>
      <c r="DU736" s="93"/>
      <c r="DV736" s="93"/>
      <c r="DW736" s="93"/>
      <c r="DX736" s="93"/>
      <c r="DY736" s="93"/>
      <c r="DZ736" s="93"/>
      <c r="EA736" s="93"/>
      <c r="EB736" s="93"/>
    </row>
    <row r="737" spans="1:132" x14ac:dyDescent="0.2">
      <c r="A737" s="94"/>
      <c r="B737" s="95" t="s">
        <v>881</v>
      </c>
      <c r="C737" s="95" t="s">
        <v>882</v>
      </c>
      <c r="D737" s="94"/>
      <c r="E737" s="95" t="s">
        <v>883</v>
      </c>
      <c r="F737" s="94" t="s">
        <v>515</v>
      </c>
      <c r="G737" s="94" t="s">
        <v>348</v>
      </c>
      <c r="H737" s="411"/>
      <c r="I737" s="411"/>
      <c r="J737" s="411"/>
      <c r="K737" s="411"/>
      <c r="L737" s="411"/>
      <c r="M737" s="411"/>
      <c r="N737" s="411">
        <v>1</v>
      </c>
      <c r="O737" s="164">
        <v>43588</v>
      </c>
      <c r="P737" s="238">
        <f>SUM($H737:$N737)</f>
        <v>1</v>
      </c>
      <c r="Q737" s="214"/>
      <c r="R737" s="214"/>
      <c r="S737" s="214"/>
      <c r="T737" s="214"/>
      <c r="U737" s="214"/>
      <c r="V737" s="214"/>
      <c r="W737" s="214"/>
      <c r="X737" s="165"/>
      <c r="Y737" s="222">
        <f>SUM($Q737:$W737)</f>
        <v>0</v>
      </c>
      <c r="Z737" s="163"/>
      <c r="AA737" s="163"/>
      <c r="AB737" s="163"/>
      <c r="AC737" s="163"/>
      <c r="AD737" s="163"/>
      <c r="AE737" s="163"/>
      <c r="AF737" s="163"/>
      <c r="AG737" s="165"/>
      <c r="AH737" s="222">
        <f>SUM($Z737:$AF737)</f>
        <v>0</v>
      </c>
      <c r="AI737" s="214"/>
      <c r="AJ737" s="94" t="s">
        <v>1822</v>
      </c>
      <c r="AK737" s="94" t="s">
        <v>1823</v>
      </c>
      <c r="AL737" s="95"/>
      <c r="AM737" s="94"/>
      <c r="AN737" s="95"/>
      <c r="AO737" s="94"/>
      <c r="AP737" s="94"/>
      <c r="AQ737" s="94"/>
      <c r="AR737" s="94"/>
      <c r="AS737" s="95" t="s">
        <v>884</v>
      </c>
      <c r="AT737" s="93"/>
      <c r="AU737" s="93"/>
      <c r="AV737" s="93"/>
      <c r="AW737" s="93"/>
      <c r="AX737" s="93"/>
      <c r="AY737" s="93"/>
      <c r="AZ737" s="93"/>
      <c r="BA737" s="93"/>
      <c r="BB737" s="93"/>
      <c r="BC737" s="93"/>
      <c r="BD737" s="93"/>
      <c r="BE737" s="93"/>
      <c r="BF737" s="93"/>
      <c r="BG737" s="93"/>
      <c r="BH737" s="93"/>
      <c r="BI737" s="93"/>
      <c r="BJ737" s="93"/>
      <c r="BK737" s="93"/>
      <c r="BL737" s="93"/>
      <c r="BM737" s="93"/>
      <c r="BN737" s="93"/>
      <c r="BO737" s="93"/>
      <c r="BP737" s="93"/>
      <c r="BQ737" s="93"/>
      <c r="BR737" s="93"/>
      <c r="BS737" s="93"/>
      <c r="BT737" s="93"/>
      <c r="BU737" s="93"/>
      <c r="BV737" s="93"/>
      <c r="BW737" s="93"/>
      <c r="BX737" s="93"/>
      <c r="BY737" s="93"/>
      <c r="BZ737" s="93"/>
      <c r="CA737" s="93"/>
      <c r="CB737" s="93"/>
      <c r="CC737" s="93"/>
      <c r="CD737" s="93"/>
      <c r="CE737" s="93"/>
      <c r="CF737" s="93"/>
      <c r="CG737" s="93"/>
      <c r="CH737" s="93"/>
      <c r="CI737" s="93"/>
      <c r="CJ737" s="93"/>
      <c r="CK737" s="93"/>
      <c r="CL737" s="93"/>
      <c r="CM737" s="93"/>
      <c r="CN737" s="93"/>
      <c r="CO737" s="93"/>
      <c r="CP737" s="93"/>
      <c r="CQ737" s="93"/>
      <c r="CR737" s="93"/>
      <c r="CS737" s="93"/>
      <c r="CT737" s="93"/>
      <c r="CU737" s="93"/>
      <c r="CV737" s="93"/>
      <c r="CW737" s="93"/>
      <c r="CX737" s="93"/>
      <c r="CY737" s="93"/>
      <c r="CZ737" s="93"/>
      <c r="DA737" s="93"/>
      <c r="DB737" s="93"/>
      <c r="DC737" s="93"/>
      <c r="DD737" s="93"/>
      <c r="DE737" s="93"/>
      <c r="DF737" s="93"/>
      <c r="DG737" s="93"/>
      <c r="DH737" s="93"/>
      <c r="DI737" s="93"/>
      <c r="DJ737" s="93"/>
      <c r="DK737" s="93"/>
      <c r="DL737" s="93"/>
      <c r="DM737" s="93"/>
      <c r="DN737" s="93"/>
      <c r="DO737" s="93"/>
      <c r="DP737" s="93"/>
      <c r="DQ737" s="93"/>
      <c r="DR737" s="93"/>
      <c r="DS737" s="93"/>
      <c r="DT737" s="93"/>
      <c r="DU737" s="93"/>
      <c r="DV737" s="93"/>
      <c r="DW737" s="93"/>
      <c r="DX737" s="93"/>
      <c r="DY737" s="93"/>
      <c r="DZ737" s="93"/>
      <c r="EA737" s="93"/>
      <c r="EB737" s="93"/>
    </row>
    <row r="738" spans="1:132" x14ac:dyDescent="0.2">
      <c r="A738" s="94"/>
      <c r="B738" s="95" t="s">
        <v>861</v>
      </c>
      <c r="C738" s="95" t="s">
        <v>862</v>
      </c>
      <c r="D738" s="94"/>
      <c r="E738" s="95" t="s">
        <v>863</v>
      </c>
      <c r="F738" s="94" t="s">
        <v>515</v>
      </c>
      <c r="G738" s="94" t="s">
        <v>348</v>
      </c>
      <c r="H738" s="411"/>
      <c r="I738" s="411"/>
      <c r="J738" s="411"/>
      <c r="K738" s="411"/>
      <c r="L738" s="411"/>
      <c r="M738" s="411"/>
      <c r="N738" s="411">
        <v>1</v>
      </c>
      <c r="O738" s="164">
        <v>43587</v>
      </c>
      <c r="P738" s="238">
        <f>SUM($H738:$N738)</f>
        <v>1</v>
      </c>
      <c r="Q738" s="214"/>
      <c r="R738" s="214"/>
      <c r="S738" s="214"/>
      <c r="T738" s="214"/>
      <c r="U738" s="214"/>
      <c r="V738" s="214"/>
      <c r="W738" s="214"/>
      <c r="X738" s="165"/>
      <c r="Y738" s="222">
        <f>SUM($Q738:$W738)</f>
        <v>0</v>
      </c>
      <c r="Z738" s="163"/>
      <c r="AA738" s="163"/>
      <c r="AB738" s="163"/>
      <c r="AC738" s="163"/>
      <c r="AD738" s="163"/>
      <c r="AE738" s="163"/>
      <c r="AF738" s="163"/>
      <c r="AG738" s="165"/>
      <c r="AH738" s="222">
        <f>SUM($Z738:$AF738)</f>
        <v>0</v>
      </c>
      <c r="AI738" s="214"/>
      <c r="AJ738" s="94" t="s">
        <v>1822</v>
      </c>
      <c r="AK738" s="94" t="s">
        <v>1823</v>
      </c>
      <c r="AL738" s="95"/>
      <c r="AM738" s="94"/>
      <c r="AN738" s="95"/>
      <c r="AO738" s="94"/>
      <c r="AP738" s="94"/>
      <c r="AQ738" s="94"/>
      <c r="AR738" s="94"/>
      <c r="AS738" s="95" t="s">
        <v>864</v>
      </c>
      <c r="AT738" s="93"/>
      <c r="AU738" s="93"/>
      <c r="AV738" s="93"/>
      <c r="AW738" s="93"/>
      <c r="AX738" s="93"/>
      <c r="AY738" s="93"/>
      <c r="AZ738" s="93"/>
      <c r="BA738" s="93"/>
      <c r="BB738" s="93"/>
      <c r="BC738" s="93"/>
      <c r="BD738" s="93"/>
      <c r="BE738" s="93"/>
      <c r="BF738" s="93"/>
      <c r="BG738" s="93"/>
      <c r="BH738" s="93"/>
      <c r="BI738" s="93"/>
      <c r="BJ738" s="93"/>
      <c r="BK738" s="93"/>
      <c r="BL738" s="93"/>
      <c r="BM738" s="93"/>
      <c r="BN738" s="93"/>
      <c r="BO738" s="93"/>
      <c r="BP738" s="93"/>
      <c r="BQ738" s="93"/>
      <c r="BR738" s="93"/>
      <c r="BS738" s="93"/>
      <c r="BT738" s="93"/>
      <c r="BU738" s="93"/>
      <c r="BV738" s="93"/>
      <c r="BW738" s="93"/>
      <c r="BX738" s="93"/>
      <c r="BY738" s="93"/>
      <c r="BZ738" s="93"/>
      <c r="CA738" s="93"/>
      <c r="CB738" s="93"/>
      <c r="CC738" s="93"/>
      <c r="CD738" s="93"/>
      <c r="CE738" s="93"/>
      <c r="CF738" s="93"/>
      <c r="CG738" s="93"/>
      <c r="CH738" s="93"/>
      <c r="CI738" s="93"/>
      <c r="CJ738" s="93"/>
      <c r="CK738" s="93"/>
      <c r="CL738" s="93"/>
      <c r="CM738" s="93"/>
      <c r="CN738" s="93"/>
      <c r="CO738" s="93"/>
      <c r="CP738" s="93"/>
      <c r="CQ738" s="93"/>
      <c r="CR738" s="93"/>
      <c r="CS738" s="93"/>
      <c r="CT738" s="93"/>
      <c r="CU738" s="93"/>
      <c r="CV738" s="93"/>
      <c r="CW738" s="93"/>
      <c r="CX738" s="93"/>
      <c r="CY738" s="93"/>
      <c r="CZ738" s="93"/>
      <c r="DA738" s="93"/>
      <c r="DB738" s="93"/>
      <c r="DC738" s="93"/>
      <c r="DD738" s="93"/>
      <c r="DE738" s="93"/>
      <c r="DF738" s="93"/>
      <c r="DG738" s="93"/>
      <c r="DH738" s="93"/>
      <c r="DI738" s="93"/>
      <c r="DJ738" s="93"/>
      <c r="DK738" s="93"/>
      <c r="DL738" s="93"/>
      <c r="DM738" s="93"/>
      <c r="DN738" s="93"/>
      <c r="DO738" s="93"/>
      <c r="DP738" s="93"/>
      <c r="DQ738" s="93"/>
      <c r="DR738" s="93"/>
      <c r="DS738" s="93"/>
      <c r="DT738" s="93"/>
      <c r="DU738" s="93"/>
      <c r="DV738" s="93"/>
      <c r="DW738" s="93"/>
      <c r="DX738" s="93"/>
      <c r="DY738" s="93"/>
      <c r="DZ738" s="93"/>
      <c r="EA738" s="93"/>
      <c r="EB738" s="93"/>
    </row>
    <row r="739" spans="1:132" x14ac:dyDescent="0.2">
      <c r="A739" s="94"/>
      <c r="B739" s="95" t="s">
        <v>865</v>
      </c>
      <c r="C739" s="95" t="s">
        <v>866</v>
      </c>
      <c r="D739" s="94"/>
      <c r="E739" s="95" t="s">
        <v>867</v>
      </c>
      <c r="F739" s="94" t="s">
        <v>515</v>
      </c>
      <c r="G739" s="94" t="s">
        <v>348</v>
      </c>
      <c r="H739" s="411"/>
      <c r="I739" s="411"/>
      <c r="J739" s="411"/>
      <c r="K739" s="411"/>
      <c r="L739" s="411"/>
      <c r="M739" s="411"/>
      <c r="N739" s="411">
        <v>1</v>
      </c>
      <c r="O739" s="164">
        <v>43587</v>
      </c>
      <c r="P739" s="238">
        <f>SUM($H739:$N739)</f>
        <v>1</v>
      </c>
      <c r="Q739" s="214"/>
      <c r="R739" s="214"/>
      <c r="S739" s="214"/>
      <c r="T739" s="214"/>
      <c r="U739" s="214"/>
      <c r="V739" s="214"/>
      <c r="W739" s="214"/>
      <c r="X739" s="165"/>
      <c r="Y739" s="222">
        <f>SUM($Q739:$W739)</f>
        <v>0</v>
      </c>
      <c r="Z739" s="163"/>
      <c r="AA739" s="163"/>
      <c r="AB739" s="163"/>
      <c r="AC739" s="163"/>
      <c r="AD739" s="163"/>
      <c r="AE739" s="163"/>
      <c r="AF739" s="163"/>
      <c r="AG739" s="165"/>
      <c r="AH739" s="222">
        <f>SUM($Z739:$AF739)</f>
        <v>0</v>
      </c>
      <c r="AI739" s="214"/>
      <c r="AJ739" s="94" t="s">
        <v>1822</v>
      </c>
      <c r="AK739" s="94" t="s">
        <v>1823</v>
      </c>
      <c r="AL739" s="95"/>
      <c r="AM739" s="94"/>
      <c r="AN739" s="95"/>
      <c r="AO739" s="94"/>
      <c r="AP739" s="94"/>
      <c r="AQ739" s="94"/>
      <c r="AR739" s="94"/>
      <c r="AS739" s="95" t="s">
        <v>868</v>
      </c>
      <c r="AT739" s="93"/>
      <c r="AU739" s="93"/>
      <c r="AV739" s="93"/>
      <c r="AW739" s="93"/>
      <c r="AX739" s="93"/>
      <c r="AY739" s="93"/>
      <c r="AZ739" s="93"/>
      <c r="BA739" s="93"/>
      <c r="BB739" s="93"/>
      <c r="BC739" s="93"/>
      <c r="BD739" s="93"/>
      <c r="BE739" s="93"/>
      <c r="BF739" s="93"/>
      <c r="BG739" s="93"/>
      <c r="BH739" s="93"/>
      <c r="BI739" s="93"/>
      <c r="BJ739" s="93"/>
      <c r="BK739" s="93"/>
      <c r="BL739" s="93"/>
      <c r="BM739" s="93"/>
      <c r="BN739" s="93"/>
      <c r="BO739" s="93"/>
      <c r="BP739" s="93"/>
      <c r="BQ739" s="93"/>
      <c r="BR739" s="93"/>
      <c r="BS739" s="93"/>
      <c r="BT739" s="93"/>
      <c r="BU739" s="93"/>
      <c r="BV739" s="93"/>
      <c r="BW739" s="93"/>
      <c r="BX739" s="93"/>
      <c r="BY739" s="93"/>
      <c r="BZ739" s="93"/>
      <c r="CA739" s="93"/>
      <c r="CB739" s="93"/>
      <c r="CC739" s="93"/>
      <c r="CD739" s="93"/>
      <c r="CE739" s="93"/>
      <c r="CF739" s="93"/>
      <c r="CG739" s="93"/>
      <c r="CH739" s="93"/>
      <c r="CI739" s="93"/>
      <c r="CJ739" s="93"/>
      <c r="CK739" s="93"/>
      <c r="CL739" s="93"/>
      <c r="CM739" s="93"/>
      <c r="CN739" s="93"/>
      <c r="CO739" s="93"/>
      <c r="CP739" s="93"/>
      <c r="CQ739" s="93"/>
      <c r="CR739" s="93"/>
      <c r="CS739" s="93"/>
      <c r="CT739" s="93"/>
      <c r="CU739" s="93"/>
      <c r="CV739" s="93"/>
      <c r="CW739" s="93"/>
      <c r="CX739" s="93"/>
      <c r="CY739" s="93"/>
      <c r="CZ739" s="93"/>
      <c r="DA739" s="93"/>
      <c r="DB739" s="93"/>
      <c r="DC739" s="93"/>
      <c r="DD739" s="93"/>
      <c r="DE739" s="93"/>
      <c r="DF739" s="93"/>
      <c r="DG739" s="93"/>
      <c r="DH739" s="93"/>
      <c r="DI739" s="93"/>
      <c r="DJ739" s="93"/>
      <c r="DK739" s="93"/>
      <c r="DL739" s="93"/>
      <c r="DM739" s="93"/>
      <c r="DN739" s="93"/>
      <c r="DO739" s="93"/>
      <c r="DP739" s="93"/>
      <c r="DQ739" s="93"/>
      <c r="DR739" s="93"/>
      <c r="DS739" s="93"/>
      <c r="DT739" s="93"/>
      <c r="DU739" s="93"/>
      <c r="DV739" s="93"/>
      <c r="DW739" s="93"/>
      <c r="DX739" s="93"/>
      <c r="DY739" s="93"/>
      <c r="DZ739" s="93"/>
      <c r="EA739" s="93"/>
      <c r="EB739" s="93"/>
    </row>
    <row r="740" spans="1:132" x14ac:dyDescent="0.2">
      <c r="A740" s="94"/>
      <c r="B740" s="95" t="s">
        <v>2207</v>
      </c>
      <c r="C740" s="95" t="s">
        <v>2208</v>
      </c>
      <c r="D740" s="94"/>
      <c r="E740" s="95" t="s">
        <v>2209</v>
      </c>
      <c r="F740" s="94" t="s">
        <v>464</v>
      </c>
      <c r="G740" s="94" t="s">
        <v>348</v>
      </c>
      <c r="H740" s="411"/>
      <c r="I740" s="411"/>
      <c r="J740" s="411"/>
      <c r="K740" s="411"/>
      <c r="L740" s="411"/>
      <c r="M740" s="411"/>
      <c r="N740" s="411">
        <v>1</v>
      </c>
      <c r="O740" s="164">
        <v>43585</v>
      </c>
      <c r="P740" s="238">
        <f>SUM($H740:$N740)</f>
        <v>1</v>
      </c>
      <c r="Q740" s="214"/>
      <c r="R740" s="214"/>
      <c r="S740" s="214"/>
      <c r="T740" s="214"/>
      <c r="U740" s="214"/>
      <c r="V740" s="214"/>
      <c r="W740" s="214"/>
      <c r="X740" s="165"/>
      <c r="Y740" s="222">
        <f>SUM($Q740:$W740)</f>
        <v>0</v>
      </c>
      <c r="Z740" s="163"/>
      <c r="AA740" s="163"/>
      <c r="AB740" s="163"/>
      <c r="AC740" s="163"/>
      <c r="AD740" s="163"/>
      <c r="AE740" s="163"/>
      <c r="AF740" s="163"/>
      <c r="AG740" s="165"/>
      <c r="AH740" s="222">
        <f>SUM($Z740:$AF740)</f>
        <v>0</v>
      </c>
      <c r="AI740" s="214"/>
      <c r="AJ740" s="94" t="s">
        <v>1822</v>
      </c>
      <c r="AK740" s="94" t="s">
        <v>1823</v>
      </c>
      <c r="AL740" s="95"/>
      <c r="AM740" s="94"/>
      <c r="AN740" s="95"/>
      <c r="AO740" s="94"/>
      <c r="AP740" s="94"/>
      <c r="AQ740" s="94"/>
      <c r="AR740" s="94"/>
      <c r="AS740" s="95" t="s">
        <v>2210</v>
      </c>
    </row>
    <row r="741" spans="1:132" x14ac:dyDescent="0.2">
      <c r="A741" s="94"/>
      <c r="B741" s="95" t="s">
        <v>2207</v>
      </c>
      <c r="C741" s="95" t="s">
        <v>2208</v>
      </c>
      <c r="D741" s="94"/>
      <c r="E741" s="95" t="s">
        <v>2209</v>
      </c>
      <c r="F741" s="94" t="s">
        <v>464</v>
      </c>
      <c r="G741" s="94" t="s">
        <v>348</v>
      </c>
      <c r="H741" s="411"/>
      <c r="I741" s="411"/>
      <c r="J741" s="411"/>
      <c r="K741" s="411"/>
      <c r="L741" s="411"/>
      <c r="M741" s="411"/>
      <c r="N741" s="411">
        <v>1</v>
      </c>
      <c r="O741" s="164">
        <v>43585</v>
      </c>
      <c r="P741" s="238">
        <f>SUM($H741:$N741)</f>
        <v>1</v>
      </c>
      <c r="Q741" s="214"/>
      <c r="R741" s="214"/>
      <c r="S741" s="214"/>
      <c r="T741" s="214"/>
      <c r="U741" s="214"/>
      <c r="V741" s="214"/>
      <c r="W741" s="214"/>
      <c r="X741" s="165"/>
      <c r="Y741" s="222">
        <f>SUM($Q741:$W741)</f>
        <v>0</v>
      </c>
      <c r="Z741" s="163"/>
      <c r="AA741" s="163"/>
      <c r="AB741" s="163"/>
      <c r="AC741" s="163"/>
      <c r="AD741" s="163"/>
      <c r="AE741" s="163"/>
      <c r="AF741" s="163"/>
      <c r="AG741" s="165"/>
      <c r="AH741" s="222">
        <f>SUM($Z741:$AF741)</f>
        <v>0</v>
      </c>
      <c r="AI741" s="214"/>
      <c r="AJ741" s="94" t="s">
        <v>1822</v>
      </c>
      <c r="AK741" s="94" t="s">
        <v>1823</v>
      </c>
      <c r="AL741" s="95"/>
      <c r="AM741" s="94"/>
      <c r="AN741" s="95"/>
      <c r="AO741" s="94"/>
      <c r="AP741" s="94"/>
      <c r="AQ741" s="94"/>
      <c r="AR741" s="94"/>
      <c r="AS741" s="95" t="s">
        <v>2210</v>
      </c>
    </row>
    <row r="742" spans="1:132" x14ac:dyDescent="0.2">
      <c r="A742" s="94"/>
      <c r="B742" s="95" t="s">
        <v>849</v>
      </c>
      <c r="C742" s="95" t="s">
        <v>850</v>
      </c>
      <c r="D742" s="94"/>
      <c r="E742" s="95" t="s">
        <v>851</v>
      </c>
      <c r="F742" s="94" t="s">
        <v>515</v>
      </c>
      <c r="G742" s="94" t="s">
        <v>348</v>
      </c>
      <c r="H742" s="411"/>
      <c r="I742" s="411"/>
      <c r="J742" s="411"/>
      <c r="K742" s="411"/>
      <c r="L742" s="411"/>
      <c r="M742" s="411"/>
      <c r="N742" s="411">
        <v>1</v>
      </c>
      <c r="O742" s="164">
        <v>43584</v>
      </c>
      <c r="P742" s="238">
        <f>SUM($H742:$N742)</f>
        <v>1</v>
      </c>
      <c r="Q742" s="214"/>
      <c r="R742" s="214"/>
      <c r="S742" s="214"/>
      <c r="T742" s="214"/>
      <c r="U742" s="214"/>
      <c r="V742" s="214"/>
      <c r="W742" s="214"/>
      <c r="X742" s="165"/>
      <c r="Y742" s="222">
        <f>SUM($Q742:$W742)</f>
        <v>0</v>
      </c>
      <c r="Z742" s="163"/>
      <c r="AA742" s="163"/>
      <c r="AB742" s="163"/>
      <c r="AC742" s="163"/>
      <c r="AD742" s="163"/>
      <c r="AE742" s="163"/>
      <c r="AF742" s="163"/>
      <c r="AG742" s="165"/>
      <c r="AH742" s="222">
        <f>SUM($Z742:$AF742)</f>
        <v>0</v>
      </c>
      <c r="AI742" s="214"/>
      <c r="AJ742" s="94" t="s">
        <v>1822</v>
      </c>
      <c r="AK742" s="94" t="s">
        <v>1823</v>
      </c>
      <c r="AL742" s="95"/>
      <c r="AM742" s="94"/>
      <c r="AN742" s="95"/>
      <c r="AO742" s="94"/>
      <c r="AP742" s="94"/>
      <c r="AQ742" s="94"/>
      <c r="AR742" s="94"/>
      <c r="AS742" s="95" t="s">
        <v>852</v>
      </c>
      <c r="AT742" s="93"/>
      <c r="AU742" s="93"/>
      <c r="AV742" s="93"/>
      <c r="AW742" s="93"/>
      <c r="AX742" s="93"/>
      <c r="AY742" s="93"/>
      <c r="AZ742" s="93"/>
      <c r="BA742" s="93"/>
      <c r="BB742" s="93"/>
      <c r="BC742" s="93"/>
      <c r="BD742" s="93"/>
      <c r="BE742" s="93"/>
      <c r="BF742" s="93"/>
      <c r="BG742" s="93"/>
      <c r="BH742" s="93"/>
      <c r="BI742" s="93"/>
      <c r="BJ742" s="93"/>
      <c r="BK742" s="93"/>
      <c r="BL742" s="93"/>
      <c r="BM742" s="93"/>
      <c r="BN742" s="93"/>
      <c r="BO742" s="93"/>
      <c r="BP742" s="93"/>
      <c r="BQ742" s="93"/>
      <c r="BR742" s="93"/>
      <c r="BS742" s="93"/>
      <c r="BT742" s="93"/>
      <c r="BU742" s="93"/>
      <c r="BV742" s="93"/>
      <c r="BW742" s="93"/>
      <c r="BX742" s="93"/>
      <c r="BY742" s="93"/>
      <c r="BZ742" s="93"/>
      <c r="CA742" s="93"/>
      <c r="CB742" s="93"/>
      <c r="CC742" s="93"/>
      <c r="CD742" s="93"/>
      <c r="CE742" s="93"/>
      <c r="CF742" s="93"/>
      <c r="CG742" s="93"/>
      <c r="CH742" s="93"/>
      <c r="CI742" s="93"/>
      <c r="CJ742" s="93"/>
      <c r="CK742" s="93"/>
      <c r="CL742" s="93"/>
      <c r="CM742" s="93"/>
      <c r="CN742" s="93"/>
      <c r="CO742" s="93"/>
      <c r="CP742" s="93"/>
      <c r="CQ742" s="93"/>
      <c r="CR742" s="93"/>
      <c r="CS742" s="93"/>
      <c r="CT742" s="93"/>
      <c r="CU742" s="93"/>
      <c r="CV742" s="93"/>
      <c r="CW742" s="93"/>
      <c r="CX742" s="93"/>
      <c r="CY742" s="93"/>
      <c r="CZ742" s="93"/>
      <c r="DA742" s="93"/>
      <c r="DB742" s="93"/>
      <c r="DC742" s="93"/>
      <c r="DD742" s="93"/>
      <c r="DE742" s="93"/>
      <c r="DF742" s="93"/>
      <c r="DG742" s="93"/>
      <c r="DH742" s="93"/>
      <c r="DI742" s="93"/>
      <c r="DJ742" s="93"/>
      <c r="DK742" s="93"/>
      <c r="DL742" s="93"/>
      <c r="DM742" s="93"/>
      <c r="DN742" s="93"/>
      <c r="DO742" s="93"/>
      <c r="DP742" s="93"/>
      <c r="DQ742" s="93"/>
      <c r="DR742" s="93"/>
      <c r="DS742" s="93"/>
      <c r="DT742" s="93"/>
      <c r="DU742" s="93"/>
      <c r="DV742" s="93"/>
      <c r="DW742" s="93"/>
      <c r="DX742" s="93"/>
      <c r="DY742" s="93"/>
      <c r="DZ742" s="93"/>
      <c r="EA742" s="93"/>
      <c r="EB742" s="93"/>
    </row>
    <row r="743" spans="1:132" x14ac:dyDescent="0.2">
      <c r="A743" s="94"/>
      <c r="B743" s="95" t="s">
        <v>853</v>
      </c>
      <c r="C743" s="95" t="s">
        <v>854</v>
      </c>
      <c r="D743" s="94"/>
      <c r="E743" s="95" t="s">
        <v>855</v>
      </c>
      <c r="F743" s="94" t="s">
        <v>515</v>
      </c>
      <c r="G743" s="94" t="s">
        <v>348</v>
      </c>
      <c r="H743" s="411"/>
      <c r="I743" s="411"/>
      <c r="J743" s="411"/>
      <c r="K743" s="411"/>
      <c r="L743" s="411"/>
      <c r="M743" s="411"/>
      <c r="N743" s="411">
        <v>1</v>
      </c>
      <c r="O743" s="164">
        <v>43584</v>
      </c>
      <c r="P743" s="238">
        <f>SUM($H743:$N743)</f>
        <v>1</v>
      </c>
      <c r="Q743" s="214"/>
      <c r="R743" s="214"/>
      <c r="S743" s="214"/>
      <c r="T743" s="214"/>
      <c r="U743" s="214"/>
      <c r="V743" s="214"/>
      <c r="W743" s="214"/>
      <c r="X743" s="165"/>
      <c r="Y743" s="222">
        <f>SUM($Q743:$W743)</f>
        <v>0</v>
      </c>
      <c r="Z743" s="163"/>
      <c r="AA743" s="163"/>
      <c r="AB743" s="163"/>
      <c r="AC743" s="163"/>
      <c r="AD743" s="163"/>
      <c r="AE743" s="163"/>
      <c r="AF743" s="163"/>
      <c r="AG743" s="165"/>
      <c r="AH743" s="222">
        <f>SUM($Z743:$AF743)</f>
        <v>0</v>
      </c>
      <c r="AI743" s="214"/>
      <c r="AJ743" s="94" t="s">
        <v>1822</v>
      </c>
      <c r="AK743" s="94" t="s">
        <v>1823</v>
      </c>
      <c r="AL743" s="95"/>
      <c r="AM743" s="94"/>
      <c r="AN743" s="95"/>
      <c r="AO743" s="94"/>
      <c r="AP743" s="94"/>
      <c r="AQ743" s="94"/>
      <c r="AR743" s="94"/>
      <c r="AS743" s="95" t="s">
        <v>856</v>
      </c>
      <c r="AT743" s="93"/>
      <c r="AU743" s="93"/>
      <c r="AV743" s="93"/>
      <c r="AW743" s="93"/>
      <c r="AX743" s="93"/>
      <c r="AY743" s="93"/>
      <c r="AZ743" s="93"/>
      <c r="BA743" s="93"/>
      <c r="BB743" s="93"/>
      <c r="BC743" s="93"/>
      <c r="BD743" s="93"/>
      <c r="BE743" s="93"/>
      <c r="BF743" s="93"/>
      <c r="BG743" s="93"/>
      <c r="BH743" s="93"/>
      <c r="BI743" s="93"/>
      <c r="BJ743" s="93"/>
      <c r="BK743" s="93"/>
      <c r="BL743" s="93"/>
      <c r="BM743" s="93"/>
      <c r="BN743" s="93"/>
      <c r="BO743" s="93"/>
      <c r="BP743" s="93"/>
      <c r="BQ743" s="93"/>
      <c r="BR743" s="93"/>
      <c r="BS743" s="93"/>
      <c r="BT743" s="93"/>
      <c r="BU743" s="93"/>
      <c r="BV743" s="93"/>
      <c r="BW743" s="93"/>
      <c r="BX743" s="93"/>
      <c r="BY743" s="93"/>
      <c r="BZ743" s="93"/>
      <c r="CA743" s="93"/>
      <c r="CB743" s="93"/>
      <c r="CC743" s="93"/>
      <c r="CD743" s="93"/>
      <c r="CE743" s="93"/>
      <c r="CF743" s="93"/>
      <c r="CG743" s="93"/>
      <c r="CH743" s="93"/>
      <c r="CI743" s="93"/>
      <c r="CJ743" s="93"/>
      <c r="CK743" s="93"/>
      <c r="CL743" s="93"/>
      <c r="CM743" s="93"/>
      <c r="CN743" s="93"/>
      <c r="CO743" s="93"/>
      <c r="CP743" s="93"/>
      <c r="CQ743" s="93"/>
      <c r="CR743" s="93"/>
      <c r="CS743" s="93"/>
      <c r="CT743" s="93"/>
      <c r="CU743" s="93"/>
      <c r="CV743" s="93"/>
      <c r="CW743" s="93"/>
      <c r="CX743" s="93"/>
      <c r="CY743" s="93"/>
      <c r="CZ743" s="93"/>
      <c r="DA743" s="93"/>
      <c r="DB743" s="93"/>
      <c r="DC743" s="93"/>
      <c r="DD743" s="93"/>
      <c r="DE743" s="93"/>
      <c r="DF743" s="93"/>
      <c r="DG743" s="93"/>
      <c r="DH743" s="93"/>
      <c r="DI743" s="93"/>
      <c r="DJ743" s="93"/>
      <c r="DK743" s="93"/>
      <c r="DL743" s="93"/>
      <c r="DM743" s="93"/>
      <c r="DN743" s="93"/>
      <c r="DO743" s="93"/>
      <c r="DP743" s="93"/>
      <c r="DQ743" s="93"/>
      <c r="DR743" s="93"/>
      <c r="DS743" s="93"/>
      <c r="DT743" s="93"/>
      <c r="DU743" s="93"/>
      <c r="DV743" s="93"/>
      <c r="DW743" s="93"/>
      <c r="DX743" s="93"/>
      <c r="DY743" s="93"/>
      <c r="DZ743" s="93"/>
      <c r="EA743" s="93"/>
      <c r="EB743" s="93"/>
    </row>
    <row r="744" spans="1:132" x14ac:dyDescent="0.2">
      <c r="A744" s="94"/>
      <c r="B744" s="95" t="s">
        <v>857</v>
      </c>
      <c r="C744" s="95" t="s">
        <v>858</v>
      </c>
      <c r="D744" s="94"/>
      <c r="E744" s="95" t="s">
        <v>859</v>
      </c>
      <c r="F744" s="94" t="s">
        <v>515</v>
      </c>
      <c r="G744" s="94" t="s">
        <v>348</v>
      </c>
      <c r="H744" s="411"/>
      <c r="I744" s="411"/>
      <c r="J744" s="411"/>
      <c r="K744" s="411"/>
      <c r="L744" s="411"/>
      <c r="M744" s="411"/>
      <c r="N744" s="411">
        <v>1</v>
      </c>
      <c r="O744" s="164">
        <v>43584</v>
      </c>
      <c r="P744" s="238">
        <f>SUM($H744:$N744)</f>
        <v>1</v>
      </c>
      <c r="Q744" s="214"/>
      <c r="R744" s="214"/>
      <c r="S744" s="214"/>
      <c r="T744" s="214"/>
      <c r="U744" s="214"/>
      <c r="V744" s="214"/>
      <c r="W744" s="214"/>
      <c r="X744" s="165"/>
      <c r="Y744" s="222">
        <f>SUM($Q744:$W744)</f>
        <v>0</v>
      </c>
      <c r="Z744" s="163"/>
      <c r="AA744" s="163"/>
      <c r="AB744" s="163"/>
      <c r="AC744" s="163"/>
      <c r="AD744" s="163"/>
      <c r="AE744" s="163"/>
      <c r="AF744" s="163"/>
      <c r="AG744" s="165"/>
      <c r="AH744" s="222">
        <f>SUM($Z744:$AF744)</f>
        <v>0</v>
      </c>
      <c r="AI744" s="214"/>
      <c r="AJ744" s="94" t="s">
        <v>1822</v>
      </c>
      <c r="AK744" s="94" t="s">
        <v>1823</v>
      </c>
      <c r="AL744" s="95"/>
      <c r="AM744" s="94"/>
      <c r="AN744" s="95"/>
      <c r="AO744" s="94"/>
      <c r="AP744" s="94"/>
      <c r="AQ744" s="94"/>
      <c r="AR744" s="94"/>
      <c r="AS744" s="95" t="s">
        <v>860</v>
      </c>
      <c r="AT744" s="93"/>
      <c r="AU744" s="93"/>
      <c r="AV744" s="93"/>
      <c r="AW744" s="93"/>
      <c r="AX744" s="93"/>
      <c r="AY744" s="93"/>
      <c r="AZ744" s="93"/>
      <c r="BA744" s="93"/>
      <c r="BB744" s="93"/>
      <c r="BC744" s="93"/>
      <c r="BD744" s="93"/>
      <c r="BE744" s="93"/>
      <c r="BF744" s="93"/>
      <c r="BG744" s="93"/>
      <c r="BH744" s="93"/>
      <c r="BI744" s="93"/>
      <c r="BJ744" s="93"/>
      <c r="BK744" s="93"/>
      <c r="BL744" s="93"/>
      <c r="BM744" s="93"/>
      <c r="BN744" s="93"/>
      <c r="BO744" s="93"/>
      <c r="BP744" s="93"/>
      <c r="BQ744" s="93"/>
      <c r="BR744" s="93"/>
      <c r="BS744" s="93"/>
      <c r="BT744" s="93"/>
      <c r="BU744" s="93"/>
      <c r="BV744" s="93"/>
      <c r="BW744" s="93"/>
      <c r="BX744" s="93"/>
      <c r="BY744" s="93"/>
      <c r="BZ744" s="93"/>
      <c r="CA744" s="93"/>
      <c r="CB744" s="93"/>
      <c r="CC744" s="93"/>
      <c r="CD744" s="93"/>
      <c r="CE744" s="93"/>
      <c r="CF744" s="93"/>
      <c r="CG744" s="93"/>
      <c r="CH744" s="93"/>
      <c r="CI744" s="93"/>
      <c r="CJ744" s="93"/>
      <c r="CK744" s="93"/>
      <c r="CL744" s="93"/>
      <c r="CM744" s="93"/>
      <c r="CN744" s="93"/>
      <c r="CO744" s="93"/>
      <c r="CP744" s="93"/>
      <c r="CQ744" s="93"/>
      <c r="CR744" s="93"/>
      <c r="CS744" s="93"/>
      <c r="CT744" s="93"/>
      <c r="CU744" s="93"/>
      <c r="CV744" s="93"/>
      <c r="CW744" s="93"/>
      <c r="CX744" s="93"/>
      <c r="CY744" s="93"/>
      <c r="CZ744" s="93"/>
      <c r="DA744" s="93"/>
      <c r="DB744" s="93"/>
      <c r="DC744" s="93"/>
      <c r="DD744" s="93"/>
      <c r="DE744" s="93"/>
      <c r="DF744" s="93"/>
      <c r="DG744" s="93"/>
      <c r="DH744" s="93"/>
      <c r="DI744" s="93"/>
      <c r="DJ744" s="93"/>
      <c r="DK744" s="93"/>
      <c r="DL744" s="93"/>
      <c r="DM744" s="93"/>
      <c r="DN744" s="93"/>
      <c r="DO744" s="93"/>
      <c r="DP744" s="93"/>
      <c r="DQ744" s="93"/>
      <c r="DR744" s="93"/>
      <c r="DS744" s="93"/>
      <c r="DT744" s="93"/>
      <c r="DU744" s="93"/>
      <c r="DV744" s="93"/>
      <c r="DW744" s="93"/>
      <c r="DX744" s="93"/>
      <c r="DY744" s="93"/>
      <c r="DZ744" s="93"/>
      <c r="EA744" s="93"/>
      <c r="EB744" s="93"/>
    </row>
    <row r="745" spans="1:132" x14ac:dyDescent="0.2">
      <c r="A745" s="94"/>
      <c r="B745" s="95" t="s">
        <v>2211</v>
      </c>
      <c r="C745" s="95" t="s">
        <v>2212</v>
      </c>
      <c r="D745" s="94"/>
      <c r="E745" s="95" t="s">
        <v>2213</v>
      </c>
      <c r="F745" s="94" t="s">
        <v>464</v>
      </c>
      <c r="G745" s="94" t="s">
        <v>348</v>
      </c>
      <c r="H745" s="411"/>
      <c r="I745" s="411"/>
      <c r="J745" s="411"/>
      <c r="K745" s="411"/>
      <c r="L745" s="411"/>
      <c r="M745" s="411"/>
      <c r="N745" s="411">
        <v>1</v>
      </c>
      <c r="O745" s="164">
        <v>43577</v>
      </c>
      <c r="P745" s="238">
        <f>SUM($H745:$N745)</f>
        <v>1</v>
      </c>
      <c r="Q745" s="214"/>
      <c r="R745" s="214"/>
      <c r="S745" s="214"/>
      <c r="T745" s="214"/>
      <c r="U745" s="214"/>
      <c r="V745" s="214"/>
      <c r="W745" s="214"/>
      <c r="X745" s="165"/>
      <c r="Y745" s="222">
        <f>SUM($Q745:$W745)</f>
        <v>0</v>
      </c>
      <c r="Z745" s="163"/>
      <c r="AA745" s="163"/>
      <c r="AB745" s="163"/>
      <c r="AC745" s="163"/>
      <c r="AD745" s="163"/>
      <c r="AE745" s="163"/>
      <c r="AF745" s="163"/>
      <c r="AG745" s="165"/>
      <c r="AH745" s="222">
        <f>SUM($Z745:$AF745)</f>
        <v>0</v>
      </c>
      <c r="AI745" s="214"/>
      <c r="AJ745" s="94" t="s">
        <v>1822</v>
      </c>
      <c r="AK745" s="94" t="s">
        <v>1823</v>
      </c>
      <c r="AL745" s="95"/>
      <c r="AM745" s="94"/>
      <c r="AN745" s="95"/>
      <c r="AO745" s="94"/>
      <c r="AP745" s="94"/>
      <c r="AQ745" s="94"/>
      <c r="AR745" s="94"/>
      <c r="AS745" s="95" t="s">
        <v>2214</v>
      </c>
    </row>
    <row r="746" spans="1:132" x14ac:dyDescent="0.2">
      <c r="A746" s="94"/>
      <c r="B746" s="95" t="s">
        <v>845</v>
      </c>
      <c r="C746" s="95" t="s">
        <v>846</v>
      </c>
      <c r="D746" s="94"/>
      <c r="E746" s="95" t="s">
        <v>847</v>
      </c>
      <c r="F746" s="94" t="s">
        <v>515</v>
      </c>
      <c r="G746" s="94" t="s">
        <v>348</v>
      </c>
      <c r="H746" s="411"/>
      <c r="I746" s="411"/>
      <c r="J746" s="411"/>
      <c r="K746" s="411"/>
      <c r="L746" s="411"/>
      <c r="M746" s="411"/>
      <c r="N746" s="411">
        <v>1</v>
      </c>
      <c r="O746" s="164">
        <v>43570</v>
      </c>
      <c r="P746" s="238">
        <f>SUM($H746:$N746)</f>
        <v>1</v>
      </c>
      <c r="Q746" s="214"/>
      <c r="R746" s="214"/>
      <c r="S746" s="214"/>
      <c r="T746" s="214"/>
      <c r="U746" s="214"/>
      <c r="V746" s="214"/>
      <c r="W746" s="214"/>
      <c r="X746" s="165"/>
      <c r="Y746" s="222">
        <f>SUM($Q746:$W746)</f>
        <v>0</v>
      </c>
      <c r="Z746" s="163"/>
      <c r="AA746" s="163"/>
      <c r="AB746" s="163"/>
      <c r="AC746" s="163"/>
      <c r="AD746" s="163"/>
      <c r="AE746" s="163"/>
      <c r="AF746" s="163"/>
      <c r="AG746" s="165"/>
      <c r="AH746" s="222">
        <f>SUM($Z746:$AF746)</f>
        <v>0</v>
      </c>
      <c r="AI746" s="214"/>
      <c r="AJ746" s="94" t="s">
        <v>1822</v>
      </c>
      <c r="AK746" s="94" t="s">
        <v>1823</v>
      </c>
      <c r="AL746" s="95"/>
      <c r="AM746" s="94"/>
      <c r="AN746" s="95"/>
      <c r="AO746" s="94"/>
      <c r="AP746" s="94"/>
      <c r="AQ746" s="94"/>
      <c r="AR746" s="94"/>
      <c r="AS746" s="95" t="s">
        <v>848</v>
      </c>
      <c r="AT746" s="93"/>
      <c r="AU746" s="93"/>
      <c r="AV746" s="93"/>
      <c r="AW746" s="93"/>
      <c r="AX746" s="93"/>
      <c r="AY746" s="93"/>
      <c r="AZ746" s="93"/>
      <c r="BA746" s="93"/>
      <c r="BB746" s="93"/>
      <c r="BC746" s="93"/>
      <c r="BD746" s="93"/>
      <c r="BE746" s="93"/>
      <c r="BF746" s="93"/>
      <c r="BG746" s="93"/>
      <c r="BH746" s="93"/>
      <c r="BI746" s="93"/>
      <c r="BJ746" s="93"/>
      <c r="BK746" s="93"/>
      <c r="BL746" s="93"/>
      <c r="BM746" s="93"/>
      <c r="BN746" s="93"/>
      <c r="BO746" s="93"/>
      <c r="BP746" s="93"/>
      <c r="BQ746" s="93"/>
      <c r="BR746" s="93"/>
      <c r="BS746" s="93"/>
      <c r="BT746" s="93"/>
      <c r="BU746" s="93"/>
      <c r="BV746" s="93"/>
      <c r="BW746" s="93"/>
      <c r="BX746" s="93"/>
      <c r="BY746" s="93"/>
      <c r="BZ746" s="93"/>
      <c r="CA746" s="93"/>
      <c r="CB746" s="93"/>
      <c r="CC746" s="93"/>
      <c r="CD746" s="93"/>
      <c r="CE746" s="93"/>
      <c r="CF746" s="93"/>
      <c r="CG746" s="93"/>
      <c r="CH746" s="93"/>
      <c r="CI746" s="93"/>
      <c r="CJ746" s="93"/>
      <c r="CK746" s="93"/>
      <c r="CL746" s="93"/>
      <c r="CM746" s="93"/>
      <c r="CN746" s="93"/>
      <c r="CO746" s="93"/>
      <c r="CP746" s="93"/>
      <c r="CQ746" s="93"/>
      <c r="CR746" s="93"/>
      <c r="CS746" s="93"/>
      <c r="CT746" s="93"/>
      <c r="CU746" s="93"/>
      <c r="CV746" s="93"/>
      <c r="CW746" s="93"/>
      <c r="CX746" s="93"/>
      <c r="CY746" s="93"/>
      <c r="CZ746" s="93"/>
      <c r="DA746" s="93"/>
      <c r="DB746" s="93"/>
      <c r="DC746" s="93"/>
      <c r="DD746" s="93"/>
      <c r="DE746" s="93"/>
      <c r="DF746" s="93"/>
      <c r="DG746" s="93"/>
      <c r="DH746" s="93"/>
      <c r="DI746" s="93"/>
      <c r="DJ746" s="93"/>
      <c r="DK746" s="93"/>
      <c r="DL746" s="93"/>
      <c r="DM746" s="93"/>
      <c r="DN746" s="93"/>
      <c r="DO746" s="93"/>
      <c r="DP746" s="93"/>
      <c r="DQ746" s="93"/>
      <c r="DR746" s="93"/>
      <c r="DS746" s="93"/>
      <c r="DT746" s="93"/>
      <c r="DU746" s="93"/>
      <c r="DV746" s="93"/>
      <c r="DW746" s="93"/>
      <c r="DX746" s="93"/>
      <c r="DY746" s="93"/>
      <c r="DZ746" s="93"/>
      <c r="EA746" s="93"/>
      <c r="EB746" s="93"/>
    </row>
    <row r="747" spans="1:132" x14ac:dyDescent="0.2">
      <c r="A747" s="94"/>
      <c r="B747" s="95" t="s">
        <v>837</v>
      </c>
      <c r="C747" s="95" t="s">
        <v>838</v>
      </c>
      <c r="D747" s="94"/>
      <c r="E747" s="95" t="s">
        <v>839</v>
      </c>
      <c r="F747" s="94" t="s">
        <v>515</v>
      </c>
      <c r="G747" s="94" t="s">
        <v>348</v>
      </c>
      <c r="H747" s="411"/>
      <c r="I747" s="411"/>
      <c r="J747" s="411"/>
      <c r="K747" s="411"/>
      <c r="L747" s="411"/>
      <c r="M747" s="411"/>
      <c r="N747" s="411">
        <v>1</v>
      </c>
      <c r="O747" s="164">
        <v>43567</v>
      </c>
      <c r="P747" s="238">
        <f>SUM($H747:$N747)</f>
        <v>1</v>
      </c>
      <c r="Q747" s="214"/>
      <c r="R747" s="214"/>
      <c r="S747" s="214"/>
      <c r="T747" s="214"/>
      <c r="U747" s="214"/>
      <c r="V747" s="214"/>
      <c r="W747" s="214"/>
      <c r="X747" s="165"/>
      <c r="Y747" s="222">
        <f>SUM($Q747:$W747)</f>
        <v>0</v>
      </c>
      <c r="Z747" s="163"/>
      <c r="AA747" s="163"/>
      <c r="AB747" s="163"/>
      <c r="AC747" s="163"/>
      <c r="AD747" s="163"/>
      <c r="AE747" s="163"/>
      <c r="AF747" s="163"/>
      <c r="AG747" s="165"/>
      <c r="AH747" s="222">
        <f>SUM($Z747:$AF747)</f>
        <v>0</v>
      </c>
      <c r="AI747" s="214"/>
      <c r="AJ747" s="94" t="s">
        <v>1822</v>
      </c>
      <c r="AK747" s="94" t="s">
        <v>1823</v>
      </c>
      <c r="AL747" s="95"/>
      <c r="AM747" s="94"/>
      <c r="AN747" s="95"/>
      <c r="AO747" s="94"/>
      <c r="AP747" s="94"/>
      <c r="AQ747" s="94"/>
      <c r="AR747" s="94"/>
      <c r="AS747" s="95" t="s">
        <v>840</v>
      </c>
      <c r="AT747" s="93"/>
      <c r="AU747" s="93"/>
      <c r="AV747" s="93"/>
      <c r="AW747" s="93"/>
      <c r="AX747" s="93"/>
      <c r="AY747" s="93"/>
      <c r="AZ747" s="93"/>
      <c r="BA747" s="93"/>
      <c r="BB747" s="93"/>
      <c r="BC747" s="93"/>
      <c r="BD747" s="93"/>
      <c r="BE747" s="93"/>
      <c r="BF747" s="93"/>
      <c r="BG747" s="93"/>
      <c r="BH747" s="93"/>
      <c r="BI747" s="93"/>
      <c r="BJ747" s="93"/>
      <c r="BK747" s="93"/>
      <c r="BL747" s="93"/>
      <c r="BM747" s="93"/>
      <c r="BN747" s="93"/>
      <c r="BO747" s="93"/>
      <c r="BP747" s="93"/>
      <c r="BQ747" s="93"/>
      <c r="BR747" s="93"/>
      <c r="BS747" s="93"/>
      <c r="BT747" s="93"/>
      <c r="BU747" s="93"/>
      <c r="BV747" s="93"/>
      <c r="BW747" s="93"/>
      <c r="BX747" s="93"/>
      <c r="BY747" s="93"/>
      <c r="BZ747" s="93"/>
      <c r="CA747" s="93"/>
      <c r="CB747" s="93"/>
      <c r="CC747" s="93"/>
      <c r="CD747" s="93"/>
      <c r="CE747" s="93"/>
      <c r="CF747" s="93"/>
      <c r="CG747" s="93"/>
      <c r="CH747" s="93"/>
      <c r="CI747" s="93"/>
      <c r="CJ747" s="93"/>
      <c r="CK747" s="93"/>
      <c r="CL747" s="93"/>
      <c r="CM747" s="93"/>
      <c r="CN747" s="93"/>
      <c r="CO747" s="93"/>
      <c r="CP747" s="93"/>
      <c r="CQ747" s="93"/>
      <c r="CR747" s="93"/>
      <c r="CS747" s="93"/>
      <c r="CT747" s="93"/>
      <c r="CU747" s="93"/>
      <c r="CV747" s="93"/>
      <c r="CW747" s="93"/>
      <c r="CX747" s="93"/>
      <c r="CY747" s="93"/>
      <c r="CZ747" s="93"/>
      <c r="DA747" s="93"/>
      <c r="DB747" s="93"/>
      <c r="DC747" s="93"/>
      <c r="DD747" s="93"/>
      <c r="DE747" s="93"/>
      <c r="DF747" s="93"/>
      <c r="DG747" s="93"/>
      <c r="DH747" s="93"/>
      <c r="DI747" s="93"/>
      <c r="DJ747" s="93"/>
      <c r="DK747" s="93"/>
      <c r="DL747" s="93"/>
      <c r="DM747" s="93"/>
      <c r="DN747" s="93"/>
      <c r="DO747" s="93"/>
      <c r="DP747" s="93"/>
      <c r="DQ747" s="93"/>
      <c r="DR747" s="93"/>
      <c r="DS747" s="93"/>
      <c r="DT747" s="93"/>
      <c r="DU747" s="93"/>
      <c r="DV747" s="93"/>
      <c r="DW747" s="93"/>
      <c r="DX747" s="93"/>
      <c r="DY747" s="93"/>
      <c r="DZ747" s="93"/>
      <c r="EA747" s="93"/>
      <c r="EB747" s="93"/>
    </row>
    <row r="748" spans="1:132" x14ac:dyDescent="0.2">
      <c r="A748" s="94"/>
      <c r="B748" s="95" t="s">
        <v>841</v>
      </c>
      <c r="C748" s="95" t="s">
        <v>842</v>
      </c>
      <c r="D748" s="94"/>
      <c r="E748" s="95" t="s">
        <v>843</v>
      </c>
      <c r="F748" s="94" t="s">
        <v>515</v>
      </c>
      <c r="G748" s="94" t="s">
        <v>348</v>
      </c>
      <c r="H748" s="411"/>
      <c r="I748" s="411"/>
      <c r="J748" s="411"/>
      <c r="K748" s="411"/>
      <c r="L748" s="411"/>
      <c r="M748" s="411"/>
      <c r="N748" s="411">
        <v>1</v>
      </c>
      <c r="O748" s="164">
        <v>43567</v>
      </c>
      <c r="P748" s="238">
        <f>SUM($H748:$N748)</f>
        <v>1</v>
      </c>
      <c r="Q748" s="214"/>
      <c r="R748" s="214"/>
      <c r="S748" s="214"/>
      <c r="T748" s="214"/>
      <c r="U748" s="214"/>
      <c r="V748" s="214"/>
      <c r="W748" s="214"/>
      <c r="X748" s="165"/>
      <c r="Y748" s="222">
        <f>SUM($Q748:$W748)</f>
        <v>0</v>
      </c>
      <c r="Z748" s="163"/>
      <c r="AA748" s="163"/>
      <c r="AB748" s="163"/>
      <c r="AC748" s="163"/>
      <c r="AD748" s="163"/>
      <c r="AE748" s="163"/>
      <c r="AF748" s="163"/>
      <c r="AG748" s="165"/>
      <c r="AH748" s="222">
        <f>SUM($Z748:$AF748)</f>
        <v>0</v>
      </c>
      <c r="AI748" s="214"/>
      <c r="AJ748" s="94" t="s">
        <v>1822</v>
      </c>
      <c r="AK748" s="94" t="s">
        <v>1823</v>
      </c>
      <c r="AL748" s="95"/>
      <c r="AM748" s="94"/>
      <c r="AN748" s="95"/>
      <c r="AO748" s="94"/>
      <c r="AP748" s="94"/>
      <c r="AQ748" s="94"/>
      <c r="AR748" s="94"/>
      <c r="AS748" s="95" t="s">
        <v>844</v>
      </c>
      <c r="AT748" s="93"/>
      <c r="AU748" s="93"/>
      <c r="AV748" s="93"/>
      <c r="AW748" s="93"/>
      <c r="AX748" s="93"/>
      <c r="AY748" s="93"/>
      <c r="AZ748" s="93"/>
      <c r="BA748" s="93"/>
      <c r="BB748" s="93"/>
      <c r="BC748" s="93"/>
      <c r="BD748" s="93"/>
      <c r="BE748" s="93"/>
      <c r="BF748" s="93"/>
      <c r="BG748" s="93"/>
      <c r="BH748" s="93"/>
      <c r="BI748" s="93"/>
      <c r="BJ748" s="93"/>
      <c r="BK748" s="93"/>
      <c r="BL748" s="93"/>
      <c r="BM748" s="93"/>
      <c r="BN748" s="93"/>
      <c r="BO748" s="93"/>
      <c r="BP748" s="93"/>
      <c r="BQ748" s="93"/>
      <c r="BR748" s="93"/>
      <c r="BS748" s="93"/>
      <c r="BT748" s="93"/>
      <c r="BU748" s="93"/>
      <c r="BV748" s="93"/>
      <c r="BW748" s="93"/>
      <c r="BX748" s="93"/>
      <c r="BY748" s="93"/>
      <c r="BZ748" s="93"/>
      <c r="CA748" s="93"/>
      <c r="CB748" s="93"/>
      <c r="CC748" s="93"/>
      <c r="CD748" s="93"/>
      <c r="CE748" s="93"/>
      <c r="CF748" s="93"/>
      <c r="CG748" s="93"/>
      <c r="CH748" s="93"/>
      <c r="CI748" s="93"/>
      <c r="CJ748" s="93"/>
      <c r="CK748" s="93"/>
      <c r="CL748" s="93"/>
      <c r="CM748" s="93"/>
      <c r="CN748" s="93"/>
      <c r="CO748" s="93"/>
      <c r="CP748" s="93"/>
      <c r="CQ748" s="93"/>
      <c r="CR748" s="93"/>
      <c r="CS748" s="93"/>
      <c r="CT748" s="93"/>
      <c r="CU748" s="93"/>
      <c r="CV748" s="93"/>
      <c r="CW748" s="93"/>
      <c r="CX748" s="93"/>
      <c r="CY748" s="93"/>
      <c r="CZ748" s="93"/>
      <c r="DA748" s="93"/>
      <c r="DB748" s="93"/>
      <c r="DC748" s="93"/>
      <c r="DD748" s="93"/>
      <c r="DE748" s="93"/>
      <c r="DF748" s="93"/>
      <c r="DG748" s="93"/>
      <c r="DH748" s="93"/>
      <c r="DI748" s="93"/>
      <c r="DJ748" s="93"/>
      <c r="DK748" s="93"/>
      <c r="DL748" s="93"/>
      <c r="DM748" s="93"/>
      <c r="DN748" s="93"/>
      <c r="DO748" s="93"/>
      <c r="DP748" s="93"/>
      <c r="DQ748" s="93"/>
      <c r="DR748" s="93"/>
      <c r="DS748" s="93"/>
      <c r="DT748" s="93"/>
      <c r="DU748" s="93"/>
      <c r="DV748" s="93"/>
      <c r="DW748" s="93"/>
      <c r="DX748" s="93"/>
      <c r="DY748" s="93"/>
      <c r="DZ748" s="93"/>
      <c r="EA748" s="93"/>
      <c r="EB748" s="93"/>
    </row>
    <row r="749" spans="1:132" x14ac:dyDescent="0.2">
      <c r="A749" s="94"/>
      <c r="B749" s="95" t="s">
        <v>833</v>
      </c>
      <c r="C749" s="95" t="s">
        <v>834</v>
      </c>
      <c r="D749" s="94"/>
      <c r="E749" s="95" t="s">
        <v>835</v>
      </c>
      <c r="F749" s="94" t="s">
        <v>515</v>
      </c>
      <c r="G749" s="94" t="s">
        <v>348</v>
      </c>
      <c r="H749" s="411"/>
      <c r="I749" s="411"/>
      <c r="J749" s="411"/>
      <c r="K749" s="411"/>
      <c r="L749" s="411"/>
      <c r="M749" s="411"/>
      <c r="N749" s="411">
        <v>1</v>
      </c>
      <c r="O749" s="164">
        <v>43565</v>
      </c>
      <c r="P749" s="238">
        <f>SUM($H749:$N749)</f>
        <v>1</v>
      </c>
      <c r="Q749" s="214"/>
      <c r="R749" s="214"/>
      <c r="S749" s="214"/>
      <c r="T749" s="214"/>
      <c r="U749" s="214"/>
      <c r="V749" s="214"/>
      <c r="W749" s="214"/>
      <c r="X749" s="165"/>
      <c r="Y749" s="222">
        <f>SUM($Q749:$W749)</f>
        <v>0</v>
      </c>
      <c r="Z749" s="163"/>
      <c r="AA749" s="163"/>
      <c r="AB749" s="163"/>
      <c r="AC749" s="163"/>
      <c r="AD749" s="163"/>
      <c r="AE749" s="163"/>
      <c r="AF749" s="163"/>
      <c r="AG749" s="165"/>
      <c r="AH749" s="222">
        <f>SUM($Z749:$AF749)</f>
        <v>0</v>
      </c>
      <c r="AI749" s="214"/>
      <c r="AJ749" s="94" t="s">
        <v>1822</v>
      </c>
      <c r="AK749" s="94" t="s">
        <v>1823</v>
      </c>
      <c r="AL749" s="95"/>
      <c r="AM749" s="94"/>
      <c r="AN749" s="95"/>
      <c r="AO749" s="94"/>
      <c r="AP749" s="94"/>
      <c r="AQ749" s="94"/>
      <c r="AR749" s="94"/>
      <c r="AS749" s="95" t="s">
        <v>836</v>
      </c>
      <c r="AT749" s="93"/>
      <c r="AU749" s="93"/>
      <c r="AV749" s="93"/>
      <c r="AW749" s="93"/>
      <c r="AX749" s="93"/>
      <c r="AY749" s="93"/>
      <c r="AZ749" s="93"/>
      <c r="BA749" s="93"/>
      <c r="BB749" s="93"/>
      <c r="BC749" s="93"/>
      <c r="BD749" s="93"/>
      <c r="BE749" s="93"/>
      <c r="BF749" s="93"/>
      <c r="BG749" s="93"/>
      <c r="BH749" s="93"/>
      <c r="BI749" s="93"/>
      <c r="BJ749" s="93"/>
      <c r="BK749" s="93"/>
      <c r="BL749" s="93"/>
      <c r="BM749" s="93"/>
      <c r="BN749" s="93"/>
      <c r="BO749" s="93"/>
      <c r="BP749" s="93"/>
      <c r="BQ749" s="93"/>
      <c r="BR749" s="93"/>
      <c r="BS749" s="93"/>
      <c r="BT749" s="93"/>
      <c r="BU749" s="93"/>
      <c r="BV749" s="93"/>
      <c r="BW749" s="93"/>
      <c r="BX749" s="93"/>
      <c r="BY749" s="93"/>
      <c r="BZ749" s="93"/>
      <c r="CA749" s="93"/>
      <c r="CB749" s="93"/>
      <c r="CC749" s="93"/>
      <c r="CD749" s="93"/>
      <c r="CE749" s="93"/>
      <c r="CF749" s="93"/>
      <c r="CG749" s="93"/>
      <c r="CH749" s="93"/>
      <c r="CI749" s="93"/>
      <c r="CJ749" s="93"/>
      <c r="CK749" s="93"/>
      <c r="CL749" s="93"/>
      <c r="CM749" s="93"/>
      <c r="CN749" s="93"/>
      <c r="CO749" s="93"/>
      <c r="CP749" s="93"/>
      <c r="CQ749" s="93"/>
      <c r="CR749" s="93"/>
      <c r="CS749" s="93"/>
      <c r="CT749" s="93"/>
      <c r="CU749" s="93"/>
      <c r="CV749" s="93"/>
      <c r="CW749" s="93"/>
      <c r="CX749" s="93"/>
      <c r="CY749" s="93"/>
      <c r="CZ749" s="93"/>
      <c r="DA749" s="93"/>
      <c r="DB749" s="93"/>
      <c r="DC749" s="93"/>
      <c r="DD749" s="93"/>
      <c r="DE749" s="93"/>
      <c r="DF749" s="93"/>
      <c r="DG749" s="93"/>
      <c r="DH749" s="93"/>
      <c r="DI749" s="93"/>
      <c r="DJ749" s="93"/>
      <c r="DK749" s="93"/>
      <c r="DL749" s="93"/>
      <c r="DM749" s="93"/>
      <c r="DN749" s="93"/>
      <c r="DO749" s="93"/>
      <c r="DP749" s="93"/>
      <c r="DQ749" s="93"/>
      <c r="DR749" s="93"/>
      <c r="DS749" s="93"/>
      <c r="DT749" s="93"/>
      <c r="DU749" s="93"/>
      <c r="DV749" s="93"/>
      <c r="DW749" s="93"/>
      <c r="DX749" s="93"/>
      <c r="DY749" s="93"/>
      <c r="DZ749" s="93"/>
      <c r="EA749" s="93"/>
      <c r="EB749" s="93"/>
    </row>
    <row r="750" spans="1:132" x14ac:dyDescent="0.2">
      <c r="A750" s="94"/>
      <c r="B750" s="95" t="s">
        <v>2215</v>
      </c>
      <c r="C750" s="95" t="s">
        <v>2216</v>
      </c>
      <c r="D750" s="94"/>
      <c r="E750" s="95" t="s">
        <v>2217</v>
      </c>
      <c r="F750" s="94" t="s">
        <v>464</v>
      </c>
      <c r="G750" s="94" t="s">
        <v>348</v>
      </c>
      <c r="H750" s="411"/>
      <c r="I750" s="411"/>
      <c r="J750" s="411"/>
      <c r="K750" s="411"/>
      <c r="L750" s="411"/>
      <c r="M750" s="411"/>
      <c r="N750" s="411">
        <v>1</v>
      </c>
      <c r="O750" s="164">
        <v>43564</v>
      </c>
      <c r="P750" s="238">
        <f>SUM($H750:$N750)</f>
        <v>1</v>
      </c>
      <c r="Q750" s="214"/>
      <c r="R750" s="214"/>
      <c r="S750" s="214"/>
      <c r="T750" s="214"/>
      <c r="U750" s="214"/>
      <c r="V750" s="214"/>
      <c r="W750" s="214"/>
      <c r="X750" s="165"/>
      <c r="Y750" s="222">
        <f>SUM($Q750:$W750)</f>
        <v>0</v>
      </c>
      <c r="Z750" s="163"/>
      <c r="AA750" s="163"/>
      <c r="AB750" s="163"/>
      <c r="AC750" s="163"/>
      <c r="AD750" s="163"/>
      <c r="AE750" s="163"/>
      <c r="AF750" s="163"/>
      <c r="AG750" s="165"/>
      <c r="AH750" s="222">
        <f>SUM($Z750:$AF750)</f>
        <v>0</v>
      </c>
      <c r="AI750" s="214"/>
      <c r="AJ750" s="94" t="s">
        <v>1822</v>
      </c>
      <c r="AK750" s="94" t="s">
        <v>1823</v>
      </c>
      <c r="AL750" s="95"/>
      <c r="AM750" s="94"/>
      <c r="AN750" s="95"/>
      <c r="AO750" s="94"/>
      <c r="AP750" s="94"/>
      <c r="AQ750" s="94"/>
      <c r="AR750" s="94"/>
      <c r="AS750" s="95" t="s">
        <v>2218</v>
      </c>
    </row>
    <row r="751" spans="1:132" x14ac:dyDescent="0.2">
      <c r="A751" s="94"/>
      <c r="B751" s="95" t="s">
        <v>821</v>
      </c>
      <c r="C751" s="95" t="s">
        <v>822</v>
      </c>
      <c r="D751" s="94"/>
      <c r="E751" s="95" t="s">
        <v>823</v>
      </c>
      <c r="F751" s="94" t="s">
        <v>515</v>
      </c>
      <c r="G751" s="94" t="s">
        <v>348</v>
      </c>
      <c r="H751" s="411"/>
      <c r="I751" s="411"/>
      <c r="J751" s="411"/>
      <c r="K751" s="411"/>
      <c r="L751" s="411"/>
      <c r="M751" s="411"/>
      <c r="N751" s="411">
        <v>1</v>
      </c>
      <c r="O751" s="164">
        <v>43560</v>
      </c>
      <c r="P751" s="238">
        <f>SUM($H751:$N751)</f>
        <v>1</v>
      </c>
      <c r="Q751" s="214"/>
      <c r="R751" s="214"/>
      <c r="S751" s="214"/>
      <c r="T751" s="214"/>
      <c r="U751" s="214"/>
      <c r="V751" s="214"/>
      <c r="W751" s="214"/>
      <c r="X751" s="165"/>
      <c r="Y751" s="222">
        <f>SUM($Q751:$W751)</f>
        <v>0</v>
      </c>
      <c r="Z751" s="163"/>
      <c r="AA751" s="163"/>
      <c r="AB751" s="163"/>
      <c r="AC751" s="163"/>
      <c r="AD751" s="163"/>
      <c r="AE751" s="163"/>
      <c r="AF751" s="163"/>
      <c r="AG751" s="165"/>
      <c r="AH751" s="222">
        <f>SUM($Z751:$AF751)</f>
        <v>0</v>
      </c>
      <c r="AI751" s="214"/>
      <c r="AJ751" s="94" t="s">
        <v>1822</v>
      </c>
      <c r="AK751" s="94" t="s">
        <v>1823</v>
      </c>
      <c r="AL751" s="95"/>
      <c r="AM751" s="94"/>
      <c r="AN751" s="95"/>
      <c r="AO751" s="94"/>
      <c r="AP751" s="94"/>
      <c r="AQ751" s="94"/>
      <c r="AR751" s="94"/>
      <c r="AS751" s="95" t="s">
        <v>824</v>
      </c>
      <c r="AT751" s="93"/>
      <c r="AU751" s="93"/>
      <c r="AV751" s="93"/>
      <c r="AW751" s="93"/>
      <c r="AX751" s="93"/>
      <c r="AY751" s="93"/>
      <c r="AZ751" s="93"/>
      <c r="BA751" s="93"/>
      <c r="BB751" s="93"/>
      <c r="BC751" s="93"/>
      <c r="BD751" s="93"/>
      <c r="BE751" s="93"/>
      <c r="BF751" s="93"/>
      <c r="BG751" s="93"/>
      <c r="BH751" s="93"/>
      <c r="BI751" s="93"/>
      <c r="BJ751" s="93"/>
      <c r="BK751" s="93"/>
      <c r="BL751" s="93"/>
      <c r="BM751" s="93"/>
      <c r="BN751" s="93"/>
      <c r="BO751" s="93"/>
      <c r="BP751" s="93"/>
      <c r="BQ751" s="93"/>
      <c r="BR751" s="93"/>
      <c r="BS751" s="93"/>
      <c r="BT751" s="93"/>
      <c r="BU751" s="93"/>
      <c r="BV751" s="93"/>
      <c r="BW751" s="93"/>
      <c r="BX751" s="93"/>
      <c r="BY751" s="93"/>
      <c r="BZ751" s="93"/>
      <c r="CA751" s="93"/>
      <c r="CB751" s="93"/>
      <c r="CC751" s="93"/>
      <c r="CD751" s="93"/>
      <c r="CE751" s="93"/>
      <c r="CF751" s="93"/>
      <c r="CG751" s="93"/>
      <c r="CH751" s="93"/>
      <c r="CI751" s="93"/>
      <c r="CJ751" s="93"/>
      <c r="CK751" s="93"/>
      <c r="CL751" s="93"/>
      <c r="CM751" s="93"/>
      <c r="CN751" s="93"/>
      <c r="CO751" s="93"/>
      <c r="CP751" s="93"/>
      <c r="CQ751" s="93"/>
      <c r="CR751" s="93"/>
      <c r="CS751" s="93"/>
      <c r="CT751" s="93"/>
      <c r="CU751" s="93"/>
      <c r="CV751" s="93"/>
      <c r="CW751" s="93"/>
      <c r="CX751" s="93"/>
      <c r="CY751" s="93"/>
      <c r="CZ751" s="93"/>
      <c r="DA751" s="93"/>
      <c r="DB751" s="93"/>
      <c r="DC751" s="93"/>
      <c r="DD751" s="93"/>
      <c r="DE751" s="93"/>
      <c r="DF751" s="93"/>
      <c r="DG751" s="93"/>
      <c r="DH751" s="93"/>
      <c r="DI751" s="93"/>
      <c r="DJ751" s="93"/>
      <c r="DK751" s="93"/>
      <c r="DL751" s="93"/>
      <c r="DM751" s="93"/>
      <c r="DN751" s="93"/>
      <c r="DO751" s="93"/>
      <c r="DP751" s="93"/>
      <c r="DQ751" s="93"/>
      <c r="DR751" s="93"/>
      <c r="DS751" s="93"/>
      <c r="DT751" s="93"/>
      <c r="DU751" s="93"/>
      <c r="DV751" s="93"/>
      <c r="DW751" s="93"/>
      <c r="DX751" s="93"/>
      <c r="DY751" s="93"/>
      <c r="DZ751" s="93"/>
      <c r="EA751" s="93"/>
      <c r="EB751" s="93"/>
    </row>
    <row r="752" spans="1:132" x14ac:dyDescent="0.2">
      <c r="A752" s="94"/>
      <c r="B752" s="95" t="s">
        <v>825</v>
      </c>
      <c r="C752" s="95" t="s">
        <v>826</v>
      </c>
      <c r="D752" s="94"/>
      <c r="E752" s="95" t="s">
        <v>827</v>
      </c>
      <c r="F752" s="94" t="s">
        <v>515</v>
      </c>
      <c r="G752" s="94" t="s">
        <v>348</v>
      </c>
      <c r="H752" s="411"/>
      <c r="I752" s="411"/>
      <c r="J752" s="411"/>
      <c r="K752" s="411"/>
      <c r="L752" s="411"/>
      <c r="M752" s="411"/>
      <c r="N752" s="411">
        <v>1</v>
      </c>
      <c r="O752" s="164">
        <v>43560</v>
      </c>
      <c r="P752" s="238">
        <f>SUM($H752:$N752)</f>
        <v>1</v>
      </c>
      <c r="Q752" s="214"/>
      <c r="R752" s="214"/>
      <c r="S752" s="214"/>
      <c r="T752" s="214"/>
      <c r="U752" s="214"/>
      <c r="V752" s="214"/>
      <c r="W752" s="214"/>
      <c r="X752" s="165"/>
      <c r="Y752" s="222">
        <f>SUM($Q752:$W752)</f>
        <v>0</v>
      </c>
      <c r="Z752" s="163"/>
      <c r="AA752" s="163"/>
      <c r="AB752" s="163"/>
      <c r="AC752" s="163"/>
      <c r="AD752" s="163"/>
      <c r="AE752" s="163"/>
      <c r="AF752" s="163"/>
      <c r="AG752" s="165"/>
      <c r="AH752" s="222">
        <f>SUM($Z752:$AF752)</f>
        <v>0</v>
      </c>
      <c r="AI752" s="214"/>
      <c r="AJ752" s="94" t="s">
        <v>1822</v>
      </c>
      <c r="AK752" s="94" t="s">
        <v>1823</v>
      </c>
      <c r="AL752" s="95"/>
      <c r="AM752" s="94"/>
      <c r="AN752" s="95"/>
      <c r="AO752" s="94"/>
      <c r="AP752" s="94"/>
      <c r="AQ752" s="94"/>
      <c r="AR752" s="94"/>
      <c r="AS752" s="95" t="s">
        <v>828</v>
      </c>
      <c r="AT752" s="93"/>
      <c r="AU752" s="93"/>
      <c r="AV752" s="93"/>
      <c r="AW752" s="93"/>
      <c r="AX752" s="93"/>
      <c r="AY752" s="93"/>
      <c r="AZ752" s="93"/>
      <c r="BA752" s="93"/>
      <c r="BB752" s="93"/>
      <c r="BC752" s="93"/>
      <c r="BD752" s="93"/>
      <c r="BE752" s="93"/>
      <c r="BF752" s="93"/>
      <c r="BG752" s="93"/>
      <c r="BH752" s="93"/>
      <c r="BI752" s="93"/>
      <c r="BJ752" s="93"/>
      <c r="BK752" s="93"/>
      <c r="BL752" s="93"/>
      <c r="BM752" s="93"/>
      <c r="BN752" s="93"/>
      <c r="BO752" s="93"/>
      <c r="BP752" s="93"/>
      <c r="BQ752" s="93"/>
      <c r="BR752" s="93"/>
      <c r="BS752" s="93"/>
      <c r="BT752" s="93"/>
      <c r="BU752" s="93"/>
      <c r="BV752" s="93"/>
      <c r="BW752" s="93"/>
      <c r="BX752" s="93"/>
      <c r="BY752" s="93"/>
      <c r="BZ752" s="93"/>
      <c r="CA752" s="93"/>
      <c r="CB752" s="93"/>
      <c r="CC752" s="93"/>
      <c r="CD752" s="93"/>
      <c r="CE752" s="93"/>
      <c r="CF752" s="93"/>
      <c r="CG752" s="93"/>
      <c r="CH752" s="93"/>
      <c r="CI752" s="93"/>
      <c r="CJ752" s="93"/>
      <c r="CK752" s="93"/>
      <c r="CL752" s="93"/>
      <c r="CM752" s="93"/>
      <c r="CN752" s="93"/>
      <c r="CO752" s="93"/>
      <c r="CP752" s="93"/>
      <c r="CQ752" s="93"/>
      <c r="CR752" s="93"/>
      <c r="CS752" s="93"/>
      <c r="CT752" s="93"/>
      <c r="CU752" s="93"/>
      <c r="CV752" s="93"/>
      <c r="CW752" s="93"/>
      <c r="CX752" s="93"/>
      <c r="CY752" s="93"/>
      <c r="CZ752" s="93"/>
      <c r="DA752" s="93"/>
      <c r="DB752" s="93"/>
      <c r="DC752" s="93"/>
      <c r="DD752" s="93"/>
      <c r="DE752" s="93"/>
      <c r="DF752" s="93"/>
      <c r="DG752" s="93"/>
      <c r="DH752" s="93"/>
      <c r="DI752" s="93"/>
      <c r="DJ752" s="93"/>
      <c r="DK752" s="93"/>
      <c r="DL752" s="93"/>
      <c r="DM752" s="93"/>
      <c r="DN752" s="93"/>
      <c r="DO752" s="93"/>
      <c r="DP752" s="93"/>
      <c r="DQ752" s="93"/>
      <c r="DR752" s="93"/>
      <c r="DS752" s="93"/>
      <c r="DT752" s="93"/>
      <c r="DU752" s="93"/>
      <c r="DV752" s="93"/>
      <c r="DW752" s="93"/>
      <c r="DX752" s="93"/>
      <c r="DY752" s="93"/>
      <c r="DZ752" s="93"/>
      <c r="EA752" s="93"/>
      <c r="EB752" s="93"/>
    </row>
    <row r="753" spans="1:132" x14ac:dyDescent="0.2">
      <c r="A753" s="94"/>
      <c r="B753" s="95" t="s">
        <v>829</v>
      </c>
      <c r="C753" s="95" t="s">
        <v>830</v>
      </c>
      <c r="D753" s="94"/>
      <c r="E753" s="95" t="s">
        <v>831</v>
      </c>
      <c r="F753" s="94" t="s">
        <v>515</v>
      </c>
      <c r="G753" s="94" t="s">
        <v>348</v>
      </c>
      <c r="H753" s="411"/>
      <c r="I753" s="411"/>
      <c r="J753" s="411"/>
      <c r="K753" s="411"/>
      <c r="L753" s="411"/>
      <c r="M753" s="411"/>
      <c r="N753" s="411">
        <v>1</v>
      </c>
      <c r="O753" s="164">
        <v>43560</v>
      </c>
      <c r="P753" s="238">
        <f>SUM($H753:$N753)</f>
        <v>1</v>
      </c>
      <c r="Q753" s="214"/>
      <c r="R753" s="214"/>
      <c r="S753" s="214"/>
      <c r="T753" s="214"/>
      <c r="U753" s="214"/>
      <c r="V753" s="214"/>
      <c r="W753" s="214"/>
      <c r="X753" s="165"/>
      <c r="Y753" s="222">
        <f>SUM($Q753:$W753)</f>
        <v>0</v>
      </c>
      <c r="Z753" s="163"/>
      <c r="AA753" s="163"/>
      <c r="AB753" s="163"/>
      <c r="AC753" s="163"/>
      <c r="AD753" s="163"/>
      <c r="AE753" s="163"/>
      <c r="AF753" s="163"/>
      <c r="AG753" s="165"/>
      <c r="AH753" s="222">
        <f>SUM($Z753:$AF753)</f>
        <v>0</v>
      </c>
      <c r="AI753" s="214"/>
      <c r="AJ753" s="94" t="s">
        <v>1822</v>
      </c>
      <c r="AK753" s="94" t="s">
        <v>1823</v>
      </c>
      <c r="AL753" s="95"/>
      <c r="AM753" s="94"/>
      <c r="AN753" s="95"/>
      <c r="AO753" s="94"/>
      <c r="AP753" s="94"/>
      <c r="AQ753" s="94"/>
      <c r="AR753" s="94"/>
      <c r="AS753" s="95" t="s">
        <v>832</v>
      </c>
      <c r="AT753" s="93"/>
      <c r="AU753" s="93"/>
      <c r="AV753" s="93"/>
      <c r="AW753" s="93"/>
      <c r="AX753" s="93"/>
      <c r="AY753" s="93"/>
      <c r="AZ753" s="93"/>
      <c r="BA753" s="93"/>
      <c r="BB753" s="93"/>
      <c r="BC753" s="93"/>
      <c r="BD753" s="93"/>
      <c r="BE753" s="93"/>
      <c r="BF753" s="93"/>
      <c r="BG753" s="93"/>
      <c r="BH753" s="93"/>
      <c r="BI753" s="93"/>
      <c r="BJ753" s="93"/>
      <c r="BK753" s="93"/>
      <c r="BL753" s="93"/>
      <c r="BM753" s="93"/>
      <c r="BN753" s="93"/>
      <c r="BO753" s="93"/>
      <c r="BP753" s="93"/>
      <c r="BQ753" s="93"/>
      <c r="BR753" s="93"/>
      <c r="BS753" s="93"/>
      <c r="BT753" s="93"/>
      <c r="BU753" s="93"/>
      <c r="BV753" s="93"/>
      <c r="BW753" s="93"/>
      <c r="BX753" s="93"/>
      <c r="BY753" s="93"/>
      <c r="BZ753" s="93"/>
      <c r="CA753" s="93"/>
      <c r="CB753" s="93"/>
      <c r="CC753" s="93"/>
      <c r="CD753" s="93"/>
      <c r="CE753" s="93"/>
      <c r="CF753" s="93"/>
      <c r="CG753" s="93"/>
      <c r="CH753" s="93"/>
      <c r="CI753" s="93"/>
      <c r="CJ753" s="93"/>
      <c r="CK753" s="93"/>
      <c r="CL753" s="93"/>
      <c r="CM753" s="93"/>
      <c r="CN753" s="93"/>
      <c r="CO753" s="93"/>
      <c r="CP753" s="93"/>
      <c r="CQ753" s="93"/>
      <c r="CR753" s="93"/>
      <c r="CS753" s="93"/>
      <c r="CT753" s="93"/>
      <c r="CU753" s="93"/>
      <c r="CV753" s="93"/>
      <c r="CW753" s="93"/>
      <c r="CX753" s="93"/>
      <c r="CY753" s="93"/>
      <c r="CZ753" s="93"/>
      <c r="DA753" s="93"/>
      <c r="DB753" s="93"/>
      <c r="DC753" s="93"/>
      <c r="DD753" s="93"/>
      <c r="DE753" s="93"/>
      <c r="DF753" s="93"/>
      <c r="DG753" s="93"/>
      <c r="DH753" s="93"/>
      <c r="DI753" s="93"/>
      <c r="DJ753" s="93"/>
      <c r="DK753" s="93"/>
      <c r="DL753" s="93"/>
      <c r="DM753" s="93"/>
      <c r="DN753" s="93"/>
      <c r="DO753" s="93"/>
      <c r="DP753" s="93"/>
      <c r="DQ753" s="93"/>
      <c r="DR753" s="93"/>
      <c r="DS753" s="93"/>
      <c r="DT753" s="93"/>
      <c r="DU753" s="93"/>
      <c r="DV753" s="93"/>
      <c r="DW753" s="93"/>
      <c r="DX753" s="93"/>
      <c r="DY753" s="93"/>
      <c r="DZ753" s="93"/>
      <c r="EA753" s="93"/>
      <c r="EB753" s="93"/>
    </row>
    <row r="754" spans="1:132" x14ac:dyDescent="0.2">
      <c r="A754" s="94"/>
      <c r="B754" s="95" t="s">
        <v>817</v>
      </c>
      <c r="C754" s="95" t="s">
        <v>818</v>
      </c>
      <c r="D754" s="94"/>
      <c r="E754" s="95" t="s">
        <v>819</v>
      </c>
      <c r="F754" s="94" t="s">
        <v>515</v>
      </c>
      <c r="G754" s="94" t="s">
        <v>348</v>
      </c>
      <c r="H754" s="411"/>
      <c r="I754" s="411"/>
      <c r="J754" s="411"/>
      <c r="K754" s="411"/>
      <c r="L754" s="411"/>
      <c r="M754" s="411"/>
      <c r="N754" s="411">
        <v>1</v>
      </c>
      <c r="O754" s="164">
        <v>43559</v>
      </c>
      <c r="P754" s="238">
        <f>SUM($H754:$N754)</f>
        <v>1</v>
      </c>
      <c r="Q754" s="214"/>
      <c r="R754" s="214"/>
      <c r="S754" s="214"/>
      <c r="T754" s="214"/>
      <c r="U754" s="214"/>
      <c r="V754" s="214"/>
      <c r="W754" s="214"/>
      <c r="X754" s="165"/>
      <c r="Y754" s="222">
        <f>SUM($Q754:$W754)</f>
        <v>0</v>
      </c>
      <c r="Z754" s="163"/>
      <c r="AA754" s="163"/>
      <c r="AB754" s="163"/>
      <c r="AC754" s="163"/>
      <c r="AD754" s="163"/>
      <c r="AE754" s="163"/>
      <c r="AF754" s="163"/>
      <c r="AG754" s="165"/>
      <c r="AH754" s="222">
        <f>SUM($Z754:$AF754)</f>
        <v>0</v>
      </c>
      <c r="AI754" s="214"/>
      <c r="AJ754" s="94" t="s">
        <v>1822</v>
      </c>
      <c r="AK754" s="94" t="s">
        <v>1823</v>
      </c>
      <c r="AL754" s="95"/>
      <c r="AM754" s="94"/>
      <c r="AN754" s="95"/>
      <c r="AO754" s="94"/>
      <c r="AP754" s="94"/>
      <c r="AQ754" s="94"/>
      <c r="AR754" s="94"/>
      <c r="AS754" s="95" t="s">
        <v>820</v>
      </c>
      <c r="AT754" s="93"/>
      <c r="AU754" s="93"/>
      <c r="AV754" s="93"/>
      <c r="AW754" s="93"/>
      <c r="AX754" s="93"/>
      <c r="AY754" s="93"/>
      <c r="AZ754" s="93"/>
      <c r="BA754" s="93"/>
      <c r="BB754" s="93"/>
      <c r="BC754" s="93"/>
      <c r="BD754" s="93"/>
      <c r="BE754" s="93"/>
      <c r="BF754" s="93"/>
      <c r="BG754" s="93"/>
      <c r="BH754" s="93"/>
      <c r="BI754" s="93"/>
      <c r="BJ754" s="93"/>
      <c r="BK754" s="93"/>
      <c r="BL754" s="93"/>
      <c r="BM754" s="93"/>
      <c r="BN754" s="93"/>
      <c r="BO754" s="93"/>
      <c r="BP754" s="93"/>
      <c r="BQ754" s="93"/>
      <c r="BR754" s="93"/>
      <c r="BS754" s="93"/>
      <c r="BT754" s="93"/>
      <c r="BU754" s="93"/>
      <c r="BV754" s="93"/>
      <c r="BW754" s="93"/>
      <c r="BX754" s="93"/>
      <c r="BY754" s="93"/>
      <c r="BZ754" s="93"/>
      <c r="CA754" s="93"/>
      <c r="CB754" s="93"/>
      <c r="CC754" s="93"/>
      <c r="CD754" s="93"/>
      <c r="CE754" s="93"/>
      <c r="CF754" s="93"/>
      <c r="CG754" s="93"/>
      <c r="CH754" s="93"/>
      <c r="CI754" s="93"/>
      <c r="CJ754" s="93"/>
      <c r="CK754" s="93"/>
      <c r="CL754" s="93"/>
      <c r="CM754" s="93"/>
      <c r="CN754" s="93"/>
      <c r="CO754" s="93"/>
      <c r="CP754" s="93"/>
      <c r="CQ754" s="93"/>
      <c r="CR754" s="93"/>
      <c r="CS754" s="93"/>
      <c r="CT754" s="93"/>
      <c r="CU754" s="93"/>
      <c r="CV754" s="93"/>
      <c r="CW754" s="93"/>
      <c r="CX754" s="93"/>
      <c r="CY754" s="93"/>
      <c r="CZ754" s="93"/>
      <c r="DA754" s="93"/>
      <c r="DB754" s="93"/>
      <c r="DC754" s="93"/>
      <c r="DD754" s="93"/>
      <c r="DE754" s="93"/>
      <c r="DF754" s="93"/>
      <c r="DG754" s="93"/>
      <c r="DH754" s="93"/>
      <c r="DI754" s="93"/>
      <c r="DJ754" s="93"/>
      <c r="DK754" s="93"/>
      <c r="DL754" s="93"/>
      <c r="DM754" s="93"/>
      <c r="DN754" s="93"/>
      <c r="DO754" s="93"/>
      <c r="DP754" s="93"/>
      <c r="DQ754" s="93"/>
      <c r="DR754" s="93"/>
      <c r="DS754" s="93"/>
      <c r="DT754" s="93"/>
      <c r="DU754" s="93"/>
      <c r="DV754" s="93"/>
      <c r="DW754" s="93"/>
      <c r="DX754" s="93"/>
      <c r="DY754" s="93"/>
      <c r="DZ754" s="93"/>
      <c r="EA754" s="93"/>
      <c r="EB754" s="93"/>
    </row>
    <row r="755" spans="1:132" x14ac:dyDescent="0.2">
      <c r="A755" s="94"/>
      <c r="B755" s="95" t="s">
        <v>2219</v>
      </c>
      <c r="C755" s="95" t="s">
        <v>2220</v>
      </c>
      <c r="D755" s="94"/>
      <c r="E755" s="95" t="s">
        <v>2221</v>
      </c>
      <c r="F755" s="94" t="s">
        <v>464</v>
      </c>
      <c r="G755" s="94" t="s">
        <v>348</v>
      </c>
      <c r="H755" s="411"/>
      <c r="I755" s="411"/>
      <c r="J755" s="411"/>
      <c r="K755" s="411"/>
      <c r="L755" s="411"/>
      <c r="M755" s="411"/>
      <c r="N755" s="411">
        <v>1</v>
      </c>
      <c r="O755" s="164">
        <v>43557</v>
      </c>
      <c r="P755" s="238">
        <f>SUM($H755:$N755)</f>
        <v>1</v>
      </c>
      <c r="Q755" s="214"/>
      <c r="R755" s="214"/>
      <c r="S755" s="214"/>
      <c r="T755" s="214"/>
      <c r="U755" s="214"/>
      <c r="V755" s="214"/>
      <c r="W755" s="214"/>
      <c r="X755" s="165"/>
      <c r="Y755" s="222">
        <f>SUM($Q755:$W755)</f>
        <v>0</v>
      </c>
      <c r="Z755" s="163"/>
      <c r="AA755" s="163"/>
      <c r="AB755" s="163"/>
      <c r="AC755" s="163"/>
      <c r="AD755" s="163"/>
      <c r="AE755" s="163"/>
      <c r="AF755" s="163"/>
      <c r="AG755" s="165"/>
      <c r="AH755" s="222">
        <f>SUM($Z755:$AF755)</f>
        <v>0</v>
      </c>
      <c r="AI755" s="214"/>
      <c r="AJ755" s="94" t="s">
        <v>1822</v>
      </c>
      <c r="AK755" s="94" t="s">
        <v>1823</v>
      </c>
      <c r="AL755" s="95"/>
      <c r="AM755" s="94"/>
      <c r="AN755" s="95"/>
      <c r="AO755" s="94"/>
      <c r="AP755" s="94"/>
      <c r="AQ755" s="94"/>
      <c r="AR755" s="94"/>
      <c r="AS755" s="95" t="s">
        <v>2222</v>
      </c>
    </row>
    <row r="756" spans="1:132" x14ac:dyDescent="0.2">
      <c r="A756" s="94"/>
      <c r="B756" s="95" t="s">
        <v>813</v>
      </c>
      <c r="C756" s="95" t="s">
        <v>814</v>
      </c>
      <c r="D756" s="94"/>
      <c r="E756" s="95" t="s">
        <v>815</v>
      </c>
      <c r="F756" s="94" t="s">
        <v>515</v>
      </c>
      <c r="G756" s="94" t="s">
        <v>348</v>
      </c>
      <c r="H756" s="411"/>
      <c r="I756" s="411"/>
      <c r="J756" s="411"/>
      <c r="K756" s="411"/>
      <c r="L756" s="411"/>
      <c r="M756" s="411"/>
      <c r="N756" s="411">
        <v>1</v>
      </c>
      <c r="O756" s="164">
        <v>43556</v>
      </c>
      <c r="P756" s="238">
        <f>SUM($H756:$N756)</f>
        <v>1</v>
      </c>
      <c r="Q756" s="214"/>
      <c r="R756" s="214"/>
      <c r="S756" s="214"/>
      <c r="T756" s="214"/>
      <c r="U756" s="214"/>
      <c r="V756" s="214"/>
      <c r="W756" s="214"/>
      <c r="X756" s="165"/>
      <c r="Y756" s="222">
        <f>SUM($Q756:$W756)</f>
        <v>0</v>
      </c>
      <c r="Z756" s="163"/>
      <c r="AA756" s="163"/>
      <c r="AB756" s="163"/>
      <c r="AC756" s="163"/>
      <c r="AD756" s="163"/>
      <c r="AE756" s="163"/>
      <c r="AF756" s="163"/>
      <c r="AG756" s="165"/>
      <c r="AH756" s="222">
        <f>SUM($Z756:$AF756)</f>
        <v>0</v>
      </c>
      <c r="AI756" s="214"/>
      <c r="AJ756" s="94" t="s">
        <v>1822</v>
      </c>
      <c r="AK756" s="94" t="s">
        <v>1823</v>
      </c>
      <c r="AL756" s="95"/>
      <c r="AM756" s="94"/>
      <c r="AN756" s="95"/>
      <c r="AO756" s="94"/>
      <c r="AP756" s="94"/>
      <c r="AQ756" s="94"/>
      <c r="AR756" s="94"/>
      <c r="AS756" s="95" t="s">
        <v>816</v>
      </c>
      <c r="AT756" s="93"/>
      <c r="AU756" s="93"/>
      <c r="AV756" s="93"/>
      <c r="AW756" s="93"/>
      <c r="AX756" s="93"/>
      <c r="AY756" s="93"/>
      <c r="AZ756" s="93"/>
      <c r="BA756" s="93"/>
      <c r="BB756" s="93"/>
      <c r="BC756" s="93"/>
      <c r="BD756" s="93"/>
      <c r="BE756" s="93"/>
      <c r="BF756" s="93"/>
      <c r="BG756" s="93"/>
      <c r="BH756" s="93"/>
      <c r="BI756" s="93"/>
      <c r="BJ756" s="93"/>
      <c r="BK756" s="93"/>
      <c r="BL756" s="93"/>
      <c r="BM756" s="93"/>
      <c r="BN756" s="93"/>
      <c r="BO756" s="93"/>
      <c r="BP756" s="93"/>
      <c r="BQ756" s="93"/>
      <c r="BR756" s="93"/>
      <c r="BS756" s="93"/>
      <c r="BT756" s="93"/>
      <c r="BU756" s="93"/>
      <c r="BV756" s="93"/>
      <c r="BW756" s="93"/>
      <c r="BX756" s="93"/>
      <c r="BY756" s="93"/>
      <c r="BZ756" s="93"/>
      <c r="CA756" s="93"/>
      <c r="CB756" s="93"/>
      <c r="CC756" s="93"/>
      <c r="CD756" s="93"/>
      <c r="CE756" s="93"/>
      <c r="CF756" s="93"/>
      <c r="CG756" s="93"/>
      <c r="CH756" s="93"/>
      <c r="CI756" s="93"/>
      <c r="CJ756" s="93"/>
      <c r="CK756" s="93"/>
      <c r="CL756" s="93"/>
      <c r="CM756" s="93"/>
      <c r="CN756" s="93"/>
      <c r="CO756" s="93"/>
      <c r="CP756" s="93"/>
      <c r="CQ756" s="93"/>
      <c r="CR756" s="93"/>
      <c r="CS756" s="93"/>
      <c r="CT756" s="93"/>
      <c r="CU756" s="93"/>
      <c r="CV756" s="93"/>
      <c r="CW756" s="93"/>
      <c r="CX756" s="93"/>
      <c r="CY756" s="93"/>
      <c r="CZ756" s="93"/>
      <c r="DA756" s="93"/>
      <c r="DB756" s="93"/>
      <c r="DC756" s="93"/>
      <c r="DD756" s="93"/>
      <c r="DE756" s="93"/>
      <c r="DF756" s="93"/>
      <c r="DG756" s="93"/>
      <c r="DH756" s="93"/>
      <c r="DI756" s="93"/>
      <c r="DJ756" s="93"/>
      <c r="DK756" s="93"/>
      <c r="DL756" s="93"/>
      <c r="DM756" s="93"/>
      <c r="DN756" s="93"/>
      <c r="DO756" s="93"/>
      <c r="DP756" s="93"/>
      <c r="DQ756" s="93"/>
      <c r="DR756" s="93"/>
      <c r="DS756" s="93"/>
      <c r="DT756" s="93"/>
      <c r="DU756" s="93"/>
      <c r="DV756" s="93"/>
      <c r="DW756" s="93"/>
      <c r="DX756" s="93"/>
      <c r="DY756" s="93"/>
      <c r="DZ756" s="93"/>
      <c r="EA756" s="93"/>
      <c r="EB756" s="93"/>
    </row>
    <row r="757" spans="1:132" x14ac:dyDescent="0.2">
      <c r="A757" s="94"/>
      <c r="B757" s="95" t="s">
        <v>2223</v>
      </c>
      <c r="C757" s="95" t="s">
        <v>2224</v>
      </c>
      <c r="D757" s="94"/>
      <c r="E757" s="95" t="s">
        <v>2225</v>
      </c>
      <c r="F757" s="94" t="s">
        <v>464</v>
      </c>
      <c r="G757" s="94" t="s">
        <v>348</v>
      </c>
      <c r="H757" s="411"/>
      <c r="I757" s="411"/>
      <c r="J757" s="411"/>
      <c r="K757" s="411"/>
      <c r="L757" s="411"/>
      <c r="M757" s="411"/>
      <c r="N757" s="411">
        <v>1</v>
      </c>
      <c r="O757" s="164">
        <v>43556</v>
      </c>
      <c r="P757" s="238">
        <f>SUM($H757:$N757)</f>
        <v>1</v>
      </c>
      <c r="Q757" s="214"/>
      <c r="R757" s="214"/>
      <c r="S757" s="214"/>
      <c r="T757" s="214"/>
      <c r="U757" s="214"/>
      <c r="V757" s="214"/>
      <c r="W757" s="214"/>
      <c r="X757" s="165"/>
      <c r="Y757" s="222">
        <f>SUM($Q757:$W757)</f>
        <v>0</v>
      </c>
      <c r="Z757" s="163"/>
      <c r="AA757" s="163"/>
      <c r="AB757" s="163"/>
      <c r="AC757" s="163"/>
      <c r="AD757" s="163"/>
      <c r="AE757" s="163"/>
      <c r="AF757" s="163"/>
      <c r="AG757" s="165"/>
      <c r="AH757" s="222">
        <f>SUM($Z757:$AF757)</f>
        <v>0</v>
      </c>
      <c r="AI757" s="214"/>
      <c r="AJ757" s="94" t="s">
        <v>1822</v>
      </c>
      <c r="AK757" s="94" t="s">
        <v>1823</v>
      </c>
      <c r="AL757" s="95"/>
      <c r="AM757" s="94"/>
      <c r="AN757" s="95"/>
      <c r="AO757" s="94"/>
      <c r="AP757" s="94"/>
      <c r="AQ757" s="94"/>
      <c r="AR757" s="94"/>
      <c r="AS757" s="95" t="s">
        <v>2226</v>
      </c>
    </row>
    <row r="758" spans="1:132" x14ac:dyDescent="0.2">
      <c r="A758" s="94"/>
      <c r="B758" s="95" t="s">
        <v>2227</v>
      </c>
      <c r="C758" s="95" t="s">
        <v>2116</v>
      </c>
      <c r="D758" s="94"/>
      <c r="E758" s="95" t="s">
        <v>2228</v>
      </c>
      <c r="F758" s="94" t="s">
        <v>464</v>
      </c>
      <c r="G758" s="94" t="s">
        <v>348</v>
      </c>
      <c r="H758" s="411"/>
      <c r="I758" s="411"/>
      <c r="J758" s="411"/>
      <c r="K758" s="411"/>
      <c r="L758" s="411"/>
      <c r="M758" s="411"/>
      <c r="N758" s="411">
        <v>1</v>
      </c>
      <c r="O758" s="164">
        <v>43556</v>
      </c>
      <c r="P758" s="238">
        <f>SUM($H758:$N758)</f>
        <v>1</v>
      </c>
      <c r="Q758" s="214"/>
      <c r="R758" s="214"/>
      <c r="S758" s="214"/>
      <c r="T758" s="214"/>
      <c r="U758" s="214"/>
      <c r="V758" s="214"/>
      <c r="W758" s="214"/>
      <c r="X758" s="165"/>
      <c r="Y758" s="222">
        <f>SUM($Q758:$W758)</f>
        <v>0</v>
      </c>
      <c r="Z758" s="163"/>
      <c r="AA758" s="163"/>
      <c r="AB758" s="163"/>
      <c r="AC758" s="163"/>
      <c r="AD758" s="163"/>
      <c r="AE758" s="163"/>
      <c r="AF758" s="163"/>
      <c r="AG758" s="165"/>
      <c r="AH758" s="222">
        <f>SUM($Z758:$AF758)</f>
        <v>0</v>
      </c>
      <c r="AI758" s="214"/>
      <c r="AJ758" s="94" t="s">
        <v>1822</v>
      </c>
      <c r="AK758" s="94" t="s">
        <v>1823</v>
      </c>
      <c r="AL758" s="95"/>
      <c r="AM758" s="94"/>
      <c r="AN758" s="95"/>
      <c r="AO758" s="94"/>
      <c r="AP758" s="94"/>
      <c r="AQ758" s="94"/>
      <c r="AR758" s="94"/>
      <c r="AS758" s="95" t="s">
        <v>2229</v>
      </c>
    </row>
    <row r="759" spans="1:132" x14ac:dyDescent="0.2">
      <c r="A759" s="94"/>
      <c r="B759" s="95" t="s">
        <v>809</v>
      </c>
      <c r="C759" s="95" t="s">
        <v>810</v>
      </c>
      <c r="D759" s="94"/>
      <c r="E759" s="95" t="s">
        <v>811</v>
      </c>
      <c r="F759" s="94" t="s">
        <v>515</v>
      </c>
      <c r="G759" s="94" t="s">
        <v>348</v>
      </c>
      <c r="H759" s="411"/>
      <c r="I759" s="411"/>
      <c r="J759" s="411"/>
      <c r="K759" s="411"/>
      <c r="L759" s="411"/>
      <c r="M759" s="411"/>
      <c r="N759" s="411">
        <v>1</v>
      </c>
      <c r="O759" s="164">
        <v>43552</v>
      </c>
      <c r="P759" s="238">
        <f>SUM($H759:$N759)</f>
        <v>1</v>
      </c>
      <c r="Q759" s="214"/>
      <c r="R759" s="214"/>
      <c r="S759" s="214"/>
      <c r="T759" s="214"/>
      <c r="U759" s="214"/>
      <c r="V759" s="214"/>
      <c r="W759" s="214"/>
      <c r="X759" s="165"/>
      <c r="Y759" s="222">
        <f>SUM($Q759:$W759)</f>
        <v>0</v>
      </c>
      <c r="Z759" s="163"/>
      <c r="AA759" s="163"/>
      <c r="AB759" s="163"/>
      <c r="AC759" s="163"/>
      <c r="AD759" s="163"/>
      <c r="AE759" s="163"/>
      <c r="AF759" s="163"/>
      <c r="AG759" s="165"/>
      <c r="AH759" s="222">
        <f>SUM($Z759:$AF759)</f>
        <v>0</v>
      </c>
      <c r="AI759" s="214"/>
      <c r="AJ759" s="94" t="s">
        <v>1822</v>
      </c>
      <c r="AK759" s="94" t="s">
        <v>1823</v>
      </c>
      <c r="AL759" s="95"/>
      <c r="AM759" s="94"/>
      <c r="AN759" s="95"/>
      <c r="AO759" s="94"/>
      <c r="AP759" s="94"/>
      <c r="AQ759" s="94"/>
      <c r="AR759" s="94"/>
      <c r="AS759" s="95" t="s">
        <v>812</v>
      </c>
      <c r="AT759" s="93"/>
      <c r="AU759" s="93"/>
      <c r="AV759" s="93"/>
      <c r="AW759" s="93"/>
      <c r="AX759" s="93"/>
      <c r="AY759" s="93"/>
      <c r="AZ759" s="93"/>
      <c r="BA759" s="93"/>
      <c r="BB759" s="93"/>
      <c r="BC759" s="93"/>
      <c r="BD759" s="93"/>
      <c r="BE759" s="93"/>
      <c r="BF759" s="93"/>
      <c r="BG759" s="93"/>
      <c r="BH759" s="93"/>
      <c r="BI759" s="93"/>
      <c r="BJ759" s="93"/>
      <c r="BK759" s="93"/>
      <c r="BL759" s="93"/>
      <c r="BM759" s="93"/>
      <c r="BN759" s="93"/>
      <c r="BO759" s="93"/>
      <c r="BP759" s="93"/>
      <c r="BQ759" s="93"/>
      <c r="BR759" s="93"/>
      <c r="BS759" s="93"/>
      <c r="BT759" s="93"/>
      <c r="BU759" s="93"/>
      <c r="BV759" s="93"/>
      <c r="BW759" s="93"/>
      <c r="BX759" s="93"/>
      <c r="BY759" s="93"/>
      <c r="BZ759" s="93"/>
      <c r="CA759" s="93"/>
      <c r="CB759" s="93"/>
      <c r="CC759" s="93"/>
      <c r="CD759" s="93"/>
      <c r="CE759" s="93"/>
      <c r="CF759" s="93"/>
      <c r="CG759" s="93"/>
      <c r="CH759" s="93"/>
      <c r="CI759" s="93"/>
      <c r="CJ759" s="93"/>
      <c r="CK759" s="93"/>
      <c r="CL759" s="93"/>
      <c r="CM759" s="93"/>
      <c r="CN759" s="93"/>
      <c r="CO759" s="93"/>
      <c r="CP759" s="93"/>
      <c r="CQ759" s="93"/>
      <c r="CR759" s="93"/>
      <c r="CS759" s="93"/>
      <c r="CT759" s="93"/>
      <c r="CU759" s="93"/>
      <c r="CV759" s="93"/>
      <c r="CW759" s="93"/>
      <c r="CX759" s="93"/>
      <c r="CY759" s="93"/>
      <c r="CZ759" s="93"/>
      <c r="DA759" s="93"/>
      <c r="DB759" s="93"/>
      <c r="DC759" s="93"/>
      <c r="DD759" s="93"/>
      <c r="DE759" s="93"/>
      <c r="DF759" s="93"/>
      <c r="DG759" s="93"/>
      <c r="DH759" s="93"/>
      <c r="DI759" s="93"/>
      <c r="DJ759" s="93"/>
      <c r="DK759" s="93"/>
      <c r="DL759" s="93"/>
      <c r="DM759" s="93"/>
      <c r="DN759" s="93"/>
      <c r="DO759" s="93"/>
      <c r="DP759" s="93"/>
      <c r="DQ759" s="93"/>
      <c r="DR759" s="93"/>
      <c r="DS759" s="93"/>
      <c r="DT759" s="93"/>
      <c r="DU759" s="93"/>
      <c r="DV759" s="93"/>
      <c r="DW759" s="93"/>
      <c r="DX759" s="93"/>
      <c r="DY759" s="93"/>
      <c r="DZ759" s="93"/>
      <c r="EA759" s="93"/>
      <c r="EB759" s="93"/>
    </row>
    <row r="760" spans="1:132" x14ac:dyDescent="0.2">
      <c r="A760" s="94"/>
      <c r="B760" s="95" t="s">
        <v>801</v>
      </c>
      <c r="C760" s="95" t="s">
        <v>802</v>
      </c>
      <c r="D760" s="94"/>
      <c r="E760" s="95" t="s">
        <v>803</v>
      </c>
      <c r="F760" s="94" t="s">
        <v>515</v>
      </c>
      <c r="G760" s="94" t="s">
        <v>348</v>
      </c>
      <c r="H760" s="411"/>
      <c r="I760" s="411"/>
      <c r="J760" s="411"/>
      <c r="K760" s="411"/>
      <c r="L760" s="411"/>
      <c r="M760" s="411"/>
      <c r="N760" s="411">
        <v>1</v>
      </c>
      <c r="O760" s="164">
        <v>43551</v>
      </c>
      <c r="P760" s="238">
        <f>SUM($H760:$N760)</f>
        <v>1</v>
      </c>
      <c r="Q760" s="214"/>
      <c r="R760" s="214"/>
      <c r="S760" s="214"/>
      <c r="T760" s="214"/>
      <c r="U760" s="214"/>
      <c r="V760" s="214"/>
      <c r="W760" s="214"/>
      <c r="X760" s="165"/>
      <c r="Y760" s="222">
        <f>SUM($Q760:$W760)</f>
        <v>0</v>
      </c>
      <c r="Z760" s="163"/>
      <c r="AA760" s="163"/>
      <c r="AB760" s="163"/>
      <c r="AC760" s="163"/>
      <c r="AD760" s="163"/>
      <c r="AE760" s="163"/>
      <c r="AF760" s="163"/>
      <c r="AG760" s="165"/>
      <c r="AH760" s="222">
        <f>SUM($Z760:$AF760)</f>
        <v>0</v>
      </c>
      <c r="AI760" s="214"/>
      <c r="AJ760" s="94" t="s">
        <v>1822</v>
      </c>
      <c r="AK760" s="94" t="s">
        <v>1823</v>
      </c>
      <c r="AL760" s="95"/>
      <c r="AM760" s="94"/>
      <c r="AN760" s="95"/>
      <c r="AO760" s="94"/>
      <c r="AP760" s="94"/>
      <c r="AQ760" s="94"/>
      <c r="AR760" s="94"/>
      <c r="AS760" s="95" t="s">
        <v>804</v>
      </c>
      <c r="AT760" s="93"/>
      <c r="AU760" s="93"/>
      <c r="AV760" s="93"/>
      <c r="AW760" s="93"/>
      <c r="AX760" s="93"/>
      <c r="AY760" s="93"/>
      <c r="AZ760" s="93"/>
      <c r="BA760" s="93"/>
      <c r="BB760" s="93"/>
      <c r="BC760" s="93"/>
      <c r="BD760" s="93"/>
      <c r="BE760" s="93"/>
      <c r="BF760" s="93"/>
      <c r="BG760" s="93"/>
      <c r="BH760" s="93"/>
      <c r="BI760" s="93"/>
      <c r="BJ760" s="93"/>
      <c r="BK760" s="93"/>
      <c r="BL760" s="93"/>
      <c r="BM760" s="93"/>
      <c r="BN760" s="93"/>
      <c r="BO760" s="93"/>
      <c r="BP760" s="93"/>
      <c r="BQ760" s="93"/>
      <c r="BR760" s="93"/>
      <c r="BS760" s="93"/>
      <c r="BT760" s="93"/>
      <c r="BU760" s="93"/>
      <c r="BV760" s="93"/>
      <c r="BW760" s="93"/>
      <c r="BX760" s="93"/>
      <c r="BY760" s="93"/>
      <c r="BZ760" s="93"/>
      <c r="CA760" s="93"/>
      <c r="CB760" s="93"/>
      <c r="CC760" s="93"/>
      <c r="CD760" s="93"/>
      <c r="CE760" s="93"/>
      <c r="CF760" s="93"/>
      <c r="CG760" s="93"/>
      <c r="CH760" s="93"/>
      <c r="CI760" s="93"/>
      <c r="CJ760" s="93"/>
      <c r="CK760" s="93"/>
      <c r="CL760" s="93"/>
      <c r="CM760" s="93"/>
      <c r="CN760" s="93"/>
      <c r="CO760" s="93"/>
      <c r="CP760" s="93"/>
      <c r="CQ760" s="93"/>
      <c r="CR760" s="93"/>
      <c r="CS760" s="93"/>
      <c r="CT760" s="93"/>
      <c r="CU760" s="93"/>
      <c r="CV760" s="93"/>
      <c r="CW760" s="93"/>
      <c r="CX760" s="93"/>
      <c r="CY760" s="93"/>
      <c r="CZ760" s="93"/>
      <c r="DA760" s="93"/>
      <c r="DB760" s="93"/>
      <c r="DC760" s="93"/>
      <c r="DD760" s="93"/>
      <c r="DE760" s="93"/>
      <c r="DF760" s="93"/>
      <c r="DG760" s="93"/>
      <c r="DH760" s="93"/>
      <c r="DI760" s="93"/>
      <c r="DJ760" s="93"/>
      <c r="DK760" s="93"/>
      <c r="DL760" s="93"/>
      <c r="DM760" s="93"/>
      <c r="DN760" s="93"/>
      <c r="DO760" s="93"/>
      <c r="DP760" s="93"/>
      <c r="DQ760" s="93"/>
      <c r="DR760" s="93"/>
      <c r="DS760" s="93"/>
      <c r="DT760" s="93"/>
      <c r="DU760" s="93"/>
      <c r="DV760" s="93"/>
      <c r="DW760" s="93"/>
      <c r="DX760" s="93"/>
      <c r="DY760" s="93"/>
      <c r="DZ760" s="93"/>
      <c r="EA760" s="93"/>
      <c r="EB760" s="93"/>
    </row>
    <row r="761" spans="1:132" x14ac:dyDescent="0.2">
      <c r="A761" s="94"/>
      <c r="B761" s="95" t="s">
        <v>805</v>
      </c>
      <c r="C761" s="95" t="s">
        <v>806</v>
      </c>
      <c r="D761" s="94"/>
      <c r="E761" s="95" t="s">
        <v>807</v>
      </c>
      <c r="F761" s="94" t="s">
        <v>515</v>
      </c>
      <c r="G761" s="94" t="s">
        <v>348</v>
      </c>
      <c r="H761" s="411"/>
      <c r="I761" s="411"/>
      <c r="J761" s="411"/>
      <c r="K761" s="411"/>
      <c r="L761" s="411"/>
      <c r="M761" s="411"/>
      <c r="N761" s="411">
        <v>1</v>
      </c>
      <c r="O761" s="164">
        <v>43551</v>
      </c>
      <c r="P761" s="238">
        <f>SUM($H761:$N761)</f>
        <v>1</v>
      </c>
      <c r="Q761" s="214"/>
      <c r="R761" s="214"/>
      <c r="S761" s="214"/>
      <c r="T761" s="214"/>
      <c r="U761" s="214"/>
      <c r="V761" s="214"/>
      <c r="W761" s="214"/>
      <c r="X761" s="165"/>
      <c r="Y761" s="222">
        <f>SUM($Q761:$W761)</f>
        <v>0</v>
      </c>
      <c r="Z761" s="163"/>
      <c r="AA761" s="163"/>
      <c r="AB761" s="163"/>
      <c r="AC761" s="163"/>
      <c r="AD761" s="163"/>
      <c r="AE761" s="163"/>
      <c r="AF761" s="163"/>
      <c r="AG761" s="165"/>
      <c r="AH761" s="222">
        <f>SUM($Z761:$AF761)</f>
        <v>0</v>
      </c>
      <c r="AI761" s="214"/>
      <c r="AJ761" s="94" t="s">
        <v>1822</v>
      </c>
      <c r="AK761" s="94" t="s">
        <v>1823</v>
      </c>
      <c r="AL761" s="95"/>
      <c r="AM761" s="94"/>
      <c r="AN761" s="95"/>
      <c r="AO761" s="94"/>
      <c r="AP761" s="94"/>
      <c r="AQ761" s="94"/>
      <c r="AR761" s="94"/>
      <c r="AS761" s="95" t="s">
        <v>808</v>
      </c>
      <c r="AT761" s="93"/>
      <c r="AU761" s="93"/>
      <c r="AV761" s="93"/>
      <c r="AW761" s="93"/>
      <c r="AX761" s="93"/>
      <c r="AY761" s="93"/>
      <c r="AZ761" s="93"/>
      <c r="BA761" s="93"/>
      <c r="BB761" s="93"/>
      <c r="BC761" s="93"/>
      <c r="BD761" s="93"/>
      <c r="BE761" s="93"/>
      <c r="BF761" s="93"/>
      <c r="BG761" s="93"/>
      <c r="BH761" s="93"/>
      <c r="BI761" s="93"/>
      <c r="BJ761" s="93"/>
      <c r="BK761" s="93"/>
      <c r="BL761" s="93"/>
      <c r="BM761" s="93"/>
      <c r="BN761" s="93"/>
      <c r="BO761" s="93"/>
      <c r="BP761" s="93"/>
      <c r="BQ761" s="93"/>
      <c r="BR761" s="93"/>
      <c r="BS761" s="93"/>
      <c r="BT761" s="93"/>
      <c r="BU761" s="93"/>
      <c r="BV761" s="93"/>
      <c r="BW761" s="93"/>
      <c r="BX761" s="93"/>
      <c r="BY761" s="93"/>
      <c r="BZ761" s="93"/>
      <c r="CA761" s="93"/>
      <c r="CB761" s="93"/>
      <c r="CC761" s="93"/>
      <c r="CD761" s="93"/>
      <c r="CE761" s="93"/>
      <c r="CF761" s="93"/>
      <c r="CG761" s="93"/>
      <c r="CH761" s="93"/>
      <c r="CI761" s="93"/>
      <c r="CJ761" s="93"/>
      <c r="CK761" s="93"/>
      <c r="CL761" s="93"/>
      <c r="CM761" s="93"/>
      <c r="CN761" s="93"/>
      <c r="CO761" s="93"/>
      <c r="CP761" s="93"/>
      <c r="CQ761" s="93"/>
      <c r="CR761" s="93"/>
      <c r="CS761" s="93"/>
      <c r="CT761" s="93"/>
      <c r="CU761" s="93"/>
      <c r="CV761" s="93"/>
      <c r="CW761" s="93"/>
      <c r="CX761" s="93"/>
      <c r="CY761" s="93"/>
      <c r="CZ761" s="93"/>
      <c r="DA761" s="93"/>
      <c r="DB761" s="93"/>
      <c r="DC761" s="93"/>
      <c r="DD761" s="93"/>
      <c r="DE761" s="93"/>
      <c r="DF761" s="93"/>
      <c r="DG761" s="93"/>
      <c r="DH761" s="93"/>
      <c r="DI761" s="93"/>
      <c r="DJ761" s="93"/>
      <c r="DK761" s="93"/>
      <c r="DL761" s="93"/>
      <c r="DM761" s="93"/>
      <c r="DN761" s="93"/>
      <c r="DO761" s="93"/>
      <c r="DP761" s="93"/>
      <c r="DQ761" s="93"/>
      <c r="DR761" s="93"/>
      <c r="DS761" s="93"/>
      <c r="DT761" s="93"/>
      <c r="DU761" s="93"/>
      <c r="DV761" s="93"/>
      <c r="DW761" s="93"/>
      <c r="DX761" s="93"/>
      <c r="DY761" s="93"/>
      <c r="DZ761" s="93"/>
      <c r="EA761" s="93"/>
      <c r="EB761" s="93"/>
    </row>
    <row r="762" spans="1:132" x14ac:dyDescent="0.2">
      <c r="A762" s="94"/>
      <c r="B762" s="95" t="s">
        <v>793</v>
      </c>
      <c r="C762" s="95" t="s">
        <v>794</v>
      </c>
      <c r="D762" s="94"/>
      <c r="E762" s="95" t="s">
        <v>795</v>
      </c>
      <c r="F762" s="94" t="s">
        <v>515</v>
      </c>
      <c r="G762" s="94" t="s">
        <v>348</v>
      </c>
      <c r="H762" s="411"/>
      <c r="I762" s="411"/>
      <c r="J762" s="411"/>
      <c r="K762" s="411"/>
      <c r="L762" s="411"/>
      <c r="M762" s="411"/>
      <c r="N762" s="411">
        <v>1</v>
      </c>
      <c r="O762" s="164">
        <v>43550</v>
      </c>
      <c r="P762" s="238">
        <f>SUM($H762:$N762)</f>
        <v>1</v>
      </c>
      <c r="Q762" s="214"/>
      <c r="R762" s="214"/>
      <c r="S762" s="214"/>
      <c r="T762" s="214"/>
      <c r="U762" s="214"/>
      <c r="V762" s="214"/>
      <c r="W762" s="214"/>
      <c r="X762" s="165"/>
      <c r="Y762" s="222">
        <f>SUM($Q762:$W762)</f>
        <v>0</v>
      </c>
      <c r="Z762" s="163"/>
      <c r="AA762" s="163"/>
      <c r="AB762" s="163"/>
      <c r="AC762" s="163"/>
      <c r="AD762" s="163"/>
      <c r="AE762" s="163"/>
      <c r="AF762" s="163"/>
      <c r="AG762" s="165"/>
      <c r="AH762" s="222">
        <f>SUM($Z762:$AF762)</f>
        <v>0</v>
      </c>
      <c r="AI762" s="214"/>
      <c r="AJ762" s="94" t="s">
        <v>1822</v>
      </c>
      <c r="AK762" s="94" t="s">
        <v>1823</v>
      </c>
      <c r="AL762" s="95"/>
      <c r="AM762" s="94"/>
      <c r="AN762" s="95"/>
      <c r="AO762" s="94"/>
      <c r="AP762" s="94"/>
      <c r="AQ762" s="94"/>
      <c r="AR762" s="94"/>
      <c r="AS762" s="95" t="s">
        <v>796</v>
      </c>
      <c r="AT762" s="93"/>
      <c r="AU762" s="93"/>
      <c r="AV762" s="93"/>
      <c r="AW762" s="93"/>
      <c r="AX762" s="93"/>
      <c r="AY762" s="93"/>
      <c r="AZ762" s="93"/>
      <c r="BA762" s="93"/>
      <c r="BB762" s="93"/>
      <c r="BC762" s="93"/>
      <c r="BD762" s="93"/>
      <c r="BE762" s="93"/>
      <c r="BF762" s="93"/>
      <c r="BG762" s="93"/>
      <c r="BH762" s="93"/>
      <c r="BI762" s="93"/>
      <c r="BJ762" s="93"/>
      <c r="BK762" s="93"/>
      <c r="BL762" s="93"/>
      <c r="BM762" s="93"/>
      <c r="BN762" s="93"/>
      <c r="BO762" s="93"/>
      <c r="BP762" s="93"/>
      <c r="BQ762" s="93"/>
      <c r="BR762" s="93"/>
      <c r="BS762" s="93"/>
      <c r="BT762" s="93"/>
      <c r="BU762" s="93"/>
      <c r="BV762" s="93"/>
      <c r="BW762" s="93"/>
      <c r="BX762" s="93"/>
      <c r="BY762" s="93"/>
      <c r="BZ762" s="93"/>
      <c r="CA762" s="93"/>
      <c r="CB762" s="93"/>
      <c r="CC762" s="93"/>
      <c r="CD762" s="93"/>
      <c r="CE762" s="93"/>
      <c r="CF762" s="93"/>
      <c r="CG762" s="93"/>
      <c r="CH762" s="93"/>
      <c r="CI762" s="93"/>
      <c r="CJ762" s="93"/>
      <c r="CK762" s="93"/>
      <c r="CL762" s="93"/>
      <c r="CM762" s="93"/>
      <c r="CN762" s="93"/>
      <c r="CO762" s="93"/>
      <c r="CP762" s="93"/>
      <c r="CQ762" s="93"/>
      <c r="CR762" s="93"/>
      <c r="CS762" s="93"/>
      <c r="CT762" s="93"/>
      <c r="CU762" s="93"/>
      <c r="CV762" s="93"/>
      <c r="CW762" s="93"/>
      <c r="CX762" s="93"/>
      <c r="CY762" s="93"/>
      <c r="CZ762" s="93"/>
      <c r="DA762" s="93"/>
      <c r="DB762" s="93"/>
      <c r="DC762" s="93"/>
      <c r="DD762" s="93"/>
      <c r="DE762" s="93"/>
      <c r="DF762" s="93"/>
      <c r="DG762" s="93"/>
      <c r="DH762" s="93"/>
      <c r="DI762" s="93"/>
      <c r="DJ762" s="93"/>
      <c r="DK762" s="93"/>
      <c r="DL762" s="93"/>
      <c r="DM762" s="93"/>
      <c r="DN762" s="93"/>
      <c r="DO762" s="93"/>
      <c r="DP762" s="93"/>
      <c r="DQ762" s="93"/>
      <c r="DR762" s="93"/>
      <c r="DS762" s="93"/>
      <c r="DT762" s="93"/>
      <c r="DU762" s="93"/>
      <c r="DV762" s="93"/>
      <c r="DW762" s="93"/>
      <c r="DX762" s="93"/>
      <c r="DY762" s="93"/>
      <c r="DZ762" s="93"/>
      <c r="EA762" s="93"/>
      <c r="EB762" s="93"/>
    </row>
    <row r="763" spans="1:132" x14ac:dyDescent="0.2">
      <c r="A763" s="94"/>
      <c r="B763" s="95" t="s">
        <v>797</v>
      </c>
      <c r="C763" s="95" t="s">
        <v>798</v>
      </c>
      <c r="D763" s="94"/>
      <c r="E763" s="95" t="s">
        <v>799</v>
      </c>
      <c r="F763" s="94" t="s">
        <v>515</v>
      </c>
      <c r="G763" s="94" t="s">
        <v>348</v>
      </c>
      <c r="H763" s="411"/>
      <c r="I763" s="411"/>
      <c r="J763" s="411"/>
      <c r="K763" s="411"/>
      <c r="L763" s="411"/>
      <c r="M763" s="411"/>
      <c r="N763" s="411">
        <v>1</v>
      </c>
      <c r="O763" s="164">
        <v>43550</v>
      </c>
      <c r="P763" s="238">
        <f>SUM($H763:$N763)</f>
        <v>1</v>
      </c>
      <c r="Q763" s="214"/>
      <c r="R763" s="214"/>
      <c r="S763" s="214"/>
      <c r="T763" s="214"/>
      <c r="U763" s="214"/>
      <c r="V763" s="214"/>
      <c r="W763" s="214"/>
      <c r="X763" s="165"/>
      <c r="Y763" s="222">
        <f>SUM($Q763:$W763)</f>
        <v>0</v>
      </c>
      <c r="Z763" s="163"/>
      <c r="AA763" s="163"/>
      <c r="AB763" s="163"/>
      <c r="AC763" s="163"/>
      <c r="AD763" s="163"/>
      <c r="AE763" s="163"/>
      <c r="AF763" s="163"/>
      <c r="AG763" s="165"/>
      <c r="AH763" s="222">
        <f>SUM($Z763:$AF763)</f>
        <v>0</v>
      </c>
      <c r="AI763" s="214"/>
      <c r="AJ763" s="94" t="s">
        <v>1822</v>
      </c>
      <c r="AK763" s="94" t="s">
        <v>1823</v>
      </c>
      <c r="AL763" s="95"/>
      <c r="AM763" s="94"/>
      <c r="AN763" s="95"/>
      <c r="AO763" s="94"/>
      <c r="AP763" s="94"/>
      <c r="AQ763" s="94"/>
      <c r="AR763" s="94"/>
      <c r="AS763" s="95" t="s">
        <v>800</v>
      </c>
      <c r="AT763" s="93"/>
      <c r="AU763" s="93"/>
      <c r="AV763" s="93"/>
      <c r="AW763" s="93"/>
      <c r="AX763" s="93"/>
      <c r="AY763" s="93"/>
      <c r="AZ763" s="93"/>
      <c r="BA763" s="93"/>
      <c r="BB763" s="93"/>
      <c r="BC763" s="93"/>
      <c r="BD763" s="93"/>
      <c r="BE763" s="93"/>
      <c r="BF763" s="93"/>
      <c r="BG763" s="93"/>
      <c r="BH763" s="93"/>
      <c r="BI763" s="93"/>
      <c r="BJ763" s="93"/>
      <c r="BK763" s="93"/>
      <c r="BL763" s="93"/>
      <c r="BM763" s="93"/>
      <c r="BN763" s="93"/>
      <c r="BO763" s="93"/>
      <c r="BP763" s="93"/>
      <c r="BQ763" s="93"/>
      <c r="BR763" s="93"/>
      <c r="BS763" s="93"/>
      <c r="BT763" s="93"/>
      <c r="BU763" s="93"/>
      <c r="BV763" s="93"/>
      <c r="BW763" s="93"/>
      <c r="BX763" s="93"/>
      <c r="BY763" s="93"/>
      <c r="BZ763" s="93"/>
      <c r="CA763" s="93"/>
      <c r="CB763" s="93"/>
      <c r="CC763" s="93"/>
      <c r="CD763" s="93"/>
      <c r="CE763" s="93"/>
      <c r="CF763" s="93"/>
      <c r="CG763" s="93"/>
      <c r="CH763" s="93"/>
      <c r="CI763" s="93"/>
      <c r="CJ763" s="93"/>
      <c r="CK763" s="93"/>
      <c r="CL763" s="93"/>
      <c r="CM763" s="93"/>
      <c r="CN763" s="93"/>
      <c r="CO763" s="93"/>
      <c r="CP763" s="93"/>
      <c r="CQ763" s="93"/>
      <c r="CR763" s="93"/>
      <c r="CS763" s="93"/>
      <c r="CT763" s="93"/>
      <c r="CU763" s="93"/>
      <c r="CV763" s="93"/>
      <c r="CW763" s="93"/>
      <c r="CX763" s="93"/>
      <c r="CY763" s="93"/>
      <c r="CZ763" s="93"/>
      <c r="DA763" s="93"/>
      <c r="DB763" s="93"/>
      <c r="DC763" s="93"/>
      <c r="DD763" s="93"/>
      <c r="DE763" s="93"/>
      <c r="DF763" s="93"/>
      <c r="DG763" s="93"/>
      <c r="DH763" s="93"/>
      <c r="DI763" s="93"/>
      <c r="DJ763" s="93"/>
      <c r="DK763" s="93"/>
      <c r="DL763" s="93"/>
      <c r="DM763" s="93"/>
      <c r="DN763" s="93"/>
      <c r="DO763" s="93"/>
      <c r="DP763" s="93"/>
      <c r="DQ763" s="93"/>
      <c r="DR763" s="93"/>
      <c r="DS763" s="93"/>
      <c r="DT763" s="93"/>
      <c r="DU763" s="93"/>
      <c r="DV763" s="93"/>
      <c r="DW763" s="93"/>
      <c r="DX763" s="93"/>
      <c r="DY763" s="93"/>
      <c r="DZ763" s="93"/>
      <c r="EA763" s="93"/>
      <c r="EB763" s="93"/>
    </row>
    <row r="764" spans="1:132" x14ac:dyDescent="0.2">
      <c r="A764" s="94"/>
      <c r="B764" s="95" t="s">
        <v>789</v>
      </c>
      <c r="C764" s="95" t="s">
        <v>790</v>
      </c>
      <c r="D764" s="94"/>
      <c r="E764" s="95" t="s">
        <v>791</v>
      </c>
      <c r="F764" s="94" t="s">
        <v>515</v>
      </c>
      <c r="G764" s="94" t="s">
        <v>348</v>
      </c>
      <c r="H764" s="411"/>
      <c r="I764" s="411"/>
      <c r="J764" s="411"/>
      <c r="K764" s="411"/>
      <c r="L764" s="411"/>
      <c r="M764" s="411"/>
      <c r="N764" s="411">
        <v>1</v>
      </c>
      <c r="O764" s="164">
        <v>43549</v>
      </c>
      <c r="P764" s="238">
        <f>SUM($H764:$N764)</f>
        <v>1</v>
      </c>
      <c r="Q764" s="214"/>
      <c r="R764" s="214"/>
      <c r="S764" s="214"/>
      <c r="T764" s="214"/>
      <c r="U764" s="214"/>
      <c r="V764" s="214"/>
      <c r="W764" s="214"/>
      <c r="X764" s="165"/>
      <c r="Y764" s="222">
        <f>SUM($Q764:$W764)</f>
        <v>0</v>
      </c>
      <c r="Z764" s="163"/>
      <c r="AA764" s="163"/>
      <c r="AB764" s="163"/>
      <c r="AC764" s="163"/>
      <c r="AD764" s="163"/>
      <c r="AE764" s="163"/>
      <c r="AF764" s="163"/>
      <c r="AG764" s="165"/>
      <c r="AH764" s="222">
        <f>SUM($Z764:$AF764)</f>
        <v>0</v>
      </c>
      <c r="AI764" s="214"/>
      <c r="AJ764" s="94" t="s">
        <v>1822</v>
      </c>
      <c r="AK764" s="94" t="s">
        <v>1823</v>
      </c>
      <c r="AL764" s="95"/>
      <c r="AM764" s="94"/>
      <c r="AN764" s="95"/>
      <c r="AO764" s="94"/>
      <c r="AP764" s="94"/>
      <c r="AQ764" s="94"/>
      <c r="AR764" s="94"/>
      <c r="AS764" s="95" t="s">
        <v>792</v>
      </c>
      <c r="AT764" s="93"/>
      <c r="AU764" s="93"/>
      <c r="AV764" s="93"/>
      <c r="AW764" s="93"/>
      <c r="AX764" s="93"/>
      <c r="AY764" s="93"/>
      <c r="AZ764" s="93"/>
      <c r="BA764" s="93"/>
      <c r="BB764" s="93"/>
      <c r="BC764" s="93"/>
      <c r="BD764" s="93"/>
      <c r="BE764" s="93"/>
      <c r="BF764" s="93"/>
      <c r="BG764" s="93"/>
      <c r="BH764" s="93"/>
      <c r="BI764" s="93"/>
      <c r="BJ764" s="93"/>
      <c r="BK764" s="93"/>
      <c r="BL764" s="93"/>
      <c r="BM764" s="93"/>
      <c r="BN764" s="93"/>
      <c r="BO764" s="93"/>
      <c r="BP764" s="93"/>
      <c r="BQ764" s="93"/>
      <c r="BR764" s="93"/>
      <c r="BS764" s="93"/>
      <c r="BT764" s="93"/>
      <c r="BU764" s="93"/>
      <c r="BV764" s="93"/>
      <c r="BW764" s="93"/>
      <c r="BX764" s="93"/>
      <c r="BY764" s="93"/>
      <c r="BZ764" s="93"/>
      <c r="CA764" s="93"/>
      <c r="CB764" s="93"/>
      <c r="CC764" s="93"/>
      <c r="CD764" s="93"/>
      <c r="CE764" s="93"/>
      <c r="CF764" s="93"/>
      <c r="CG764" s="93"/>
      <c r="CH764" s="93"/>
      <c r="CI764" s="93"/>
      <c r="CJ764" s="93"/>
      <c r="CK764" s="93"/>
      <c r="CL764" s="93"/>
      <c r="CM764" s="93"/>
      <c r="CN764" s="93"/>
      <c r="CO764" s="93"/>
      <c r="CP764" s="93"/>
      <c r="CQ764" s="93"/>
      <c r="CR764" s="93"/>
      <c r="CS764" s="93"/>
      <c r="CT764" s="93"/>
      <c r="CU764" s="93"/>
      <c r="CV764" s="93"/>
      <c r="CW764" s="93"/>
      <c r="CX764" s="93"/>
      <c r="CY764" s="93"/>
      <c r="CZ764" s="93"/>
      <c r="DA764" s="93"/>
      <c r="DB764" s="93"/>
      <c r="DC764" s="93"/>
      <c r="DD764" s="93"/>
      <c r="DE764" s="93"/>
      <c r="DF764" s="93"/>
      <c r="DG764" s="93"/>
      <c r="DH764" s="93"/>
      <c r="DI764" s="93"/>
      <c r="DJ764" s="93"/>
      <c r="DK764" s="93"/>
      <c r="DL764" s="93"/>
      <c r="DM764" s="93"/>
      <c r="DN764" s="93"/>
      <c r="DO764" s="93"/>
      <c r="DP764" s="93"/>
      <c r="DQ764" s="93"/>
      <c r="DR764" s="93"/>
      <c r="DS764" s="93"/>
      <c r="DT764" s="93"/>
      <c r="DU764" s="93"/>
      <c r="DV764" s="93"/>
      <c r="DW764" s="93"/>
      <c r="DX764" s="93"/>
      <c r="DY764" s="93"/>
      <c r="DZ764" s="93"/>
      <c r="EA764" s="93"/>
      <c r="EB764" s="93"/>
    </row>
    <row r="765" spans="1:132" x14ac:dyDescent="0.2">
      <c r="A765" s="94"/>
      <c r="B765" s="95" t="s">
        <v>785</v>
      </c>
      <c r="C765" s="95" t="s">
        <v>786</v>
      </c>
      <c r="D765" s="94"/>
      <c r="E765" s="95" t="s">
        <v>787</v>
      </c>
      <c r="F765" s="94" t="s">
        <v>515</v>
      </c>
      <c r="G765" s="94" t="s">
        <v>348</v>
      </c>
      <c r="H765" s="411"/>
      <c r="I765" s="411"/>
      <c r="J765" s="411"/>
      <c r="K765" s="411"/>
      <c r="L765" s="411"/>
      <c r="M765" s="411"/>
      <c r="N765" s="411">
        <v>1</v>
      </c>
      <c r="O765" s="164">
        <v>43546</v>
      </c>
      <c r="P765" s="238">
        <f>SUM($H765:$N765)</f>
        <v>1</v>
      </c>
      <c r="Q765" s="214"/>
      <c r="R765" s="214"/>
      <c r="S765" s="214"/>
      <c r="T765" s="214"/>
      <c r="U765" s="214"/>
      <c r="V765" s="214"/>
      <c r="W765" s="214"/>
      <c r="X765" s="165"/>
      <c r="Y765" s="222">
        <f>SUM($Q765:$W765)</f>
        <v>0</v>
      </c>
      <c r="Z765" s="163"/>
      <c r="AA765" s="163"/>
      <c r="AB765" s="163"/>
      <c r="AC765" s="163"/>
      <c r="AD765" s="163"/>
      <c r="AE765" s="163"/>
      <c r="AF765" s="163"/>
      <c r="AG765" s="165"/>
      <c r="AH765" s="222">
        <f>SUM($Z765:$AF765)</f>
        <v>0</v>
      </c>
      <c r="AI765" s="214"/>
      <c r="AJ765" s="94" t="s">
        <v>1822</v>
      </c>
      <c r="AK765" s="94" t="s">
        <v>1823</v>
      </c>
      <c r="AL765" s="95"/>
      <c r="AM765" s="94"/>
      <c r="AN765" s="95"/>
      <c r="AO765" s="94"/>
      <c r="AP765" s="94"/>
      <c r="AQ765" s="94"/>
      <c r="AR765" s="94"/>
      <c r="AS765" s="95" t="s">
        <v>788</v>
      </c>
      <c r="AT765" s="93"/>
      <c r="AU765" s="93"/>
      <c r="AV765" s="93"/>
      <c r="AW765" s="93"/>
      <c r="AX765" s="93"/>
      <c r="AY765" s="93"/>
      <c r="AZ765" s="93"/>
      <c r="BA765" s="93"/>
      <c r="BB765" s="93"/>
      <c r="BC765" s="93"/>
      <c r="BD765" s="93"/>
      <c r="BE765" s="93"/>
      <c r="BF765" s="93"/>
      <c r="BG765" s="93"/>
      <c r="BH765" s="93"/>
      <c r="BI765" s="93"/>
      <c r="BJ765" s="93"/>
      <c r="BK765" s="93"/>
      <c r="BL765" s="93"/>
      <c r="BM765" s="93"/>
      <c r="BN765" s="93"/>
      <c r="BO765" s="93"/>
      <c r="BP765" s="93"/>
      <c r="BQ765" s="93"/>
      <c r="BR765" s="93"/>
      <c r="BS765" s="93"/>
      <c r="BT765" s="93"/>
      <c r="BU765" s="93"/>
      <c r="BV765" s="93"/>
      <c r="BW765" s="93"/>
      <c r="BX765" s="93"/>
      <c r="BY765" s="93"/>
      <c r="BZ765" s="93"/>
      <c r="CA765" s="93"/>
      <c r="CB765" s="93"/>
      <c r="CC765" s="93"/>
      <c r="CD765" s="93"/>
      <c r="CE765" s="93"/>
      <c r="CF765" s="93"/>
      <c r="CG765" s="93"/>
      <c r="CH765" s="93"/>
      <c r="CI765" s="93"/>
      <c r="CJ765" s="93"/>
      <c r="CK765" s="93"/>
      <c r="CL765" s="93"/>
      <c r="CM765" s="93"/>
      <c r="CN765" s="93"/>
      <c r="CO765" s="93"/>
      <c r="CP765" s="93"/>
      <c r="CQ765" s="93"/>
      <c r="CR765" s="93"/>
      <c r="CS765" s="93"/>
      <c r="CT765" s="93"/>
      <c r="CU765" s="93"/>
      <c r="CV765" s="93"/>
      <c r="CW765" s="93"/>
      <c r="CX765" s="93"/>
      <c r="CY765" s="93"/>
      <c r="CZ765" s="93"/>
      <c r="DA765" s="93"/>
      <c r="DB765" s="93"/>
      <c r="DC765" s="93"/>
      <c r="DD765" s="93"/>
      <c r="DE765" s="93"/>
      <c r="DF765" s="93"/>
      <c r="DG765" s="93"/>
      <c r="DH765" s="93"/>
      <c r="DI765" s="93"/>
      <c r="DJ765" s="93"/>
      <c r="DK765" s="93"/>
      <c r="DL765" s="93"/>
      <c r="DM765" s="93"/>
      <c r="DN765" s="93"/>
      <c r="DO765" s="93"/>
      <c r="DP765" s="93"/>
      <c r="DQ765" s="93"/>
      <c r="DR765" s="93"/>
      <c r="DS765" s="93"/>
      <c r="DT765" s="93"/>
      <c r="DU765" s="93"/>
      <c r="DV765" s="93"/>
      <c r="DW765" s="93"/>
      <c r="DX765" s="93"/>
      <c r="DY765" s="93"/>
      <c r="DZ765" s="93"/>
      <c r="EA765" s="93"/>
      <c r="EB765" s="93"/>
    </row>
    <row r="766" spans="1:132" x14ac:dyDescent="0.2">
      <c r="A766" s="94"/>
      <c r="B766" s="95" t="s">
        <v>777</v>
      </c>
      <c r="C766" s="95" t="s">
        <v>778</v>
      </c>
      <c r="D766" s="94"/>
      <c r="E766" s="95" t="s">
        <v>779</v>
      </c>
      <c r="F766" s="94" t="s">
        <v>515</v>
      </c>
      <c r="G766" s="94" t="s">
        <v>348</v>
      </c>
      <c r="H766" s="411"/>
      <c r="I766" s="411"/>
      <c r="J766" s="411"/>
      <c r="K766" s="411"/>
      <c r="L766" s="411"/>
      <c r="M766" s="411"/>
      <c r="N766" s="411">
        <v>1</v>
      </c>
      <c r="O766" s="164">
        <v>43545</v>
      </c>
      <c r="P766" s="238">
        <f>SUM($H766:$N766)</f>
        <v>1</v>
      </c>
      <c r="Q766" s="214"/>
      <c r="R766" s="214"/>
      <c r="S766" s="214"/>
      <c r="T766" s="214"/>
      <c r="U766" s="214"/>
      <c r="V766" s="214"/>
      <c r="W766" s="214"/>
      <c r="X766" s="165"/>
      <c r="Y766" s="222">
        <f>SUM($Q766:$W766)</f>
        <v>0</v>
      </c>
      <c r="Z766" s="163"/>
      <c r="AA766" s="163"/>
      <c r="AB766" s="163"/>
      <c r="AC766" s="163"/>
      <c r="AD766" s="163"/>
      <c r="AE766" s="163"/>
      <c r="AF766" s="163"/>
      <c r="AG766" s="165"/>
      <c r="AH766" s="222">
        <f>SUM($Z766:$AF766)</f>
        <v>0</v>
      </c>
      <c r="AI766" s="214"/>
      <c r="AJ766" s="94" t="s">
        <v>1822</v>
      </c>
      <c r="AK766" s="94" t="s">
        <v>1823</v>
      </c>
      <c r="AL766" s="95"/>
      <c r="AM766" s="94"/>
      <c r="AN766" s="95"/>
      <c r="AO766" s="94"/>
      <c r="AP766" s="94"/>
      <c r="AQ766" s="94"/>
      <c r="AR766" s="94"/>
      <c r="AS766" s="95" t="s">
        <v>780</v>
      </c>
      <c r="AT766" s="93"/>
      <c r="AU766" s="93"/>
      <c r="AV766" s="93"/>
      <c r="AW766" s="93"/>
      <c r="AX766" s="93"/>
      <c r="AY766" s="93"/>
      <c r="AZ766" s="93"/>
      <c r="BA766" s="93"/>
      <c r="BB766" s="93"/>
      <c r="BC766" s="93"/>
      <c r="BD766" s="93"/>
      <c r="BE766" s="93"/>
      <c r="BF766" s="93"/>
      <c r="BG766" s="93"/>
      <c r="BH766" s="93"/>
      <c r="BI766" s="93"/>
      <c r="BJ766" s="93"/>
      <c r="BK766" s="93"/>
      <c r="BL766" s="93"/>
      <c r="BM766" s="93"/>
      <c r="BN766" s="93"/>
      <c r="BO766" s="93"/>
      <c r="BP766" s="93"/>
      <c r="BQ766" s="93"/>
      <c r="BR766" s="93"/>
      <c r="BS766" s="93"/>
      <c r="BT766" s="93"/>
      <c r="BU766" s="93"/>
      <c r="BV766" s="93"/>
      <c r="BW766" s="93"/>
      <c r="BX766" s="93"/>
      <c r="BY766" s="93"/>
      <c r="BZ766" s="93"/>
      <c r="CA766" s="93"/>
      <c r="CB766" s="93"/>
      <c r="CC766" s="93"/>
      <c r="CD766" s="93"/>
      <c r="CE766" s="93"/>
      <c r="CF766" s="93"/>
      <c r="CG766" s="93"/>
      <c r="CH766" s="93"/>
      <c r="CI766" s="93"/>
      <c r="CJ766" s="93"/>
      <c r="CK766" s="93"/>
      <c r="CL766" s="93"/>
      <c r="CM766" s="93"/>
      <c r="CN766" s="93"/>
      <c r="CO766" s="93"/>
      <c r="CP766" s="93"/>
      <c r="CQ766" s="93"/>
      <c r="CR766" s="93"/>
      <c r="CS766" s="93"/>
      <c r="CT766" s="93"/>
      <c r="CU766" s="93"/>
      <c r="CV766" s="93"/>
      <c r="CW766" s="93"/>
      <c r="CX766" s="93"/>
      <c r="CY766" s="93"/>
      <c r="CZ766" s="93"/>
      <c r="DA766" s="93"/>
      <c r="DB766" s="93"/>
      <c r="DC766" s="93"/>
      <c r="DD766" s="93"/>
      <c r="DE766" s="93"/>
      <c r="DF766" s="93"/>
      <c r="DG766" s="93"/>
      <c r="DH766" s="93"/>
      <c r="DI766" s="93"/>
      <c r="DJ766" s="93"/>
      <c r="DK766" s="93"/>
      <c r="DL766" s="93"/>
      <c r="DM766" s="93"/>
      <c r="DN766" s="93"/>
      <c r="DO766" s="93"/>
      <c r="DP766" s="93"/>
      <c r="DQ766" s="93"/>
      <c r="DR766" s="93"/>
      <c r="DS766" s="93"/>
      <c r="DT766" s="93"/>
      <c r="DU766" s="93"/>
      <c r="DV766" s="93"/>
      <c r="DW766" s="93"/>
      <c r="DX766" s="93"/>
      <c r="DY766" s="93"/>
      <c r="DZ766" s="93"/>
      <c r="EA766" s="93"/>
      <c r="EB766" s="93"/>
    </row>
    <row r="767" spans="1:132" x14ac:dyDescent="0.2">
      <c r="A767" s="94"/>
      <c r="B767" s="95" t="s">
        <v>781</v>
      </c>
      <c r="C767" s="95" t="s">
        <v>782</v>
      </c>
      <c r="D767" s="94"/>
      <c r="E767" s="95" t="s">
        <v>783</v>
      </c>
      <c r="F767" s="94" t="s">
        <v>515</v>
      </c>
      <c r="G767" s="94" t="s">
        <v>348</v>
      </c>
      <c r="H767" s="411"/>
      <c r="I767" s="411"/>
      <c r="J767" s="411"/>
      <c r="K767" s="411"/>
      <c r="L767" s="411"/>
      <c r="M767" s="411"/>
      <c r="N767" s="411">
        <v>1</v>
      </c>
      <c r="O767" s="164">
        <v>43545</v>
      </c>
      <c r="P767" s="238">
        <f>SUM($H767:$N767)</f>
        <v>1</v>
      </c>
      <c r="Q767" s="214"/>
      <c r="R767" s="214"/>
      <c r="S767" s="214"/>
      <c r="T767" s="214"/>
      <c r="U767" s="214"/>
      <c r="V767" s="214"/>
      <c r="W767" s="214"/>
      <c r="X767" s="165"/>
      <c r="Y767" s="222">
        <f>SUM($Q767:$W767)</f>
        <v>0</v>
      </c>
      <c r="Z767" s="163"/>
      <c r="AA767" s="163"/>
      <c r="AB767" s="163"/>
      <c r="AC767" s="163"/>
      <c r="AD767" s="163"/>
      <c r="AE767" s="163"/>
      <c r="AF767" s="163"/>
      <c r="AG767" s="165"/>
      <c r="AH767" s="222">
        <f>SUM($Z767:$AF767)</f>
        <v>0</v>
      </c>
      <c r="AI767" s="214"/>
      <c r="AJ767" s="94" t="s">
        <v>1822</v>
      </c>
      <c r="AK767" s="94" t="s">
        <v>1823</v>
      </c>
      <c r="AL767" s="95"/>
      <c r="AM767" s="94"/>
      <c r="AN767" s="95"/>
      <c r="AO767" s="94"/>
      <c r="AP767" s="94"/>
      <c r="AQ767" s="94"/>
      <c r="AR767" s="94"/>
      <c r="AS767" s="95" t="s">
        <v>784</v>
      </c>
      <c r="AT767" s="93"/>
      <c r="AU767" s="93"/>
      <c r="AV767" s="93"/>
      <c r="AW767" s="93"/>
      <c r="AX767" s="93"/>
      <c r="AY767" s="93"/>
      <c r="AZ767" s="93"/>
      <c r="BA767" s="93"/>
      <c r="BB767" s="93"/>
      <c r="BC767" s="93"/>
      <c r="BD767" s="93"/>
      <c r="BE767" s="93"/>
      <c r="BF767" s="93"/>
      <c r="BG767" s="93"/>
      <c r="BH767" s="93"/>
      <c r="BI767" s="93"/>
      <c r="BJ767" s="93"/>
      <c r="BK767" s="93"/>
      <c r="BL767" s="93"/>
      <c r="BM767" s="93"/>
      <c r="BN767" s="93"/>
      <c r="BO767" s="93"/>
      <c r="BP767" s="93"/>
      <c r="BQ767" s="93"/>
      <c r="BR767" s="93"/>
      <c r="BS767" s="93"/>
      <c r="BT767" s="93"/>
      <c r="BU767" s="93"/>
      <c r="BV767" s="93"/>
      <c r="BW767" s="93"/>
      <c r="BX767" s="93"/>
      <c r="BY767" s="93"/>
      <c r="BZ767" s="93"/>
      <c r="CA767" s="93"/>
      <c r="CB767" s="93"/>
      <c r="CC767" s="93"/>
      <c r="CD767" s="93"/>
      <c r="CE767" s="93"/>
      <c r="CF767" s="93"/>
      <c r="CG767" s="93"/>
      <c r="CH767" s="93"/>
      <c r="CI767" s="93"/>
      <c r="CJ767" s="93"/>
      <c r="CK767" s="93"/>
      <c r="CL767" s="93"/>
      <c r="CM767" s="93"/>
      <c r="CN767" s="93"/>
      <c r="CO767" s="93"/>
      <c r="CP767" s="93"/>
      <c r="CQ767" s="93"/>
      <c r="CR767" s="93"/>
      <c r="CS767" s="93"/>
      <c r="CT767" s="93"/>
      <c r="CU767" s="93"/>
      <c r="CV767" s="93"/>
      <c r="CW767" s="93"/>
      <c r="CX767" s="93"/>
      <c r="CY767" s="93"/>
      <c r="CZ767" s="93"/>
      <c r="DA767" s="93"/>
      <c r="DB767" s="93"/>
      <c r="DC767" s="93"/>
      <c r="DD767" s="93"/>
      <c r="DE767" s="93"/>
      <c r="DF767" s="93"/>
      <c r="DG767" s="93"/>
      <c r="DH767" s="93"/>
      <c r="DI767" s="93"/>
      <c r="DJ767" s="93"/>
      <c r="DK767" s="93"/>
      <c r="DL767" s="93"/>
      <c r="DM767" s="93"/>
      <c r="DN767" s="93"/>
      <c r="DO767" s="93"/>
      <c r="DP767" s="93"/>
      <c r="DQ767" s="93"/>
      <c r="DR767" s="93"/>
      <c r="DS767" s="93"/>
      <c r="DT767" s="93"/>
      <c r="DU767" s="93"/>
      <c r="DV767" s="93"/>
      <c r="DW767" s="93"/>
      <c r="DX767" s="93"/>
      <c r="DY767" s="93"/>
      <c r="DZ767" s="93"/>
      <c r="EA767" s="93"/>
      <c r="EB767" s="93"/>
    </row>
    <row r="768" spans="1:132" x14ac:dyDescent="0.2">
      <c r="A768" s="94"/>
      <c r="B768" s="95" t="s">
        <v>773</v>
      </c>
      <c r="C768" s="95" t="s">
        <v>774</v>
      </c>
      <c r="D768" s="94"/>
      <c r="E768" s="95" t="s">
        <v>775</v>
      </c>
      <c r="F768" s="94" t="s">
        <v>515</v>
      </c>
      <c r="G768" s="94" t="s">
        <v>348</v>
      </c>
      <c r="H768" s="411"/>
      <c r="I768" s="411"/>
      <c r="J768" s="411"/>
      <c r="K768" s="411"/>
      <c r="L768" s="411"/>
      <c r="M768" s="411"/>
      <c r="N768" s="411">
        <v>1</v>
      </c>
      <c r="O768" s="164">
        <v>43543</v>
      </c>
      <c r="P768" s="238">
        <f>SUM($H768:$N768)</f>
        <v>1</v>
      </c>
      <c r="Q768" s="214"/>
      <c r="R768" s="214"/>
      <c r="S768" s="214"/>
      <c r="T768" s="214"/>
      <c r="U768" s="214"/>
      <c r="V768" s="214"/>
      <c r="W768" s="214"/>
      <c r="X768" s="165"/>
      <c r="Y768" s="222">
        <f>SUM($Q768:$W768)</f>
        <v>0</v>
      </c>
      <c r="Z768" s="163"/>
      <c r="AA768" s="163"/>
      <c r="AB768" s="163"/>
      <c r="AC768" s="163"/>
      <c r="AD768" s="163"/>
      <c r="AE768" s="163"/>
      <c r="AF768" s="163"/>
      <c r="AG768" s="165"/>
      <c r="AH768" s="222">
        <f>SUM($Z768:$AF768)</f>
        <v>0</v>
      </c>
      <c r="AI768" s="214"/>
      <c r="AJ768" s="94" t="s">
        <v>1822</v>
      </c>
      <c r="AK768" s="94" t="s">
        <v>1823</v>
      </c>
      <c r="AL768" s="95"/>
      <c r="AM768" s="94"/>
      <c r="AN768" s="95"/>
      <c r="AO768" s="94"/>
      <c r="AP768" s="94"/>
      <c r="AQ768" s="94"/>
      <c r="AR768" s="94"/>
      <c r="AS768" s="95" t="s">
        <v>776</v>
      </c>
      <c r="AT768" s="93"/>
      <c r="AU768" s="93"/>
      <c r="AV768" s="93"/>
      <c r="AW768" s="93"/>
      <c r="AX768" s="93"/>
      <c r="AY768" s="93"/>
      <c r="AZ768" s="93"/>
      <c r="BA768" s="93"/>
      <c r="BB768" s="93"/>
      <c r="BC768" s="93"/>
      <c r="BD768" s="93"/>
      <c r="BE768" s="93"/>
      <c r="BF768" s="93"/>
      <c r="BG768" s="93"/>
      <c r="BH768" s="93"/>
      <c r="BI768" s="93"/>
      <c r="BJ768" s="93"/>
      <c r="BK768" s="93"/>
      <c r="BL768" s="93"/>
      <c r="BM768" s="93"/>
      <c r="BN768" s="93"/>
      <c r="BO768" s="93"/>
      <c r="BP768" s="93"/>
      <c r="BQ768" s="93"/>
      <c r="BR768" s="93"/>
      <c r="BS768" s="93"/>
      <c r="BT768" s="93"/>
      <c r="BU768" s="93"/>
      <c r="BV768" s="93"/>
      <c r="BW768" s="93"/>
      <c r="BX768" s="93"/>
      <c r="BY768" s="93"/>
      <c r="BZ768" s="93"/>
      <c r="CA768" s="93"/>
      <c r="CB768" s="93"/>
      <c r="CC768" s="93"/>
      <c r="CD768" s="93"/>
      <c r="CE768" s="93"/>
      <c r="CF768" s="93"/>
      <c r="CG768" s="93"/>
      <c r="CH768" s="93"/>
      <c r="CI768" s="93"/>
      <c r="CJ768" s="93"/>
      <c r="CK768" s="93"/>
      <c r="CL768" s="93"/>
      <c r="CM768" s="93"/>
      <c r="CN768" s="93"/>
      <c r="CO768" s="93"/>
      <c r="CP768" s="93"/>
      <c r="CQ768" s="93"/>
      <c r="CR768" s="93"/>
      <c r="CS768" s="93"/>
      <c r="CT768" s="93"/>
      <c r="CU768" s="93"/>
      <c r="CV768" s="93"/>
      <c r="CW768" s="93"/>
      <c r="CX768" s="93"/>
      <c r="CY768" s="93"/>
      <c r="CZ768" s="93"/>
      <c r="DA768" s="93"/>
      <c r="DB768" s="93"/>
      <c r="DC768" s="93"/>
      <c r="DD768" s="93"/>
      <c r="DE768" s="93"/>
      <c r="DF768" s="93"/>
      <c r="DG768" s="93"/>
      <c r="DH768" s="93"/>
      <c r="DI768" s="93"/>
      <c r="DJ768" s="93"/>
      <c r="DK768" s="93"/>
      <c r="DL768" s="93"/>
      <c r="DM768" s="93"/>
      <c r="DN768" s="93"/>
      <c r="DO768" s="93"/>
      <c r="DP768" s="93"/>
      <c r="DQ768" s="93"/>
      <c r="DR768" s="93"/>
      <c r="DS768" s="93"/>
      <c r="DT768" s="93"/>
      <c r="DU768" s="93"/>
      <c r="DV768" s="93"/>
      <c r="DW768" s="93"/>
      <c r="DX768" s="93"/>
      <c r="DY768" s="93"/>
      <c r="DZ768" s="93"/>
      <c r="EA768" s="93"/>
      <c r="EB768" s="93"/>
    </row>
    <row r="769" spans="1:132" x14ac:dyDescent="0.2">
      <c r="A769" s="94"/>
      <c r="B769" s="95" t="s">
        <v>2230</v>
      </c>
      <c r="C769" s="95" t="s">
        <v>2231</v>
      </c>
      <c r="D769" s="94"/>
      <c r="E769" s="95" t="s">
        <v>2232</v>
      </c>
      <c r="F769" s="94" t="s">
        <v>515</v>
      </c>
      <c r="G769" s="94" t="s">
        <v>358</v>
      </c>
      <c r="H769" s="411"/>
      <c r="I769" s="411"/>
      <c r="J769" s="411"/>
      <c r="K769" s="411"/>
      <c r="L769" s="411"/>
      <c r="M769" s="411"/>
      <c r="N769" s="411">
        <v>1</v>
      </c>
      <c r="O769" s="164">
        <v>43543</v>
      </c>
      <c r="P769" s="238">
        <f>SUM($H769:$N769)</f>
        <v>1</v>
      </c>
      <c r="Q769" s="214"/>
      <c r="R769" s="214"/>
      <c r="S769" s="214"/>
      <c r="T769" s="214"/>
      <c r="U769" s="214"/>
      <c r="V769" s="214"/>
      <c r="W769" s="214"/>
      <c r="X769" s="165"/>
      <c r="Y769" s="222">
        <f>SUM($Q769:$W769)</f>
        <v>0</v>
      </c>
      <c r="Z769" s="163"/>
      <c r="AA769" s="163"/>
      <c r="AB769" s="163"/>
      <c r="AC769" s="163"/>
      <c r="AD769" s="163"/>
      <c r="AE769" s="163"/>
      <c r="AF769" s="163"/>
      <c r="AG769" s="165"/>
      <c r="AH769" s="222">
        <f>SUM($Z769:$AF769)</f>
        <v>0</v>
      </c>
      <c r="AI769" s="214"/>
      <c r="AJ769" s="94" t="s">
        <v>1822</v>
      </c>
      <c r="AK769" s="94" t="s">
        <v>1823</v>
      </c>
      <c r="AL769" s="95"/>
      <c r="AM769" s="94"/>
      <c r="AN769" s="95"/>
      <c r="AO769" s="94"/>
      <c r="AP769" s="94"/>
      <c r="AQ769" s="94"/>
      <c r="AR769" s="94"/>
      <c r="AS769" s="95" t="s">
        <v>2233</v>
      </c>
    </row>
    <row r="770" spans="1:132" x14ac:dyDescent="0.2">
      <c r="A770" s="94"/>
      <c r="B770" s="95" t="s">
        <v>2234</v>
      </c>
      <c r="C770" s="95" t="s">
        <v>2235</v>
      </c>
      <c r="D770" s="94"/>
      <c r="E770" s="95" t="s">
        <v>2236</v>
      </c>
      <c r="F770" s="94" t="s">
        <v>464</v>
      </c>
      <c r="G770" s="94" t="s">
        <v>348</v>
      </c>
      <c r="H770" s="411"/>
      <c r="I770" s="411"/>
      <c r="J770" s="411"/>
      <c r="K770" s="411"/>
      <c r="L770" s="411"/>
      <c r="M770" s="411"/>
      <c r="N770" s="411">
        <v>1</v>
      </c>
      <c r="O770" s="164">
        <v>43543</v>
      </c>
      <c r="P770" s="238">
        <f>SUM($H770:$N770)</f>
        <v>1</v>
      </c>
      <c r="Q770" s="214"/>
      <c r="R770" s="214"/>
      <c r="S770" s="214"/>
      <c r="T770" s="214"/>
      <c r="U770" s="214"/>
      <c r="V770" s="214"/>
      <c r="W770" s="214"/>
      <c r="X770" s="165"/>
      <c r="Y770" s="222">
        <f>SUM($Q770:$W770)</f>
        <v>0</v>
      </c>
      <c r="Z770" s="163"/>
      <c r="AA770" s="163"/>
      <c r="AB770" s="163"/>
      <c r="AC770" s="163"/>
      <c r="AD770" s="163"/>
      <c r="AE770" s="163"/>
      <c r="AF770" s="163"/>
      <c r="AG770" s="165"/>
      <c r="AH770" s="222">
        <f>SUM($Z770:$AF770)</f>
        <v>0</v>
      </c>
      <c r="AI770" s="214"/>
      <c r="AJ770" s="94" t="s">
        <v>1822</v>
      </c>
      <c r="AK770" s="94" t="s">
        <v>1823</v>
      </c>
      <c r="AL770" s="95"/>
      <c r="AM770" s="94"/>
      <c r="AN770" s="95"/>
      <c r="AO770" s="94"/>
      <c r="AP770" s="94"/>
      <c r="AQ770" s="94"/>
      <c r="AR770" s="94"/>
      <c r="AS770" s="95" t="s">
        <v>2237</v>
      </c>
    </row>
    <row r="771" spans="1:132" x14ac:dyDescent="0.2">
      <c r="A771" s="94"/>
      <c r="B771" s="95" t="s">
        <v>769</v>
      </c>
      <c r="C771" s="95" t="s">
        <v>770</v>
      </c>
      <c r="D771" s="94"/>
      <c r="E771" s="95" t="s">
        <v>771</v>
      </c>
      <c r="F771" s="94" t="s">
        <v>515</v>
      </c>
      <c r="G771" s="94" t="s">
        <v>348</v>
      </c>
      <c r="H771" s="411"/>
      <c r="I771" s="411"/>
      <c r="J771" s="411"/>
      <c r="K771" s="411"/>
      <c r="L771" s="411"/>
      <c r="M771" s="411"/>
      <c r="N771" s="411">
        <v>1</v>
      </c>
      <c r="O771" s="164">
        <v>43542</v>
      </c>
      <c r="P771" s="238">
        <f>SUM($H771:$N771)</f>
        <v>1</v>
      </c>
      <c r="Q771" s="214"/>
      <c r="R771" s="214"/>
      <c r="S771" s="214"/>
      <c r="T771" s="214"/>
      <c r="U771" s="214"/>
      <c r="V771" s="214"/>
      <c r="W771" s="214"/>
      <c r="X771" s="165"/>
      <c r="Y771" s="222">
        <f>SUM($Q771:$W771)</f>
        <v>0</v>
      </c>
      <c r="Z771" s="163"/>
      <c r="AA771" s="163"/>
      <c r="AB771" s="163"/>
      <c r="AC771" s="163"/>
      <c r="AD771" s="163"/>
      <c r="AE771" s="163"/>
      <c r="AF771" s="163"/>
      <c r="AG771" s="165"/>
      <c r="AH771" s="222">
        <f>SUM($Z771:$AF771)</f>
        <v>0</v>
      </c>
      <c r="AI771" s="214"/>
      <c r="AJ771" s="94" t="s">
        <v>1822</v>
      </c>
      <c r="AK771" s="94" t="s">
        <v>1823</v>
      </c>
      <c r="AL771" s="95"/>
      <c r="AM771" s="94"/>
      <c r="AN771" s="95"/>
      <c r="AO771" s="94"/>
      <c r="AP771" s="94"/>
      <c r="AQ771" s="94"/>
      <c r="AR771" s="94"/>
      <c r="AS771" s="95" t="s">
        <v>772</v>
      </c>
      <c r="AT771" s="93"/>
      <c r="AU771" s="93"/>
      <c r="AV771" s="93"/>
      <c r="AW771" s="93"/>
      <c r="AX771" s="93"/>
      <c r="AY771" s="93"/>
      <c r="AZ771" s="93"/>
      <c r="BA771" s="93"/>
      <c r="BB771" s="93"/>
      <c r="BC771" s="93"/>
      <c r="BD771" s="93"/>
      <c r="BE771" s="93"/>
      <c r="BF771" s="93"/>
      <c r="BG771" s="93"/>
      <c r="BH771" s="93"/>
      <c r="BI771" s="93"/>
      <c r="BJ771" s="93"/>
      <c r="BK771" s="93"/>
      <c r="BL771" s="93"/>
      <c r="BM771" s="93"/>
      <c r="BN771" s="93"/>
      <c r="BO771" s="93"/>
      <c r="BP771" s="93"/>
      <c r="BQ771" s="93"/>
      <c r="BR771" s="93"/>
      <c r="BS771" s="93"/>
      <c r="BT771" s="93"/>
      <c r="BU771" s="93"/>
      <c r="BV771" s="93"/>
      <c r="BW771" s="93"/>
      <c r="BX771" s="93"/>
      <c r="BY771" s="93"/>
      <c r="BZ771" s="93"/>
      <c r="CA771" s="93"/>
      <c r="CB771" s="93"/>
      <c r="CC771" s="93"/>
      <c r="CD771" s="93"/>
      <c r="CE771" s="93"/>
      <c r="CF771" s="93"/>
      <c r="CG771" s="93"/>
      <c r="CH771" s="93"/>
      <c r="CI771" s="93"/>
      <c r="CJ771" s="93"/>
      <c r="CK771" s="93"/>
      <c r="CL771" s="93"/>
      <c r="CM771" s="93"/>
      <c r="CN771" s="93"/>
      <c r="CO771" s="93"/>
      <c r="CP771" s="93"/>
      <c r="CQ771" s="93"/>
      <c r="CR771" s="93"/>
      <c r="CS771" s="93"/>
      <c r="CT771" s="93"/>
      <c r="CU771" s="93"/>
      <c r="CV771" s="93"/>
      <c r="CW771" s="93"/>
      <c r="CX771" s="93"/>
      <c r="CY771" s="93"/>
      <c r="CZ771" s="93"/>
      <c r="DA771" s="93"/>
      <c r="DB771" s="93"/>
      <c r="DC771" s="93"/>
      <c r="DD771" s="93"/>
      <c r="DE771" s="93"/>
      <c r="DF771" s="93"/>
      <c r="DG771" s="93"/>
      <c r="DH771" s="93"/>
      <c r="DI771" s="93"/>
      <c r="DJ771" s="93"/>
      <c r="DK771" s="93"/>
      <c r="DL771" s="93"/>
      <c r="DM771" s="93"/>
      <c r="DN771" s="93"/>
      <c r="DO771" s="93"/>
      <c r="DP771" s="93"/>
      <c r="DQ771" s="93"/>
      <c r="DR771" s="93"/>
      <c r="DS771" s="93"/>
      <c r="DT771" s="93"/>
      <c r="DU771" s="93"/>
      <c r="DV771" s="93"/>
      <c r="DW771" s="93"/>
      <c r="DX771" s="93"/>
      <c r="DY771" s="93"/>
      <c r="DZ771" s="93"/>
      <c r="EA771" s="93"/>
      <c r="EB771" s="93"/>
    </row>
    <row r="772" spans="1:132" x14ac:dyDescent="0.2">
      <c r="A772" s="94"/>
      <c r="B772" s="95" t="s">
        <v>2238</v>
      </c>
      <c r="C772" s="95" t="s">
        <v>2239</v>
      </c>
      <c r="D772" s="94"/>
      <c r="E772" s="95" t="s">
        <v>2240</v>
      </c>
      <c r="F772" s="94" t="s">
        <v>464</v>
      </c>
      <c r="G772" s="94" t="s">
        <v>348</v>
      </c>
      <c r="H772" s="411"/>
      <c r="I772" s="411"/>
      <c r="J772" s="411"/>
      <c r="K772" s="411"/>
      <c r="L772" s="411"/>
      <c r="M772" s="411"/>
      <c r="N772" s="411">
        <v>1</v>
      </c>
      <c r="O772" s="164">
        <v>43542</v>
      </c>
      <c r="P772" s="238">
        <f>SUM($H772:$N772)</f>
        <v>1</v>
      </c>
      <c r="Q772" s="214"/>
      <c r="R772" s="214"/>
      <c r="S772" s="214"/>
      <c r="T772" s="214"/>
      <c r="U772" s="214"/>
      <c r="V772" s="214"/>
      <c r="W772" s="214"/>
      <c r="X772" s="165"/>
      <c r="Y772" s="222">
        <f>SUM($Q772:$W772)</f>
        <v>0</v>
      </c>
      <c r="Z772" s="163"/>
      <c r="AA772" s="163"/>
      <c r="AB772" s="163"/>
      <c r="AC772" s="163"/>
      <c r="AD772" s="163"/>
      <c r="AE772" s="163"/>
      <c r="AF772" s="163"/>
      <c r="AG772" s="165"/>
      <c r="AH772" s="222">
        <f>SUM($Z772:$AF772)</f>
        <v>0</v>
      </c>
      <c r="AI772" s="214"/>
      <c r="AJ772" s="94" t="s">
        <v>1822</v>
      </c>
      <c r="AK772" s="94" t="s">
        <v>1823</v>
      </c>
      <c r="AL772" s="95"/>
      <c r="AM772" s="94"/>
      <c r="AN772" s="95"/>
      <c r="AO772" s="94"/>
      <c r="AP772" s="94"/>
      <c r="AQ772" s="94"/>
      <c r="AR772" s="94"/>
      <c r="AS772" s="95" t="s">
        <v>2241</v>
      </c>
    </row>
    <row r="773" spans="1:132" x14ac:dyDescent="0.2">
      <c r="A773" s="94"/>
      <c r="B773" s="95" t="s">
        <v>2238</v>
      </c>
      <c r="C773" s="95" t="s">
        <v>2239</v>
      </c>
      <c r="D773" s="94"/>
      <c r="E773" s="95" t="s">
        <v>2240</v>
      </c>
      <c r="F773" s="94" t="s">
        <v>464</v>
      </c>
      <c r="G773" s="94" t="s">
        <v>348</v>
      </c>
      <c r="H773" s="411"/>
      <c r="I773" s="411"/>
      <c r="J773" s="411"/>
      <c r="K773" s="411"/>
      <c r="L773" s="411"/>
      <c r="M773" s="411"/>
      <c r="N773" s="411">
        <v>1</v>
      </c>
      <c r="O773" s="164">
        <v>43542</v>
      </c>
      <c r="P773" s="238">
        <f>SUM($H773:$N773)</f>
        <v>1</v>
      </c>
      <c r="Q773" s="214"/>
      <c r="R773" s="214"/>
      <c r="S773" s="214"/>
      <c r="T773" s="214"/>
      <c r="U773" s="214"/>
      <c r="V773" s="214"/>
      <c r="W773" s="214"/>
      <c r="X773" s="165"/>
      <c r="Y773" s="222">
        <f>SUM($Q773:$W773)</f>
        <v>0</v>
      </c>
      <c r="Z773" s="163"/>
      <c r="AA773" s="163"/>
      <c r="AB773" s="163"/>
      <c r="AC773" s="163"/>
      <c r="AD773" s="163"/>
      <c r="AE773" s="163"/>
      <c r="AF773" s="163"/>
      <c r="AG773" s="165"/>
      <c r="AH773" s="222">
        <f>SUM($Z773:$AF773)</f>
        <v>0</v>
      </c>
      <c r="AI773" s="214"/>
      <c r="AJ773" s="94" t="s">
        <v>1822</v>
      </c>
      <c r="AK773" s="94" t="s">
        <v>1823</v>
      </c>
      <c r="AL773" s="95"/>
      <c r="AM773" s="94"/>
      <c r="AN773" s="95"/>
      <c r="AO773" s="94"/>
      <c r="AP773" s="94"/>
      <c r="AQ773" s="94"/>
      <c r="AR773" s="94"/>
      <c r="AS773" s="95" t="s">
        <v>2241</v>
      </c>
    </row>
    <row r="774" spans="1:132" x14ac:dyDescent="0.2">
      <c r="A774" s="94"/>
      <c r="B774" s="95" t="s">
        <v>749</v>
      </c>
      <c r="C774" s="95" t="s">
        <v>750</v>
      </c>
      <c r="D774" s="94"/>
      <c r="E774" s="95" t="s">
        <v>751</v>
      </c>
      <c r="F774" s="94" t="s">
        <v>515</v>
      </c>
      <c r="G774" s="94" t="s">
        <v>348</v>
      </c>
      <c r="H774" s="411"/>
      <c r="I774" s="411"/>
      <c r="J774" s="411"/>
      <c r="K774" s="411"/>
      <c r="L774" s="411"/>
      <c r="M774" s="411"/>
      <c r="N774" s="411">
        <v>1</v>
      </c>
      <c r="O774" s="164">
        <v>43539</v>
      </c>
      <c r="P774" s="238">
        <f>SUM($H774:$N774)</f>
        <v>1</v>
      </c>
      <c r="Q774" s="214"/>
      <c r="R774" s="214"/>
      <c r="S774" s="214"/>
      <c r="T774" s="214"/>
      <c r="U774" s="214"/>
      <c r="V774" s="214"/>
      <c r="W774" s="214"/>
      <c r="X774" s="165"/>
      <c r="Y774" s="222">
        <f>SUM($Q774:$W774)</f>
        <v>0</v>
      </c>
      <c r="Z774" s="163"/>
      <c r="AA774" s="163"/>
      <c r="AB774" s="163"/>
      <c r="AC774" s="163"/>
      <c r="AD774" s="163"/>
      <c r="AE774" s="163"/>
      <c r="AF774" s="163"/>
      <c r="AG774" s="165"/>
      <c r="AH774" s="222">
        <f>SUM($Z774:$AF774)</f>
        <v>0</v>
      </c>
      <c r="AI774" s="214"/>
      <c r="AJ774" s="94" t="s">
        <v>1822</v>
      </c>
      <c r="AK774" s="94" t="s">
        <v>1823</v>
      </c>
      <c r="AL774" s="95"/>
      <c r="AM774" s="94"/>
      <c r="AN774" s="95"/>
      <c r="AO774" s="94"/>
      <c r="AP774" s="94"/>
      <c r="AQ774" s="94"/>
      <c r="AR774" s="94"/>
      <c r="AS774" s="95" t="s">
        <v>752</v>
      </c>
      <c r="AT774" s="93"/>
      <c r="AU774" s="93"/>
      <c r="AV774" s="93"/>
      <c r="AW774" s="93"/>
      <c r="AX774" s="93"/>
      <c r="AY774" s="93"/>
      <c r="AZ774" s="93"/>
      <c r="BA774" s="93"/>
      <c r="BB774" s="93"/>
      <c r="BC774" s="93"/>
      <c r="BD774" s="93"/>
      <c r="BE774" s="93"/>
      <c r="BF774" s="93"/>
      <c r="BG774" s="93"/>
      <c r="BH774" s="93"/>
      <c r="BI774" s="93"/>
      <c r="BJ774" s="93"/>
      <c r="BK774" s="93"/>
      <c r="BL774" s="93"/>
      <c r="BM774" s="93"/>
      <c r="BN774" s="93"/>
      <c r="BO774" s="93"/>
      <c r="BP774" s="93"/>
      <c r="BQ774" s="93"/>
      <c r="BR774" s="93"/>
      <c r="BS774" s="93"/>
      <c r="BT774" s="93"/>
      <c r="BU774" s="93"/>
      <c r="BV774" s="93"/>
      <c r="BW774" s="93"/>
      <c r="BX774" s="93"/>
      <c r="BY774" s="93"/>
      <c r="BZ774" s="93"/>
      <c r="CA774" s="93"/>
      <c r="CB774" s="93"/>
      <c r="CC774" s="93"/>
      <c r="CD774" s="93"/>
      <c r="CE774" s="93"/>
      <c r="CF774" s="93"/>
      <c r="CG774" s="93"/>
      <c r="CH774" s="93"/>
      <c r="CI774" s="93"/>
      <c r="CJ774" s="93"/>
      <c r="CK774" s="93"/>
      <c r="CL774" s="93"/>
      <c r="CM774" s="93"/>
      <c r="CN774" s="93"/>
      <c r="CO774" s="93"/>
      <c r="CP774" s="93"/>
      <c r="CQ774" s="93"/>
      <c r="CR774" s="93"/>
      <c r="CS774" s="93"/>
      <c r="CT774" s="93"/>
      <c r="CU774" s="93"/>
      <c r="CV774" s="93"/>
      <c r="CW774" s="93"/>
      <c r="CX774" s="93"/>
      <c r="CY774" s="93"/>
      <c r="CZ774" s="93"/>
      <c r="DA774" s="93"/>
      <c r="DB774" s="93"/>
      <c r="DC774" s="93"/>
      <c r="DD774" s="93"/>
      <c r="DE774" s="93"/>
      <c r="DF774" s="93"/>
      <c r="DG774" s="93"/>
      <c r="DH774" s="93"/>
      <c r="DI774" s="93"/>
      <c r="DJ774" s="93"/>
      <c r="DK774" s="93"/>
      <c r="DL774" s="93"/>
      <c r="DM774" s="93"/>
      <c r="DN774" s="93"/>
      <c r="DO774" s="93"/>
      <c r="DP774" s="93"/>
      <c r="DQ774" s="93"/>
      <c r="DR774" s="93"/>
      <c r="DS774" s="93"/>
      <c r="DT774" s="93"/>
      <c r="DU774" s="93"/>
      <c r="DV774" s="93"/>
      <c r="DW774" s="93"/>
      <c r="DX774" s="93"/>
      <c r="DY774" s="93"/>
      <c r="DZ774" s="93"/>
      <c r="EA774" s="93"/>
      <c r="EB774" s="93"/>
    </row>
    <row r="775" spans="1:132" x14ac:dyDescent="0.2">
      <c r="A775" s="94"/>
      <c r="B775" s="95" t="s">
        <v>753</v>
      </c>
      <c r="C775" s="95" t="s">
        <v>754</v>
      </c>
      <c r="D775" s="94"/>
      <c r="E775" s="95" t="s">
        <v>755</v>
      </c>
      <c r="F775" s="94" t="s">
        <v>515</v>
      </c>
      <c r="G775" s="94" t="s">
        <v>348</v>
      </c>
      <c r="H775" s="411"/>
      <c r="I775" s="411"/>
      <c r="J775" s="411"/>
      <c r="K775" s="411"/>
      <c r="L775" s="411"/>
      <c r="M775" s="411"/>
      <c r="N775" s="411">
        <v>1</v>
      </c>
      <c r="O775" s="164">
        <v>43539</v>
      </c>
      <c r="P775" s="238">
        <f>SUM($H775:$N775)</f>
        <v>1</v>
      </c>
      <c r="Q775" s="214"/>
      <c r="R775" s="214"/>
      <c r="S775" s="214"/>
      <c r="T775" s="214"/>
      <c r="U775" s="214"/>
      <c r="V775" s="214"/>
      <c r="W775" s="214"/>
      <c r="X775" s="165"/>
      <c r="Y775" s="222">
        <f>SUM($Q775:$W775)</f>
        <v>0</v>
      </c>
      <c r="Z775" s="163"/>
      <c r="AA775" s="163"/>
      <c r="AB775" s="163"/>
      <c r="AC775" s="163"/>
      <c r="AD775" s="163"/>
      <c r="AE775" s="163"/>
      <c r="AF775" s="163"/>
      <c r="AG775" s="165"/>
      <c r="AH775" s="222">
        <f>SUM($Z775:$AF775)</f>
        <v>0</v>
      </c>
      <c r="AI775" s="214"/>
      <c r="AJ775" s="94" t="s">
        <v>1822</v>
      </c>
      <c r="AK775" s="94" t="s">
        <v>1823</v>
      </c>
      <c r="AL775" s="95"/>
      <c r="AM775" s="94"/>
      <c r="AN775" s="95"/>
      <c r="AO775" s="94"/>
      <c r="AP775" s="94"/>
      <c r="AQ775" s="94"/>
      <c r="AR775" s="94"/>
      <c r="AS775" s="95" t="s">
        <v>756</v>
      </c>
      <c r="AT775" s="93"/>
      <c r="AU775" s="93"/>
      <c r="AV775" s="93"/>
      <c r="AW775" s="93"/>
      <c r="AX775" s="93"/>
      <c r="AY775" s="93"/>
      <c r="AZ775" s="93"/>
      <c r="BA775" s="93"/>
      <c r="BB775" s="93"/>
      <c r="BC775" s="93"/>
      <c r="BD775" s="93"/>
      <c r="BE775" s="93"/>
      <c r="BF775" s="93"/>
      <c r="BG775" s="93"/>
      <c r="BH775" s="93"/>
      <c r="BI775" s="93"/>
      <c r="BJ775" s="93"/>
      <c r="BK775" s="93"/>
      <c r="BL775" s="93"/>
      <c r="BM775" s="93"/>
      <c r="BN775" s="93"/>
      <c r="BO775" s="93"/>
      <c r="BP775" s="93"/>
      <c r="BQ775" s="93"/>
      <c r="BR775" s="93"/>
      <c r="BS775" s="93"/>
      <c r="BT775" s="93"/>
      <c r="BU775" s="93"/>
      <c r="BV775" s="93"/>
      <c r="BW775" s="93"/>
      <c r="BX775" s="93"/>
      <c r="BY775" s="93"/>
      <c r="BZ775" s="93"/>
      <c r="CA775" s="93"/>
      <c r="CB775" s="93"/>
      <c r="CC775" s="93"/>
      <c r="CD775" s="93"/>
      <c r="CE775" s="93"/>
      <c r="CF775" s="93"/>
      <c r="CG775" s="93"/>
      <c r="CH775" s="93"/>
      <c r="CI775" s="93"/>
      <c r="CJ775" s="93"/>
      <c r="CK775" s="93"/>
      <c r="CL775" s="93"/>
      <c r="CM775" s="93"/>
      <c r="CN775" s="93"/>
      <c r="CO775" s="93"/>
      <c r="CP775" s="93"/>
      <c r="CQ775" s="93"/>
      <c r="CR775" s="93"/>
      <c r="CS775" s="93"/>
      <c r="CT775" s="93"/>
      <c r="CU775" s="93"/>
      <c r="CV775" s="93"/>
      <c r="CW775" s="93"/>
      <c r="CX775" s="93"/>
      <c r="CY775" s="93"/>
      <c r="CZ775" s="93"/>
      <c r="DA775" s="93"/>
      <c r="DB775" s="93"/>
      <c r="DC775" s="93"/>
      <c r="DD775" s="93"/>
      <c r="DE775" s="93"/>
      <c r="DF775" s="93"/>
      <c r="DG775" s="93"/>
      <c r="DH775" s="93"/>
      <c r="DI775" s="93"/>
      <c r="DJ775" s="93"/>
      <c r="DK775" s="93"/>
      <c r="DL775" s="93"/>
      <c r="DM775" s="93"/>
      <c r="DN775" s="93"/>
      <c r="DO775" s="93"/>
      <c r="DP775" s="93"/>
      <c r="DQ775" s="93"/>
      <c r="DR775" s="93"/>
      <c r="DS775" s="93"/>
      <c r="DT775" s="93"/>
      <c r="DU775" s="93"/>
      <c r="DV775" s="93"/>
      <c r="DW775" s="93"/>
      <c r="DX775" s="93"/>
      <c r="DY775" s="93"/>
      <c r="DZ775" s="93"/>
      <c r="EA775" s="93"/>
      <c r="EB775" s="93"/>
    </row>
    <row r="776" spans="1:132" x14ac:dyDescent="0.2">
      <c r="A776" s="94"/>
      <c r="B776" s="95" t="s">
        <v>757</v>
      </c>
      <c r="C776" s="95" t="s">
        <v>758</v>
      </c>
      <c r="D776" s="94"/>
      <c r="E776" s="95" t="s">
        <v>759</v>
      </c>
      <c r="F776" s="94" t="s">
        <v>515</v>
      </c>
      <c r="G776" s="94" t="s">
        <v>348</v>
      </c>
      <c r="H776" s="411"/>
      <c r="I776" s="411"/>
      <c r="J776" s="411"/>
      <c r="K776" s="411"/>
      <c r="L776" s="411"/>
      <c r="M776" s="411"/>
      <c r="N776" s="411">
        <v>1</v>
      </c>
      <c r="O776" s="164">
        <v>43539</v>
      </c>
      <c r="P776" s="238">
        <f>SUM($H776:$N776)</f>
        <v>1</v>
      </c>
      <c r="Q776" s="214"/>
      <c r="R776" s="214"/>
      <c r="S776" s="214"/>
      <c r="T776" s="214"/>
      <c r="U776" s="214"/>
      <c r="V776" s="214"/>
      <c r="W776" s="214"/>
      <c r="X776" s="165"/>
      <c r="Y776" s="222">
        <f>SUM($Q776:$W776)</f>
        <v>0</v>
      </c>
      <c r="Z776" s="163"/>
      <c r="AA776" s="163"/>
      <c r="AB776" s="163"/>
      <c r="AC776" s="163"/>
      <c r="AD776" s="163"/>
      <c r="AE776" s="163"/>
      <c r="AF776" s="163"/>
      <c r="AG776" s="165"/>
      <c r="AH776" s="222">
        <f>SUM($Z776:$AF776)</f>
        <v>0</v>
      </c>
      <c r="AI776" s="214"/>
      <c r="AJ776" s="94" t="s">
        <v>1822</v>
      </c>
      <c r="AK776" s="94" t="s">
        <v>1823</v>
      </c>
      <c r="AL776" s="95"/>
      <c r="AM776" s="94"/>
      <c r="AN776" s="95"/>
      <c r="AO776" s="94"/>
      <c r="AP776" s="94"/>
      <c r="AQ776" s="94"/>
      <c r="AR776" s="94"/>
      <c r="AS776" s="95" t="s">
        <v>760</v>
      </c>
      <c r="AT776" s="93"/>
      <c r="AU776" s="93"/>
      <c r="AV776" s="93"/>
      <c r="AW776" s="93"/>
      <c r="AX776" s="93"/>
      <c r="AY776" s="93"/>
      <c r="AZ776" s="93"/>
      <c r="BA776" s="93"/>
      <c r="BB776" s="93"/>
      <c r="BC776" s="93"/>
      <c r="BD776" s="93"/>
      <c r="BE776" s="93"/>
      <c r="BF776" s="93"/>
      <c r="BG776" s="93"/>
      <c r="BH776" s="93"/>
      <c r="BI776" s="93"/>
      <c r="BJ776" s="93"/>
      <c r="BK776" s="93"/>
      <c r="BL776" s="93"/>
      <c r="BM776" s="93"/>
      <c r="BN776" s="93"/>
      <c r="BO776" s="93"/>
      <c r="BP776" s="93"/>
      <c r="BQ776" s="93"/>
      <c r="BR776" s="93"/>
      <c r="BS776" s="93"/>
      <c r="BT776" s="93"/>
      <c r="BU776" s="93"/>
      <c r="BV776" s="93"/>
      <c r="BW776" s="93"/>
      <c r="BX776" s="93"/>
      <c r="BY776" s="93"/>
      <c r="BZ776" s="93"/>
      <c r="CA776" s="93"/>
      <c r="CB776" s="93"/>
      <c r="CC776" s="93"/>
      <c r="CD776" s="93"/>
      <c r="CE776" s="93"/>
      <c r="CF776" s="93"/>
      <c r="CG776" s="93"/>
      <c r="CH776" s="93"/>
      <c r="CI776" s="93"/>
      <c r="CJ776" s="93"/>
      <c r="CK776" s="93"/>
      <c r="CL776" s="93"/>
      <c r="CM776" s="93"/>
      <c r="CN776" s="93"/>
      <c r="CO776" s="93"/>
      <c r="CP776" s="93"/>
      <c r="CQ776" s="93"/>
      <c r="CR776" s="93"/>
      <c r="CS776" s="93"/>
      <c r="CT776" s="93"/>
      <c r="CU776" s="93"/>
      <c r="CV776" s="93"/>
      <c r="CW776" s="93"/>
      <c r="CX776" s="93"/>
      <c r="CY776" s="93"/>
      <c r="CZ776" s="93"/>
      <c r="DA776" s="93"/>
      <c r="DB776" s="93"/>
      <c r="DC776" s="93"/>
      <c r="DD776" s="93"/>
      <c r="DE776" s="93"/>
      <c r="DF776" s="93"/>
      <c r="DG776" s="93"/>
      <c r="DH776" s="93"/>
      <c r="DI776" s="93"/>
      <c r="DJ776" s="93"/>
      <c r="DK776" s="93"/>
      <c r="DL776" s="93"/>
      <c r="DM776" s="93"/>
      <c r="DN776" s="93"/>
      <c r="DO776" s="93"/>
      <c r="DP776" s="93"/>
      <c r="DQ776" s="93"/>
      <c r="DR776" s="93"/>
      <c r="DS776" s="93"/>
      <c r="DT776" s="93"/>
      <c r="DU776" s="93"/>
      <c r="DV776" s="93"/>
      <c r="DW776" s="93"/>
      <c r="DX776" s="93"/>
      <c r="DY776" s="93"/>
      <c r="DZ776" s="93"/>
      <c r="EA776" s="93"/>
      <c r="EB776" s="93"/>
    </row>
    <row r="777" spans="1:132" x14ac:dyDescent="0.2">
      <c r="A777" s="94"/>
      <c r="B777" s="95" t="s">
        <v>761</v>
      </c>
      <c r="C777" s="95" t="s">
        <v>762</v>
      </c>
      <c r="D777" s="94"/>
      <c r="E777" s="95" t="s">
        <v>763</v>
      </c>
      <c r="F777" s="94" t="s">
        <v>515</v>
      </c>
      <c r="G777" s="94" t="s">
        <v>348</v>
      </c>
      <c r="H777" s="411"/>
      <c r="I777" s="411"/>
      <c r="J777" s="411"/>
      <c r="K777" s="411"/>
      <c r="L777" s="411"/>
      <c r="M777" s="411"/>
      <c r="N777" s="411">
        <v>1</v>
      </c>
      <c r="O777" s="164">
        <v>43539</v>
      </c>
      <c r="P777" s="238">
        <f>SUM($H777:$N777)</f>
        <v>1</v>
      </c>
      <c r="Q777" s="214"/>
      <c r="R777" s="214"/>
      <c r="S777" s="214"/>
      <c r="T777" s="214"/>
      <c r="U777" s="214"/>
      <c r="V777" s="214"/>
      <c r="W777" s="214"/>
      <c r="X777" s="165"/>
      <c r="Y777" s="222">
        <f>SUM($Q777:$W777)</f>
        <v>0</v>
      </c>
      <c r="Z777" s="163"/>
      <c r="AA777" s="163"/>
      <c r="AB777" s="163"/>
      <c r="AC777" s="163"/>
      <c r="AD777" s="163"/>
      <c r="AE777" s="163"/>
      <c r="AF777" s="163"/>
      <c r="AG777" s="165"/>
      <c r="AH777" s="222">
        <f>SUM($Z777:$AF777)</f>
        <v>0</v>
      </c>
      <c r="AI777" s="214"/>
      <c r="AJ777" s="94" t="s">
        <v>1822</v>
      </c>
      <c r="AK777" s="94" t="s">
        <v>1823</v>
      </c>
      <c r="AL777" s="95"/>
      <c r="AM777" s="94"/>
      <c r="AN777" s="95"/>
      <c r="AO777" s="94"/>
      <c r="AP777" s="94"/>
      <c r="AQ777" s="94"/>
      <c r="AR777" s="94"/>
      <c r="AS777" s="95" t="s">
        <v>764</v>
      </c>
      <c r="AT777" s="93"/>
      <c r="AU777" s="93"/>
      <c r="AV777" s="93"/>
      <c r="AW777" s="93"/>
      <c r="AX777" s="93"/>
      <c r="AY777" s="93"/>
      <c r="AZ777" s="93"/>
      <c r="BA777" s="93"/>
      <c r="BB777" s="93"/>
      <c r="BC777" s="93"/>
      <c r="BD777" s="93"/>
      <c r="BE777" s="93"/>
      <c r="BF777" s="93"/>
      <c r="BG777" s="93"/>
      <c r="BH777" s="93"/>
      <c r="BI777" s="93"/>
      <c r="BJ777" s="93"/>
      <c r="BK777" s="93"/>
      <c r="BL777" s="93"/>
      <c r="BM777" s="93"/>
      <c r="BN777" s="93"/>
      <c r="BO777" s="93"/>
      <c r="BP777" s="93"/>
      <c r="BQ777" s="93"/>
      <c r="BR777" s="93"/>
      <c r="BS777" s="93"/>
      <c r="BT777" s="93"/>
      <c r="BU777" s="93"/>
      <c r="BV777" s="93"/>
      <c r="BW777" s="93"/>
      <c r="BX777" s="93"/>
      <c r="BY777" s="93"/>
      <c r="BZ777" s="93"/>
      <c r="CA777" s="93"/>
      <c r="CB777" s="93"/>
      <c r="CC777" s="93"/>
      <c r="CD777" s="93"/>
      <c r="CE777" s="93"/>
      <c r="CF777" s="93"/>
      <c r="CG777" s="93"/>
      <c r="CH777" s="93"/>
      <c r="CI777" s="93"/>
      <c r="CJ777" s="93"/>
      <c r="CK777" s="93"/>
      <c r="CL777" s="93"/>
      <c r="CM777" s="93"/>
      <c r="CN777" s="93"/>
      <c r="CO777" s="93"/>
      <c r="CP777" s="93"/>
      <c r="CQ777" s="93"/>
      <c r="CR777" s="93"/>
      <c r="CS777" s="93"/>
      <c r="CT777" s="93"/>
      <c r="CU777" s="93"/>
      <c r="CV777" s="93"/>
      <c r="CW777" s="93"/>
      <c r="CX777" s="93"/>
      <c r="CY777" s="93"/>
      <c r="CZ777" s="93"/>
      <c r="DA777" s="93"/>
      <c r="DB777" s="93"/>
      <c r="DC777" s="93"/>
      <c r="DD777" s="93"/>
      <c r="DE777" s="93"/>
      <c r="DF777" s="93"/>
      <c r="DG777" s="93"/>
      <c r="DH777" s="93"/>
      <c r="DI777" s="93"/>
      <c r="DJ777" s="93"/>
      <c r="DK777" s="93"/>
      <c r="DL777" s="93"/>
      <c r="DM777" s="93"/>
      <c r="DN777" s="93"/>
      <c r="DO777" s="93"/>
      <c r="DP777" s="93"/>
      <c r="DQ777" s="93"/>
      <c r="DR777" s="93"/>
      <c r="DS777" s="93"/>
      <c r="DT777" s="93"/>
      <c r="DU777" s="93"/>
      <c r="DV777" s="93"/>
      <c r="DW777" s="93"/>
      <c r="DX777" s="93"/>
      <c r="DY777" s="93"/>
      <c r="DZ777" s="93"/>
      <c r="EA777" s="93"/>
      <c r="EB777" s="93"/>
    </row>
    <row r="778" spans="1:132" x14ac:dyDescent="0.2">
      <c r="A778" s="94"/>
      <c r="B778" s="95" t="s">
        <v>765</v>
      </c>
      <c r="C778" s="95" t="s">
        <v>766</v>
      </c>
      <c r="D778" s="94"/>
      <c r="E778" s="95" t="s">
        <v>767</v>
      </c>
      <c r="F778" s="94" t="s">
        <v>515</v>
      </c>
      <c r="G778" s="94" t="s">
        <v>348</v>
      </c>
      <c r="H778" s="411"/>
      <c r="I778" s="411"/>
      <c r="J778" s="411"/>
      <c r="K778" s="411"/>
      <c r="L778" s="411"/>
      <c r="M778" s="411"/>
      <c r="N778" s="411">
        <v>1</v>
      </c>
      <c r="O778" s="164">
        <v>43539</v>
      </c>
      <c r="P778" s="238">
        <f>SUM($H778:$N778)</f>
        <v>1</v>
      </c>
      <c r="Q778" s="214"/>
      <c r="R778" s="214"/>
      <c r="S778" s="214"/>
      <c r="T778" s="214"/>
      <c r="U778" s="214"/>
      <c r="V778" s="214"/>
      <c r="W778" s="214"/>
      <c r="X778" s="165"/>
      <c r="Y778" s="222">
        <f>SUM($Q778:$W778)</f>
        <v>0</v>
      </c>
      <c r="Z778" s="163"/>
      <c r="AA778" s="163"/>
      <c r="AB778" s="163"/>
      <c r="AC778" s="163"/>
      <c r="AD778" s="163"/>
      <c r="AE778" s="163"/>
      <c r="AF778" s="163"/>
      <c r="AG778" s="165"/>
      <c r="AH778" s="222">
        <f>SUM($Z778:$AF778)</f>
        <v>0</v>
      </c>
      <c r="AI778" s="214"/>
      <c r="AJ778" s="94" t="s">
        <v>1822</v>
      </c>
      <c r="AK778" s="94" t="s">
        <v>1823</v>
      </c>
      <c r="AL778" s="95"/>
      <c r="AM778" s="94"/>
      <c r="AN778" s="95"/>
      <c r="AO778" s="94"/>
      <c r="AP778" s="94"/>
      <c r="AQ778" s="94"/>
      <c r="AR778" s="94"/>
      <c r="AS778" s="95" t="s">
        <v>768</v>
      </c>
      <c r="AT778" s="93"/>
      <c r="AU778" s="93"/>
      <c r="AV778" s="93"/>
      <c r="AW778" s="93"/>
      <c r="AX778" s="93"/>
      <c r="AY778" s="93"/>
      <c r="AZ778" s="93"/>
      <c r="BA778" s="93"/>
      <c r="BB778" s="93"/>
      <c r="BC778" s="93"/>
      <c r="BD778" s="93"/>
      <c r="BE778" s="93"/>
      <c r="BF778" s="93"/>
      <c r="BG778" s="93"/>
      <c r="BH778" s="93"/>
      <c r="BI778" s="93"/>
      <c r="BJ778" s="93"/>
      <c r="BK778" s="93"/>
      <c r="BL778" s="93"/>
      <c r="BM778" s="93"/>
      <c r="BN778" s="93"/>
      <c r="BO778" s="93"/>
      <c r="BP778" s="93"/>
      <c r="BQ778" s="93"/>
      <c r="BR778" s="93"/>
      <c r="BS778" s="93"/>
      <c r="BT778" s="93"/>
      <c r="BU778" s="93"/>
      <c r="BV778" s="93"/>
      <c r="BW778" s="93"/>
      <c r="BX778" s="93"/>
      <c r="BY778" s="93"/>
      <c r="BZ778" s="93"/>
      <c r="CA778" s="93"/>
      <c r="CB778" s="93"/>
      <c r="CC778" s="93"/>
      <c r="CD778" s="93"/>
      <c r="CE778" s="93"/>
      <c r="CF778" s="93"/>
      <c r="CG778" s="93"/>
      <c r="CH778" s="93"/>
      <c r="CI778" s="93"/>
      <c r="CJ778" s="93"/>
      <c r="CK778" s="93"/>
      <c r="CL778" s="93"/>
      <c r="CM778" s="93"/>
      <c r="CN778" s="93"/>
      <c r="CO778" s="93"/>
      <c r="CP778" s="93"/>
      <c r="CQ778" s="93"/>
      <c r="CR778" s="93"/>
      <c r="CS778" s="93"/>
      <c r="CT778" s="93"/>
      <c r="CU778" s="93"/>
      <c r="CV778" s="93"/>
      <c r="CW778" s="93"/>
      <c r="CX778" s="93"/>
      <c r="CY778" s="93"/>
      <c r="CZ778" s="93"/>
      <c r="DA778" s="93"/>
      <c r="DB778" s="93"/>
      <c r="DC778" s="93"/>
      <c r="DD778" s="93"/>
      <c r="DE778" s="93"/>
      <c r="DF778" s="93"/>
      <c r="DG778" s="93"/>
      <c r="DH778" s="93"/>
      <c r="DI778" s="93"/>
      <c r="DJ778" s="93"/>
      <c r="DK778" s="93"/>
      <c r="DL778" s="93"/>
      <c r="DM778" s="93"/>
      <c r="DN778" s="93"/>
      <c r="DO778" s="93"/>
      <c r="DP778" s="93"/>
      <c r="DQ778" s="93"/>
      <c r="DR778" s="93"/>
      <c r="DS778" s="93"/>
      <c r="DT778" s="93"/>
      <c r="DU778" s="93"/>
      <c r="DV778" s="93"/>
      <c r="DW778" s="93"/>
      <c r="DX778" s="93"/>
      <c r="DY778" s="93"/>
      <c r="DZ778" s="93"/>
      <c r="EA778" s="93"/>
      <c r="EB778" s="93"/>
    </row>
    <row r="779" spans="1:132" x14ac:dyDescent="0.2">
      <c r="A779" s="94"/>
      <c r="B779" s="95" t="s">
        <v>2242</v>
      </c>
      <c r="C779" s="95" t="s">
        <v>2243</v>
      </c>
      <c r="D779" s="94"/>
      <c r="E779" s="95" t="s">
        <v>2244</v>
      </c>
      <c r="F779" s="94" t="s">
        <v>464</v>
      </c>
      <c r="G779" s="94" t="s">
        <v>348</v>
      </c>
      <c r="H779" s="411"/>
      <c r="I779" s="411"/>
      <c r="J779" s="411"/>
      <c r="K779" s="411"/>
      <c r="L779" s="411"/>
      <c r="M779" s="411"/>
      <c r="N779" s="411">
        <v>1</v>
      </c>
      <c r="O779" s="164">
        <v>43536</v>
      </c>
      <c r="P779" s="238">
        <f>SUM($H779:$N779)</f>
        <v>1</v>
      </c>
      <c r="Q779" s="214"/>
      <c r="R779" s="214"/>
      <c r="S779" s="214"/>
      <c r="T779" s="214"/>
      <c r="U779" s="214"/>
      <c r="V779" s="214"/>
      <c r="W779" s="214"/>
      <c r="X779" s="165"/>
      <c r="Y779" s="222">
        <f>SUM($Q779:$W779)</f>
        <v>0</v>
      </c>
      <c r="Z779" s="163"/>
      <c r="AA779" s="163"/>
      <c r="AB779" s="163"/>
      <c r="AC779" s="163"/>
      <c r="AD779" s="163"/>
      <c r="AE779" s="163"/>
      <c r="AF779" s="163"/>
      <c r="AG779" s="165"/>
      <c r="AH779" s="222">
        <f>SUM($Z779:$AF779)</f>
        <v>0</v>
      </c>
      <c r="AI779" s="214"/>
      <c r="AJ779" s="94" t="s">
        <v>1822</v>
      </c>
      <c r="AK779" s="94" t="s">
        <v>1823</v>
      </c>
      <c r="AL779" s="95"/>
      <c r="AM779" s="94"/>
      <c r="AN779" s="95"/>
      <c r="AO779" s="94"/>
      <c r="AP779" s="94"/>
      <c r="AQ779" s="94"/>
      <c r="AR779" s="94"/>
      <c r="AS779" s="95" t="s">
        <v>2245</v>
      </c>
    </row>
    <row r="780" spans="1:132" x14ac:dyDescent="0.2">
      <c r="A780" s="94"/>
      <c r="B780" s="95" t="s">
        <v>2242</v>
      </c>
      <c r="C780" s="95" t="s">
        <v>2243</v>
      </c>
      <c r="D780" s="94"/>
      <c r="E780" s="95" t="s">
        <v>2244</v>
      </c>
      <c r="F780" s="94" t="s">
        <v>464</v>
      </c>
      <c r="G780" s="94" t="s">
        <v>348</v>
      </c>
      <c r="H780" s="411"/>
      <c r="I780" s="411"/>
      <c r="J780" s="411"/>
      <c r="K780" s="411"/>
      <c r="L780" s="411"/>
      <c r="M780" s="411"/>
      <c r="N780" s="411">
        <v>1</v>
      </c>
      <c r="O780" s="164">
        <v>43536</v>
      </c>
      <c r="P780" s="238">
        <f>SUM($H780:$N780)</f>
        <v>1</v>
      </c>
      <c r="Q780" s="214"/>
      <c r="R780" s="214"/>
      <c r="S780" s="214"/>
      <c r="T780" s="214"/>
      <c r="U780" s="214"/>
      <c r="V780" s="214"/>
      <c r="W780" s="214"/>
      <c r="X780" s="165"/>
      <c r="Y780" s="222">
        <f>SUM($Q780:$W780)</f>
        <v>0</v>
      </c>
      <c r="Z780" s="163"/>
      <c r="AA780" s="163"/>
      <c r="AB780" s="163"/>
      <c r="AC780" s="163"/>
      <c r="AD780" s="163"/>
      <c r="AE780" s="163"/>
      <c r="AF780" s="163"/>
      <c r="AG780" s="165"/>
      <c r="AH780" s="222">
        <f>SUM($Z780:$AF780)</f>
        <v>0</v>
      </c>
      <c r="AI780" s="214"/>
      <c r="AJ780" s="94" t="s">
        <v>1822</v>
      </c>
      <c r="AK780" s="94" t="s">
        <v>1823</v>
      </c>
      <c r="AL780" s="95"/>
      <c r="AM780" s="94"/>
      <c r="AN780" s="95"/>
      <c r="AO780" s="94"/>
      <c r="AP780" s="94"/>
      <c r="AQ780" s="94"/>
      <c r="AR780" s="94"/>
      <c r="AS780" s="95" t="s">
        <v>2245</v>
      </c>
    </row>
    <row r="781" spans="1:132" x14ac:dyDescent="0.2">
      <c r="A781" s="94"/>
      <c r="B781" s="95" t="s">
        <v>737</v>
      </c>
      <c r="C781" s="95" t="s">
        <v>738</v>
      </c>
      <c r="D781" s="94"/>
      <c r="E781" s="95" t="s">
        <v>739</v>
      </c>
      <c r="F781" s="94" t="s">
        <v>515</v>
      </c>
      <c r="G781" s="94" t="s">
        <v>348</v>
      </c>
      <c r="H781" s="411"/>
      <c r="I781" s="411"/>
      <c r="J781" s="411"/>
      <c r="K781" s="411"/>
      <c r="L781" s="411"/>
      <c r="M781" s="411"/>
      <c r="N781" s="411">
        <v>1</v>
      </c>
      <c r="O781" s="164">
        <v>43535</v>
      </c>
      <c r="P781" s="238">
        <f>SUM($H781:$N781)</f>
        <v>1</v>
      </c>
      <c r="Q781" s="214"/>
      <c r="R781" s="214"/>
      <c r="S781" s="214"/>
      <c r="T781" s="214"/>
      <c r="U781" s="214"/>
      <c r="V781" s="214"/>
      <c r="W781" s="214"/>
      <c r="X781" s="165"/>
      <c r="Y781" s="222">
        <f>SUM($Q781:$W781)</f>
        <v>0</v>
      </c>
      <c r="Z781" s="163"/>
      <c r="AA781" s="163"/>
      <c r="AB781" s="163"/>
      <c r="AC781" s="163"/>
      <c r="AD781" s="163"/>
      <c r="AE781" s="163"/>
      <c r="AF781" s="163"/>
      <c r="AG781" s="165"/>
      <c r="AH781" s="222">
        <f>SUM($Z781:$AF781)</f>
        <v>0</v>
      </c>
      <c r="AI781" s="214"/>
      <c r="AJ781" s="94" t="s">
        <v>1822</v>
      </c>
      <c r="AK781" s="94" t="s">
        <v>1823</v>
      </c>
      <c r="AL781" s="95"/>
      <c r="AM781" s="94"/>
      <c r="AN781" s="95"/>
      <c r="AO781" s="94"/>
      <c r="AP781" s="94"/>
      <c r="AQ781" s="94"/>
      <c r="AR781" s="94"/>
      <c r="AS781" s="95" t="s">
        <v>740</v>
      </c>
      <c r="AT781" s="93"/>
      <c r="AU781" s="93"/>
      <c r="AV781" s="93"/>
      <c r="AW781" s="93"/>
      <c r="AX781" s="93"/>
      <c r="AY781" s="93"/>
      <c r="AZ781" s="93"/>
      <c r="BA781" s="93"/>
      <c r="BB781" s="93"/>
      <c r="BC781" s="93"/>
      <c r="BD781" s="93"/>
      <c r="BE781" s="93"/>
      <c r="BF781" s="93"/>
      <c r="BG781" s="93"/>
      <c r="BH781" s="93"/>
      <c r="BI781" s="93"/>
      <c r="BJ781" s="93"/>
      <c r="BK781" s="93"/>
      <c r="BL781" s="93"/>
      <c r="BM781" s="93"/>
      <c r="BN781" s="93"/>
      <c r="BO781" s="93"/>
      <c r="BP781" s="93"/>
      <c r="BQ781" s="93"/>
      <c r="BR781" s="93"/>
      <c r="BS781" s="93"/>
      <c r="BT781" s="93"/>
      <c r="BU781" s="93"/>
      <c r="BV781" s="93"/>
      <c r="BW781" s="93"/>
      <c r="BX781" s="93"/>
      <c r="BY781" s="93"/>
      <c r="BZ781" s="93"/>
      <c r="CA781" s="93"/>
      <c r="CB781" s="93"/>
      <c r="CC781" s="93"/>
      <c r="CD781" s="93"/>
      <c r="CE781" s="93"/>
      <c r="CF781" s="93"/>
      <c r="CG781" s="93"/>
      <c r="CH781" s="93"/>
      <c r="CI781" s="93"/>
      <c r="CJ781" s="93"/>
      <c r="CK781" s="93"/>
      <c r="CL781" s="93"/>
      <c r="CM781" s="93"/>
      <c r="CN781" s="93"/>
      <c r="CO781" s="93"/>
      <c r="CP781" s="93"/>
      <c r="CQ781" s="93"/>
      <c r="CR781" s="93"/>
      <c r="CS781" s="93"/>
      <c r="CT781" s="93"/>
      <c r="CU781" s="93"/>
      <c r="CV781" s="93"/>
      <c r="CW781" s="93"/>
      <c r="CX781" s="93"/>
      <c r="CY781" s="93"/>
      <c r="CZ781" s="93"/>
      <c r="DA781" s="93"/>
      <c r="DB781" s="93"/>
      <c r="DC781" s="93"/>
      <c r="DD781" s="93"/>
      <c r="DE781" s="93"/>
      <c r="DF781" s="93"/>
      <c r="DG781" s="93"/>
      <c r="DH781" s="93"/>
      <c r="DI781" s="93"/>
      <c r="DJ781" s="93"/>
      <c r="DK781" s="93"/>
      <c r="DL781" s="93"/>
      <c r="DM781" s="93"/>
      <c r="DN781" s="93"/>
      <c r="DO781" s="93"/>
      <c r="DP781" s="93"/>
      <c r="DQ781" s="93"/>
      <c r="DR781" s="93"/>
      <c r="DS781" s="93"/>
      <c r="DT781" s="93"/>
      <c r="DU781" s="93"/>
      <c r="DV781" s="93"/>
      <c r="DW781" s="93"/>
      <c r="DX781" s="93"/>
      <c r="DY781" s="93"/>
      <c r="DZ781" s="93"/>
      <c r="EA781" s="93"/>
      <c r="EB781" s="93"/>
    </row>
    <row r="782" spans="1:132" x14ac:dyDescent="0.2">
      <c r="A782" s="94"/>
      <c r="B782" s="95" t="s">
        <v>741</v>
      </c>
      <c r="C782" s="95" t="s">
        <v>742</v>
      </c>
      <c r="D782" s="94"/>
      <c r="E782" s="95" t="s">
        <v>743</v>
      </c>
      <c r="F782" s="94" t="s">
        <v>515</v>
      </c>
      <c r="G782" s="94" t="s">
        <v>348</v>
      </c>
      <c r="H782" s="411"/>
      <c r="I782" s="411"/>
      <c r="J782" s="411"/>
      <c r="K782" s="411"/>
      <c r="L782" s="411"/>
      <c r="M782" s="411"/>
      <c r="N782" s="411">
        <v>1</v>
      </c>
      <c r="O782" s="164">
        <v>43535</v>
      </c>
      <c r="P782" s="238">
        <f>SUM($H782:$N782)</f>
        <v>1</v>
      </c>
      <c r="Q782" s="214"/>
      <c r="R782" s="214"/>
      <c r="S782" s="214"/>
      <c r="T782" s="214"/>
      <c r="U782" s="214"/>
      <c r="V782" s="214"/>
      <c r="W782" s="214"/>
      <c r="X782" s="165"/>
      <c r="Y782" s="222">
        <f>SUM($Q782:$W782)</f>
        <v>0</v>
      </c>
      <c r="Z782" s="163"/>
      <c r="AA782" s="163"/>
      <c r="AB782" s="163"/>
      <c r="AC782" s="163"/>
      <c r="AD782" s="163"/>
      <c r="AE782" s="163"/>
      <c r="AF782" s="163"/>
      <c r="AG782" s="165"/>
      <c r="AH782" s="222">
        <f>SUM($Z782:$AF782)</f>
        <v>0</v>
      </c>
      <c r="AI782" s="214"/>
      <c r="AJ782" s="94" t="s">
        <v>1822</v>
      </c>
      <c r="AK782" s="94" t="s">
        <v>1823</v>
      </c>
      <c r="AL782" s="95"/>
      <c r="AM782" s="94"/>
      <c r="AN782" s="95"/>
      <c r="AO782" s="94"/>
      <c r="AP782" s="94"/>
      <c r="AQ782" s="94"/>
      <c r="AR782" s="94"/>
      <c r="AS782" s="95" t="s">
        <v>744</v>
      </c>
      <c r="AT782" s="93"/>
      <c r="AU782" s="93"/>
      <c r="AV782" s="93"/>
      <c r="AW782" s="93"/>
      <c r="AX782" s="93"/>
      <c r="AY782" s="93"/>
      <c r="AZ782" s="93"/>
      <c r="BA782" s="93"/>
      <c r="BB782" s="93"/>
      <c r="BC782" s="93"/>
      <c r="BD782" s="93"/>
      <c r="BE782" s="93"/>
      <c r="BF782" s="93"/>
      <c r="BG782" s="93"/>
      <c r="BH782" s="93"/>
      <c r="BI782" s="93"/>
      <c r="BJ782" s="93"/>
      <c r="BK782" s="93"/>
      <c r="BL782" s="93"/>
      <c r="BM782" s="93"/>
      <c r="BN782" s="93"/>
      <c r="BO782" s="93"/>
      <c r="BP782" s="93"/>
      <c r="BQ782" s="93"/>
      <c r="BR782" s="93"/>
      <c r="BS782" s="93"/>
      <c r="BT782" s="93"/>
      <c r="BU782" s="93"/>
      <c r="BV782" s="93"/>
      <c r="BW782" s="93"/>
      <c r="BX782" s="93"/>
      <c r="BY782" s="93"/>
      <c r="BZ782" s="93"/>
      <c r="CA782" s="93"/>
      <c r="CB782" s="93"/>
      <c r="CC782" s="93"/>
      <c r="CD782" s="93"/>
      <c r="CE782" s="93"/>
      <c r="CF782" s="93"/>
      <c r="CG782" s="93"/>
      <c r="CH782" s="93"/>
      <c r="CI782" s="93"/>
      <c r="CJ782" s="93"/>
      <c r="CK782" s="93"/>
      <c r="CL782" s="93"/>
      <c r="CM782" s="93"/>
      <c r="CN782" s="93"/>
      <c r="CO782" s="93"/>
      <c r="CP782" s="93"/>
      <c r="CQ782" s="93"/>
      <c r="CR782" s="93"/>
      <c r="CS782" s="93"/>
      <c r="CT782" s="93"/>
      <c r="CU782" s="93"/>
      <c r="CV782" s="93"/>
      <c r="CW782" s="93"/>
      <c r="CX782" s="93"/>
      <c r="CY782" s="93"/>
      <c r="CZ782" s="93"/>
      <c r="DA782" s="93"/>
      <c r="DB782" s="93"/>
      <c r="DC782" s="93"/>
      <c r="DD782" s="93"/>
      <c r="DE782" s="93"/>
      <c r="DF782" s="93"/>
      <c r="DG782" s="93"/>
      <c r="DH782" s="93"/>
      <c r="DI782" s="93"/>
      <c r="DJ782" s="93"/>
      <c r="DK782" s="93"/>
      <c r="DL782" s="93"/>
      <c r="DM782" s="93"/>
      <c r="DN782" s="93"/>
      <c r="DO782" s="93"/>
      <c r="DP782" s="93"/>
      <c r="DQ782" s="93"/>
      <c r="DR782" s="93"/>
      <c r="DS782" s="93"/>
      <c r="DT782" s="93"/>
      <c r="DU782" s="93"/>
      <c r="DV782" s="93"/>
      <c r="DW782" s="93"/>
      <c r="DX782" s="93"/>
      <c r="DY782" s="93"/>
      <c r="DZ782" s="93"/>
      <c r="EA782" s="93"/>
      <c r="EB782" s="93"/>
    </row>
    <row r="783" spans="1:132" x14ac:dyDescent="0.2">
      <c r="A783" s="94"/>
      <c r="B783" s="172" t="s">
        <v>745</v>
      </c>
      <c r="C783" s="95" t="s">
        <v>746</v>
      </c>
      <c r="D783" s="94"/>
      <c r="E783" s="95" t="s">
        <v>747</v>
      </c>
      <c r="F783" s="94" t="s">
        <v>515</v>
      </c>
      <c r="G783" s="94" t="s">
        <v>348</v>
      </c>
      <c r="H783" s="411"/>
      <c r="I783" s="411"/>
      <c r="J783" s="411"/>
      <c r="K783" s="411"/>
      <c r="L783" s="411"/>
      <c r="M783" s="411"/>
      <c r="N783" s="411">
        <v>1</v>
      </c>
      <c r="O783" s="164">
        <v>43535</v>
      </c>
      <c r="P783" s="238">
        <f>SUM($H783:$N783)</f>
        <v>1</v>
      </c>
      <c r="Q783" s="214"/>
      <c r="R783" s="214"/>
      <c r="S783" s="214"/>
      <c r="T783" s="214"/>
      <c r="U783" s="214"/>
      <c r="V783" s="214"/>
      <c r="W783" s="214"/>
      <c r="X783" s="165"/>
      <c r="Y783" s="222">
        <f>SUM($Q783:$W783)</f>
        <v>0</v>
      </c>
      <c r="Z783" s="163"/>
      <c r="AA783" s="163"/>
      <c r="AB783" s="163"/>
      <c r="AC783" s="163"/>
      <c r="AD783" s="163"/>
      <c r="AE783" s="163"/>
      <c r="AF783" s="163"/>
      <c r="AG783" s="165"/>
      <c r="AH783" s="222">
        <f>SUM($Z783:$AF783)</f>
        <v>0</v>
      </c>
      <c r="AI783" s="214"/>
      <c r="AJ783" s="94" t="s">
        <v>1822</v>
      </c>
      <c r="AK783" s="94" t="s">
        <v>1823</v>
      </c>
      <c r="AL783" s="95"/>
      <c r="AM783" s="94"/>
      <c r="AN783" s="95"/>
      <c r="AO783" s="94"/>
      <c r="AP783" s="94"/>
      <c r="AQ783" s="94"/>
      <c r="AR783" s="94"/>
      <c r="AS783" s="95" t="s">
        <v>748</v>
      </c>
      <c r="AT783" s="93"/>
      <c r="AU783" s="93"/>
      <c r="AV783" s="93"/>
      <c r="AW783" s="93"/>
      <c r="AX783" s="93"/>
      <c r="AY783" s="93"/>
      <c r="AZ783" s="93"/>
      <c r="BA783" s="93"/>
      <c r="BB783" s="93"/>
      <c r="BC783" s="93"/>
      <c r="BD783" s="93"/>
      <c r="BE783" s="93"/>
      <c r="BF783" s="93"/>
      <c r="BG783" s="93"/>
      <c r="BH783" s="93"/>
      <c r="BI783" s="93"/>
      <c r="BJ783" s="93"/>
      <c r="BK783" s="93"/>
      <c r="BL783" s="93"/>
      <c r="BM783" s="93"/>
      <c r="BN783" s="93"/>
      <c r="BO783" s="93"/>
      <c r="BP783" s="93"/>
      <c r="BQ783" s="93"/>
      <c r="BR783" s="93"/>
      <c r="BS783" s="93"/>
      <c r="BT783" s="93"/>
      <c r="BU783" s="93"/>
      <c r="BV783" s="93"/>
      <c r="BW783" s="93"/>
      <c r="BX783" s="93"/>
      <c r="BY783" s="93"/>
      <c r="BZ783" s="93"/>
      <c r="CA783" s="93"/>
      <c r="CB783" s="93"/>
      <c r="CC783" s="93"/>
      <c r="CD783" s="93"/>
      <c r="CE783" s="93"/>
      <c r="CF783" s="93"/>
      <c r="CG783" s="93"/>
      <c r="CH783" s="93"/>
      <c r="CI783" s="93"/>
      <c r="CJ783" s="93"/>
      <c r="CK783" s="93"/>
      <c r="CL783" s="93"/>
      <c r="CM783" s="93"/>
      <c r="CN783" s="93"/>
      <c r="CO783" s="93"/>
      <c r="CP783" s="93"/>
      <c r="CQ783" s="93"/>
      <c r="CR783" s="93"/>
      <c r="CS783" s="93"/>
      <c r="CT783" s="93"/>
      <c r="CU783" s="93"/>
      <c r="CV783" s="93"/>
      <c r="CW783" s="93"/>
      <c r="CX783" s="93"/>
      <c r="CY783" s="93"/>
      <c r="CZ783" s="93"/>
      <c r="DA783" s="93"/>
      <c r="DB783" s="93"/>
      <c r="DC783" s="93"/>
      <c r="DD783" s="93"/>
      <c r="DE783" s="93"/>
      <c r="DF783" s="93"/>
      <c r="DG783" s="93"/>
      <c r="DH783" s="93"/>
      <c r="DI783" s="93"/>
      <c r="DJ783" s="93"/>
      <c r="DK783" s="93"/>
      <c r="DL783" s="93"/>
      <c r="DM783" s="93"/>
      <c r="DN783" s="93"/>
      <c r="DO783" s="93"/>
      <c r="DP783" s="93"/>
      <c r="DQ783" s="93"/>
      <c r="DR783" s="93"/>
      <c r="DS783" s="93"/>
      <c r="DT783" s="93"/>
      <c r="DU783" s="93"/>
      <c r="DV783" s="93"/>
      <c r="DW783" s="93"/>
      <c r="DX783" s="93"/>
      <c r="DY783" s="93"/>
      <c r="DZ783" s="93"/>
      <c r="EA783" s="93"/>
      <c r="EB783" s="93"/>
    </row>
    <row r="784" spans="1:132" x14ac:dyDescent="0.2">
      <c r="A784" s="94"/>
      <c r="B784" s="95" t="s">
        <v>733</v>
      </c>
      <c r="C784" s="95" t="s">
        <v>734</v>
      </c>
      <c r="D784" s="94"/>
      <c r="E784" s="95" t="s">
        <v>735</v>
      </c>
      <c r="F784" s="94" t="s">
        <v>515</v>
      </c>
      <c r="G784" s="94" t="s">
        <v>348</v>
      </c>
      <c r="H784" s="411"/>
      <c r="I784" s="411"/>
      <c r="J784" s="411"/>
      <c r="K784" s="411"/>
      <c r="L784" s="411"/>
      <c r="M784" s="411"/>
      <c r="N784" s="411">
        <v>1</v>
      </c>
      <c r="O784" s="164">
        <v>43532</v>
      </c>
      <c r="P784" s="238">
        <f>SUM($H784:$N784)</f>
        <v>1</v>
      </c>
      <c r="Q784" s="214"/>
      <c r="R784" s="214"/>
      <c r="S784" s="214"/>
      <c r="T784" s="214"/>
      <c r="U784" s="214"/>
      <c r="V784" s="214"/>
      <c r="W784" s="214"/>
      <c r="X784" s="165"/>
      <c r="Y784" s="222">
        <f>SUM($Q784:$W784)</f>
        <v>0</v>
      </c>
      <c r="Z784" s="163"/>
      <c r="AA784" s="163"/>
      <c r="AB784" s="163"/>
      <c r="AC784" s="163"/>
      <c r="AD784" s="163"/>
      <c r="AE784" s="163"/>
      <c r="AF784" s="163"/>
      <c r="AG784" s="165"/>
      <c r="AH784" s="222">
        <f>SUM($Z784:$AF784)</f>
        <v>0</v>
      </c>
      <c r="AI784" s="214"/>
      <c r="AJ784" s="94" t="s">
        <v>1822</v>
      </c>
      <c r="AK784" s="94" t="s">
        <v>1823</v>
      </c>
      <c r="AL784" s="95"/>
      <c r="AM784" s="94"/>
      <c r="AN784" s="95"/>
      <c r="AO784" s="94"/>
      <c r="AP784" s="94"/>
      <c r="AQ784" s="94"/>
      <c r="AR784" s="94"/>
      <c r="AS784" s="95" t="s">
        <v>736</v>
      </c>
      <c r="AT784" s="93"/>
      <c r="AU784" s="93"/>
      <c r="AV784" s="93"/>
      <c r="AW784" s="93"/>
      <c r="AX784" s="93"/>
      <c r="AY784" s="93"/>
      <c r="AZ784" s="93"/>
      <c r="BA784" s="93"/>
      <c r="BB784" s="93"/>
      <c r="BC784" s="93"/>
      <c r="BD784" s="93"/>
      <c r="BE784" s="93"/>
      <c r="BF784" s="93"/>
      <c r="BG784" s="93"/>
      <c r="BH784" s="93"/>
      <c r="BI784" s="93"/>
      <c r="BJ784" s="93"/>
      <c r="BK784" s="93"/>
      <c r="BL784" s="93"/>
      <c r="BM784" s="93"/>
      <c r="BN784" s="93"/>
      <c r="BO784" s="93"/>
      <c r="BP784" s="93"/>
      <c r="BQ784" s="93"/>
      <c r="BR784" s="93"/>
      <c r="BS784" s="93"/>
      <c r="BT784" s="93"/>
      <c r="BU784" s="93"/>
      <c r="BV784" s="93"/>
      <c r="BW784" s="93"/>
      <c r="BX784" s="93"/>
      <c r="BY784" s="93"/>
      <c r="BZ784" s="93"/>
      <c r="CA784" s="93"/>
      <c r="CB784" s="93"/>
      <c r="CC784" s="93"/>
      <c r="CD784" s="93"/>
      <c r="CE784" s="93"/>
      <c r="CF784" s="93"/>
      <c r="CG784" s="93"/>
      <c r="CH784" s="93"/>
      <c r="CI784" s="93"/>
      <c r="CJ784" s="93"/>
      <c r="CK784" s="93"/>
      <c r="CL784" s="93"/>
      <c r="CM784" s="93"/>
      <c r="CN784" s="93"/>
      <c r="CO784" s="93"/>
      <c r="CP784" s="93"/>
      <c r="CQ784" s="93"/>
      <c r="CR784" s="93"/>
      <c r="CS784" s="93"/>
      <c r="CT784" s="93"/>
      <c r="CU784" s="93"/>
      <c r="CV784" s="93"/>
      <c r="CW784" s="93"/>
      <c r="CX784" s="93"/>
      <c r="CY784" s="93"/>
      <c r="CZ784" s="93"/>
      <c r="DA784" s="93"/>
      <c r="DB784" s="93"/>
      <c r="DC784" s="93"/>
      <c r="DD784" s="93"/>
      <c r="DE784" s="93"/>
      <c r="DF784" s="93"/>
      <c r="DG784" s="93"/>
      <c r="DH784" s="93"/>
      <c r="DI784" s="93"/>
      <c r="DJ784" s="93"/>
      <c r="DK784" s="93"/>
      <c r="DL784" s="93"/>
      <c r="DM784" s="93"/>
      <c r="DN784" s="93"/>
      <c r="DO784" s="93"/>
      <c r="DP784" s="93"/>
      <c r="DQ784" s="93"/>
      <c r="DR784" s="93"/>
      <c r="DS784" s="93"/>
      <c r="DT784" s="93"/>
      <c r="DU784" s="93"/>
      <c r="DV784" s="93"/>
      <c r="DW784" s="93"/>
      <c r="DX784" s="93"/>
      <c r="DY784" s="93"/>
      <c r="DZ784" s="93"/>
      <c r="EA784" s="93"/>
      <c r="EB784" s="93"/>
    </row>
    <row r="785" spans="1:132" x14ac:dyDescent="0.2">
      <c r="A785" s="94"/>
      <c r="B785" s="95" t="s">
        <v>717</v>
      </c>
      <c r="C785" s="95" t="s">
        <v>718</v>
      </c>
      <c r="D785" s="94"/>
      <c r="E785" s="95" t="s">
        <v>719</v>
      </c>
      <c r="F785" s="94" t="s">
        <v>515</v>
      </c>
      <c r="G785" s="94" t="s">
        <v>348</v>
      </c>
      <c r="H785" s="411"/>
      <c r="I785" s="411"/>
      <c r="J785" s="411"/>
      <c r="K785" s="411"/>
      <c r="L785" s="411"/>
      <c r="M785" s="411"/>
      <c r="N785" s="411">
        <v>1</v>
      </c>
      <c r="O785" s="164">
        <v>43531</v>
      </c>
      <c r="P785" s="238">
        <f>SUM($H785:$N785)</f>
        <v>1</v>
      </c>
      <c r="Q785" s="214"/>
      <c r="R785" s="214"/>
      <c r="S785" s="214"/>
      <c r="T785" s="214"/>
      <c r="U785" s="214"/>
      <c r="V785" s="214"/>
      <c r="W785" s="214"/>
      <c r="X785" s="165"/>
      <c r="Y785" s="222">
        <f>SUM($Q785:$W785)</f>
        <v>0</v>
      </c>
      <c r="Z785" s="163"/>
      <c r="AA785" s="163"/>
      <c r="AB785" s="163"/>
      <c r="AC785" s="163"/>
      <c r="AD785" s="163"/>
      <c r="AE785" s="163"/>
      <c r="AF785" s="163"/>
      <c r="AG785" s="165"/>
      <c r="AH785" s="222">
        <f>SUM($Z785:$AF785)</f>
        <v>0</v>
      </c>
      <c r="AI785" s="214"/>
      <c r="AJ785" s="94" t="s">
        <v>1822</v>
      </c>
      <c r="AK785" s="94" t="s">
        <v>1823</v>
      </c>
      <c r="AL785" s="95"/>
      <c r="AM785" s="94"/>
      <c r="AN785" s="95"/>
      <c r="AO785" s="94"/>
      <c r="AP785" s="94"/>
      <c r="AQ785" s="94"/>
      <c r="AR785" s="94"/>
      <c r="AS785" s="95" t="s">
        <v>720</v>
      </c>
      <c r="AT785" s="93"/>
      <c r="AU785" s="93"/>
      <c r="AV785" s="93"/>
      <c r="AW785" s="93"/>
      <c r="AX785" s="93"/>
      <c r="AY785" s="93"/>
      <c r="AZ785" s="93"/>
      <c r="BA785" s="93"/>
      <c r="BB785" s="93"/>
      <c r="BC785" s="93"/>
      <c r="BD785" s="93"/>
      <c r="BE785" s="93"/>
      <c r="BF785" s="93"/>
      <c r="BG785" s="93"/>
      <c r="BH785" s="93"/>
      <c r="BI785" s="93"/>
      <c r="BJ785" s="93"/>
      <c r="BK785" s="93"/>
      <c r="BL785" s="93"/>
      <c r="BM785" s="93"/>
      <c r="BN785" s="93"/>
      <c r="BO785" s="93"/>
      <c r="BP785" s="93"/>
      <c r="BQ785" s="93"/>
      <c r="BR785" s="93"/>
      <c r="BS785" s="93"/>
      <c r="BT785" s="93"/>
      <c r="BU785" s="93"/>
      <c r="BV785" s="93"/>
      <c r="BW785" s="93"/>
      <c r="BX785" s="93"/>
      <c r="BY785" s="93"/>
      <c r="BZ785" s="93"/>
      <c r="CA785" s="93"/>
      <c r="CB785" s="93"/>
      <c r="CC785" s="93"/>
      <c r="CD785" s="93"/>
      <c r="CE785" s="93"/>
      <c r="CF785" s="93"/>
      <c r="CG785" s="93"/>
      <c r="CH785" s="93"/>
      <c r="CI785" s="93"/>
      <c r="CJ785" s="93"/>
      <c r="CK785" s="93"/>
      <c r="CL785" s="93"/>
      <c r="CM785" s="93"/>
      <c r="CN785" s="93"/>
      <c r="CO785" s="93"/>
      <c r="CP785" s="93"/>
      <c r="CQ785" s="93"/>
      <c r="CR785" s="93"/>
      <c r="CS785" s="93"/>
      <c r="CT785" s="93"/>
      <c r="CU785" s="93"/>
      <c r="CV785" s="93"/>
      <c r="CW785" s="93"/>
      <c r="CX785" s="93"/>
      <c r="CY785" s="93"/>
      <c r="CZ785" s="93"/>
      <c r="DA785" s="93"/>
      <c r="DB785" s="93"/>
      <c r="DC785" s="93"/>
      <c r="DD785" s="93"/>
      <c r="DE785" s="93"/>
      <c r="DF785" s="93"/>
      <c r="DG785" s="93"/>
      <c r="DH785" s="93"/>
      <c r="DI785" s="93"/>
      <c r="DJ785" s="93"/>
      <c r="DK785" s="93"/>
      <c r="DL785" s="93"/>
      <c r="DM785" s="93"/>
      <c r="DN785" s="93"/>
      <c r="DO785" s="93"/>
      <c r="DP785" s="93"/>
      <c r="DQ785" s="93"/>
      <c r="DR785" s="93"/>
      <c r="DS785" s="93"/>
      <c r="DT785" s="93"/>
      <c r="DU785" s="93"/>
      <c r="DV785" s="93"/>
      <c r="DW785" s="93"/>
      <c r="DX785" s="93"/>
      <c r="DY785" s="93"/>
      <c r="DZ785" s="93"/>
      <c r="EA785" s="93"/>
      <c r="EB785" s="93"/>
    </row>
    <row r="786" spans="1:132" x14ac:dyDescent="0.2">
      <c r="A786" s="94"/>
      <c r="B786" s="95" t="s">
        <v>721</v>
      </c>
      <c r="C786" s="95" t="s">
        <v>722</v>
      </c>
      <c r="D786" s="94"/>
      <c r="E786" s="95" t="s">
        <v>723</v>
      </c>
      <c r="F786" s="94" t="s">
        <v>515</v>
      </c>
      <c r="G786" s="94" t="s">
        <v>348</v>
      </c>
      <c r="H786" s="411"/>
      <c r="I786" s="411"/>
      <c r="J786" s="411"/>
      <c r="K786" s="411"/>
      <c r="L786" s="411"/>
      <c r="M786" s="411"/>
      <c r="N786" s="411">
        <v>1</v>
      </c>
      <c r="O786" s="164">
        <v>43531</v>
      </c>
      <c r="P786" s="238">
        <f>SUM($H786:$N786)</f>
        <v>1</v>
      </c>
      <c r="Q786" s="214"/>
      <c r="R786" s="214"/>
      <c r="S786" s="214"/>
      <c r="T786" s="214"/>
      <c r="U786" s="214"/>
      <c r="V786" s="214"/>
      <c r="W786" s="214"/>
      <c r="X786" s="165"/>
      <c r="Y786" s="222">
        <f>SUM($Q786:$W786)</f>
        <v>0</v>
      </c>
      <c r="Z786" s="163"/>
      <c r="AA786" s="163"/>
      <c r="AB786" s="163"/>
      <c r="AC786" s="163"/>
      <c r="AD786" s="163"/>
      <c r="AE786" s="163"/>
      <c r="AF786" s="163"/>
      <c r="AG786" s="165"/>
      <c r="AH786" s="222">
        <f>SUM($Z786:$AF786)</f>
        <v>0</v>
      </c>
      <c r="AI786" s="214"/>
      <c r="AJ786" s="94" t="s">
        <v>1822</v>
      </c>
      <c r="AK786" s="94" t="s">
        <v>1823</v>
      </c>
      <c r="AL786" s="95"/>
      <c r="AM786" s="94"/>
      <c r="AN786" s="95"/>
      <c r="AO786" s="94"/>
      <c r="AP786" s="94"/>
      <c r="AQ786" s="94"/>
      <c r="AR786" s="94"/>
      <c r="AS786" s="95" t="s">
        <v>724</v>
      </c>
      <c r="AT786" s="93"/>
      <c r="AU786" s="93"/>
      <c r="AV786" s="93"/>
      <c r="AW786" s="93"/>
      <c r="AX786" s="93"/>
      <c r="AY786" s="93"/>
      <c r="AZ786" s="93"/>
      <c r="BA786" s="93"/>
      <c r="BB786" s="93"/>
      <c r="BC786" s="93"/>
      <c r="BD786" s="93"/>
      <c r="BE786" s="93"/>
      <c r="BF786" s="93"/>
      <c r="BG786" s="93"/>
      <c r="BH786" s="93"/>
      <c r="BI786" s="93"/>
      <c r="BJ786" s="93"/>
      <c r="BK786" s="93"/>
      <c r="BL786" s="93"/>
      <c r="BM786" s="93"/>
      <c r="BN786" s="93"/>
      <c r="BO786" s="93"/>
      <c r="BP786" s="93"/>
      <c r="BQ786" s="93"/>
      <c r="BR786" s="93"/>
      <c r="BS786" s="93"/>
      <c r="BT786" s="93"/>
      <c r="BU786" s="93"/>
      <c r="BV786" s="93"/>
      <c r="BW786" s="93"/>
      <c r="BX786" s="93"/>
      <c r="BY786" s="93"/>
      <c r="BZ786" s="93"/>
      <c r="CA786" s="93"/>
      <c r="CB786" s="93"/>
      <c r="CC786" s="93"/>
      <c r="CD786" s="93"/>
      <c r="CE786" s="93"/>
      <c r="CF786" s="93"/>
      <c r="CG786" s="93"/>
      <c r="CH786" s="93"/>
      <c r="CI786" s="93"/>
      <c r="CJ786" s="93"/>
      <c r="CK786" s="93"/>
      <c r="CL786" s="93"/>
      <c r="CM786" s="93"/>
      <c r="CN786" s="93"/>
      <c r="CO786" s="93"/>
      <c r="CP786" s="93"/>
      <c r="CQ786" s="93"/>
      <c r="CR786" s="93"/>
      <c r="CS786" s="93"/>
      <c r="CT786" s="93"/>
      <c r="CU786" s="93"/>
      <c r="CV786" s="93"/>
      <c r="CW786" s="93"/>
      <c r="CX786" s="93"/>
      <c r="CY786" s="93"/>
      <c r="CZ786" s="93"/>
      <c r="DA786" s="93"/>
      <c r="DB786" s="93"/>
      <c r="DC786" s="93"/>
      <c r="DD786" s="93"/>
      <c r="DE786" s="93"/>
      <c r="DF786" s="93"/>
      <c r="DG786" s="93"/>
      <c r="DH786" s="93"/>
      <c r="DI786" s="93"/>
      <c r="DJ786" s="93"/>
      <c r="DK786" s="93"/>
      <c r="DL786" s="93"/>
      <c r="DM786" s="93"/>
      <c r="DN786" s="93"/>
      <c r="DO786" s="93"/>
      <c r="DP786" s="93"/>
      <c r="DQ786" s="93"/>
      <c r="DR786" s="93"/>
      <c r="DS786" s="93"/>
      <c r="DT786" s="93"/>
      <c r="DU786" s="93"/>
      <c r="DV786" s="93"/>
      <c r="DW786" s="93"/>
      <c r="DX786" s="93"/>
      <c r="DY786" s="93"/>
      <c r="DZ786" s="93"/>
      <c r="EA786" s="93"/>
      <c r="EB786" s="93"/>
    </row>
    <row r="787" spans="1:132" x14ac:dyDescent="0.2">
      <c r="A787" s="94"/>
      <c r="B787" s="95" t="s">
        <v>725</v>
      </c>
      <c r="C787" s="95" t="s">
        <v>726</v>
      </c>
      <c r="D787" s="94"/>
      <c r="E787" s="95" t="s">
        <v>727</v>
      </c>
      <c r="F787" s="94" t="s">
        <v>515</v>
      </c>
      <c r="G787" s="94" t="s">
        <v>348</v>
      </c>
      <c r="H787" s="411"/>
      <c r="I787" s="411"/>
      <c r="J787" s="411"/>
      <c r="K787" s="411"/>
      <c r="L787" s="411"/>
      <c r="M787" s="411"/>
      <c r="N787" s="411">
        <v>1</v>
      </c>
      <c r="O787" s="164">
        <v>43531</v>
      </c>
      <c r="P787" s="238">
        <f>SUM($H787:$N787)</f>
        <v>1</v>
      </c>
      <c r="Q787" s="214"/>
      <c r="R787" s="214"/>
      <c r="S787" s="214"/>
      <c r="T787" s="214"/>
      <c r="U787" s="214"/>
      <c r="V787" s="214"/>
      <c r="W787" s="214"/>
      <c r="X787" s="165"/>
      <c r="Y787" s="222">
        <f>SUM($Q787:$W787)</f>
        <v>0</v>
      </c>
      <c r="Z787" s="163"/>
      <c r="AA787" s="163"/>
      <c r="AB787" s="163"/>
      <c r="AC787" s="163"/>
      <c r="AD787" s="163"/>
      <c r="AE787" s="163"/>
      <c r="AF787" s="163"/>
      <c r="AG787" s="165"/>
      <c r="AH787" s="222">
        <f>SUM($Z787:$AF787)</f>
        <v>0</v>
      </c>
      <c r="AI787" s="214"/>
      <c r="AJ787" s="94" t="s">
        <v>1822</v>
      </c>
      <c r="AK787" s="94" t="s">
        <v>1823</v>
      </c>
      <c r="AL787" s="95"/>
      <c r="AM787" s="94"/>
      <c r="AN787" s="95"/>
      <c r="AO787" s="94"/>
      <c r="AP787" s="94"/>
      <c r="AQ787" s="94"/>
      <c r="AR787" s="94"/>
      <c r="AS787" s="95" t="s">
        <v>728</v>
      </c>
      <c r="AT787" s="93"/>
      <c r="AU787" s="93"/>
      <c r="AV787" s="93"/>
      <c r="AW787" s="93"/>
      <c r="AX787" s="93"/>
      <c r="AY787" s="93"/>
      <c r="AZ787" s="93"/>
      <c r="BA787" s="93"/>
      <c r="BB787" s="93"/>
      <c r="BC787" s="93"/>
      <c r="BD787" s="93"/>
      <c r="BE787" s="93"/>
      <c r="BF787" s="93"/>
      <c r="BG787" s="93"/>
      <c r="BH787" s="93"/>
      <c r="BI787" s="93"/>
      <c r="BJ787" s="93"/>
      <c r="BK787" s="93"/>
      <c r="BL787" s="93"/>
      <c r="BM787" s="93"/>
      <c r="BN787" s="93"/>
      <c r="BO787" s="93"/>
      <c r="BP787" s="93"/>
      <c r="BQ787" s="93"/>
      <c r="BR787" s="93"/>
      <c r="BS787" s="93"/>
      <c r="BT787" s="93"/>
      <c r="BU787" s="93"/>
      <c r="BV787" s="93"/>
      <c r="BW787" s="93"/>
      <c r="BX787" s="93"/>
      <c r="BY787" s="93"/>
      <c r="BZ787" s="93"/>
      <c r="CA787" s="93"/>
      <c r="CB787" s="93"/>
      <c r="CC787" s="93"/>
      <c r="CD787" s="93"/>
      <c r="CE787" s="93"/>
      <c r="CF787" s="93"/>
      <c r="CG787" s="93"/>
      <c r="CH787" s="93"/>
      <c r="CI787" s="93"/>
      <c r="CJ787" s="93"/>
      <c r="CK787" s="93"/>
      <c r="CL787" s="93"/>
      <c r="CM787" s="93"/>
      <c r="CN787" s="93"/>
      <c r="CO787" s="93"/>
      <c r="CP787" s="93"/>
      <c r="CQ787" s="93"/>
      <c r="CR787" s="93"/>
      <c r="CS787" s="93"/>
      <c r="CT787" s="93"/>
      <c r="CU787" s="93"/>
      <c r="CV787" s="93"/>
      <c r="CW787" s="93"/>
      <c r="CX787" s="93"/>
      <c r="CY787" s="93"/>
      <c r="CZ787" s="93"/>
      <c r="DA787" s="93"/>
      <c r="DB787" s="93"/>
      <c r="DC787" s="93"/>
      <c r="DD787" s="93"/>
      <c r="DE787" s="93"/>
      <c r="DF787" s="93"/>
      <c r="DG787" s="93"/>
      <c r="DH787" s="93"/>
      <c r="DI787" s="93"/>
      <c r="DJ787" s="93"/>
      <c r="DK787" s="93"/>
      <c r="DL787" s="93"/>
      <c r="DM787" s="93"/>
      <c r="DN787" s="93"/>
      <c r="DO787" s="93"/>
      <c r="DP787" s="93"/>
      <c r="DQ787" s="93"/>
      <c r="DR787" s="93"/>
      <c r="DS787" s="93"/>
      <c r="DT787" s="93"/>
      <c r="DU787" s="93"/>
      <c r="DV787" s="93"/>
      <c r="DW787" s="93"/>
      <c r="DX787" s="93"/>
      <c r="DY787" s="93"/>
      <c r="DZ787" s="93"/>
      <c r="EA787" s="93"/>
      <c r="EB787" s="93"/>
    </row>
    <row r="788" spans="1:132" x14ac:dyDescent="0.2">
      <c r="A788" s="94"/>
      <c r="B788" s="95" t="s">
        <v>729</v>
      </c>
      <c r="C788" s="95" t="s">
        <v>730</v>
      </c>
      <c r="D788" s="94"/>
      <c r="E788" s="95" t="s">
        <v>731</v>
      </c>
      <c r="F788" s="94" t="s">
        <v>515</v>
      </c>
      <c r="G788" s="94" t="s">
        <v>348</v>
      </c>
      <c r="H788" s="411"/>
      <c r="I788" s="411"/>
      <c r="J788" s="411"/>
      <c r="K788" s="411"/>
      <c r="L788" s="411"/>
      <c r="M788" s="411"/>
      <c r="N788" s="411">
        <v>1</v>
      </c>
      <c r="O788" s="164">
        <v>43531</v>
      </c>
      <c r="P788" s="238">
        <f>SUM($H788:$N788)</f>
        <v>1</v>
      </c>
      <c r="Q788" s="214"/>
      <c r="R788" s="214"/>
      <c r="S788" s="214"/>
      <c r="T788" s="214"/>
      <c r="U788" s="214"/>
      <c r="V788" s="214"/>
      <c r="W788" s="214"/>
      <c r="X788" s="165"/>
      <c r="Y788" s="222">
        <f>SUM($Q788:$W788)</f>
        <v>0</v>
      </c>
      <c r="Z788" s="163"/>
      <c r="AA788" s="163"/>
      <c r="AB788" s="163"/>
      <c r="AC788" s="163"/>
      <c r="AD788" s="163"/>
      <c r="AE788" s="163"/>
      <c r="AF788" s="163"/>
      <c r="AG788" s="165"/>
      <c r="AH788" s="222">
        <f>SUM($Z788:$AF788)</f>
        <v>0</v>
      </c>
      <c r="AI788" s="214"/>
      <c r="AJ788" s="94" t="s">
        <v>1822</v>
      </c>
      <c r="AK788" s="94" t="s">
        <v>1823</v>
      </c>
      <c r="AL788" s="95"/>
      <c r="AM788" s="94"/>
      <c r="AN788" s="95"/>
      <c r="AO788" s="94"/>
      <c r="AP788" s="94"/>
      <c r="AQ788" s="94"/>
      <c r="AR788" s="94"/>
      <c r="AS788" s="95" t="s">
        <v>732</v>
      </c>
      <c r="AT788" s="93"/>
      <c r="AU788" s="93"/>
      <c r="AV788" s="93"/>
      <c r="AW788" s="93"/>
      <c r="AX788" s="93"/>
      <c r="AY788" s="93"/>
      <c r="AZ788" s="93"/>
      <c r="BA788" s="93"/>
      <c r="BB788" s="93"/>
      <c r="BC788" s="93"/>
      <c r="BD788" s="93"/>
      <c r="BE788" s="93"/>
      <c r="BF788" s="93"/>
      <c r="BG788" s="93"/>
      <c r="BH788" s="93"/>
      <c r="BI788" s="93"/>
      <c r="BJ788" s="93"/>
      <c r="BK788" s="93"/>
      <c r="BL788" s="93"/>
      <c r="BM788" s="93"/>
      <c r="BN788" s="93"/>
      <c r="BO788" s="93"/>
      <c r="BP788" s="93"/>
      <c r="BQ788" s="93"/>
      <c r="BR788" s="93"/>
      <c r="BS788" s="93"/>
      <c r="BT788" s="93"/>
      <c r="BU788" s="93"/>
      <c r="BV788" s="93"/>
      <c r="BW788" s="93"/>
      <c r="BX788" s="93"/>
      <c r="BY788" s="93"/>
      <c r="BZ788" s="93"/>
      <c r="CA788" s="93"/>
      <c r="CB788" s="93"/>
      <c r="CC788" s="93"/>
      <c r="CD788" s="93"/>
      <c r="CE788" s="93"/>
      <c r="CF788" s="93"/>
      <c r="CG788" s="93"/>
      <c r="CH788" s="93"/>
      <c r="CI788" s="93"/>
      <c r="CJ788" s="93"/>
      <c r="CK788" s="93"/>
      <c r="CL788" s="93"/>
      <c r="CM788" s="93"/>
      <c r="CN788" s="93"/>
      <c r="CO788" s="93"/>
      <c r="CP788" s="93"/>
      <c r="CQ788" s="93"/>
      <c r="CR788" s="93"/>
      <c r="CS788" s="93"/>
      <c r="CT788" s="93"/>
      <c r="CU788" s="93"/>
      <c r="CV788" s="93"/>
      <c r="CW788" s="93"/>
      <c r="CX788" s="93"/>
      <c r="CY788" s="93"/>
      <c r="CZ788" s="93"/>
      <c r="DA788" s="93"/>
      <c r="DB788" s="93"/>
      <c r="DC788" s="93"/>
      <c r="DD788" s="93"/>
      <c r="DE788" s="93"/>
      <c r="DF788" s="93"/>
      <c r="DG788" s="93"/>
      <c r="DH788" s="93"/>
      <c r="DI788" s="93"/>
      <c r="DJ788" s="93"/>
      <c r="DK788" s="93"/>
      <c r="DL788" s="93"/>
      <c r="DM788" s="93"/>
      <c r="DN788" s="93"/>
      <c r="DO788" s="93"/>
      <c r="DP788" s="93"/>
      <c r="DQ788" s="93"/>
      <c r="DR788" s="93"/>
      <c r="DS788" s="93"/>
      <c r="DT788" s="93"/>
      <c r="DU788" s="93"/>
      <c r="DV788" s="93"/>
      <c r="DW788" s="93"/>
      <c r="DX788" s="93"/>
      <c r="DY788" s="93"/>
      <c r="DZ788" s="93"/>
      <c r="EA788" s="93"/>
      <c r="EB788" s="93"/>
    </row>
    <row r="789" spans="1:132" x14ac:dyDescent="0.2">
      <c r="A789" s="94"/>
      <c r="B789" s="95" t="s">
        <v>1697</v>
      </c>
      <c r="C789" s="95" t="s">
        <v>1698</v>
      </c>
      <c r="D789" s="94"/>
      <c r="E789" s="95" t="s">
        <v>1699</v>
      </c>
      <c r="F789" s="94" t="s">
        <v>515</v>
      </c>
      <c r="G789" s="94" t="s">
        <v>348</v>
      </c>
      <c r="H789" s="411"/>
      <c r="I789" s="411"/>
      <c r="J789" s="411"/>
      <c r="K789" s="411"/>
      <c r="L789" s="411"/>
      <c r="M789" s="411"/>
      <c r="N789" s="411">
        <v>1</v>
      </c>
      <c r="O789" s="164">
        <v>43530</v>
      </c>
      <c r="P789" s="238">
        <f>SUM($H789:$N789)</f>
        <v>1</v>
      </c>
      <c r="Q789" s="214"/>
      <c r="R789" s="214"/>
      <c r="S789" s="214"/>
      <c r="T789" s="214"/>
      <c r="U789" s="214"/>
      <c r="V789" s="214"/>
      <c r="W789" s="214"/>
      <c r="X789" s="165"/>
      <c r="Y789" s="222">
        <f>SUM($Q789:$W789)</f>
        <v>0</v>
      </c>
      <c r="Z789" s="163"/>
      <c r="AA789" s="163"/>
      <c r="AB789" s="163"/>
      <c r="AC789" s="163"/>
      <c r="AD789" s="163"/>
      <c r="AE789" s="163"/>
      <c r="AF789" s="163"/>
      <c r="AG789" s="165"/>
      <c r="AH789" s="222">
        <f>SUM($Z789:$AF789)</f>
        <v>0</v>
      </c>
      <c r="AI789" s="214"/>
      <c r="AJ789" s="94" t="s">
        <v>1822</v>
      </c>
      <c r="AK789" s="94" t="s">
        <v>1823</v>
      </c>
      <c r="AL789" s="95"/>
      <c r="AM789" s="94"/>
      <c r="AN789" s="95"/>
      <c r="AO789" s="94"/>
      <c r="AP789" s="94"/>
      <c r="AQ789" s="94"/>
      <c r="AR789" s="94"/>
      <c r="AS789" s="95" t="s">
        <v>1700</v>
      </c>
    </row>
    <row r="790" spans="1:132" x14ac:dyDescent="0.2">
      <c r="A790" s="94"/>
      <c r="B790" s="95" t="s">
        <v>705</v>
      </c>
      <c r="C790" s="95" t="s">
        <v>706</v>
      </c>
      <c r="D790" s="94"/>
      <c r="E790" s="95" t="s">
        <v>707</v>
      </c>
      <c r="F790" s="94" t="s">
        <v>515</v>
      </c>
      <c r="G790" s="94" t="s">
        <v>348</v>
      </c>
      <c r="H790" s="411"/>
      <c r="I790" s="411"/>
      <c r="J790" s="411"/>
      <c r="K790" s="411"/>
      <c r="L790" s="411"/>
      <c r="M790" s="411"/>
      <c r="N790" s="411">
        <v>1</v>
      </c>
      <c r="O790" s="164">
        <v>43529</v>
      </c>
      <c r="P790" s="238">
        <f>SUM($H790:$N790)</f>
        <v>1</v>
      </c>
      <c r="Q790" s="214"/>
      <c r="R790" s="214"/>
      <c r="S790" s="214"/>
      <c r="T790" s="214"/>
      <c r="U790" s="214"/>
      <c r="V790" s="214"/>
      <c r="W790" s="214"/>
      <c r="X790" s="165"/>
      <c r="Y790" s="222">
        <f>SUM($Q790:$W790)</f>
        <v>0</v>
      </c>
      <c r="Z790" s="163"/>
      <c r="AA790" s="163"/>
      <c r="AB790" s="163"/>
      <c r="AC790" s="163"/>
      <c r="AD790" s="163"/>
      <c r="AE790" s="163"/>
      <c r="AF790" s="163"/>
      <c r="AG790" s="165"/>
      <c r="AH790" s="222">
        <f>SUM($Z790:$AF790)</f>
        <v>0</v>
      </c>
      <c r="AI790" s="214"/>
      <c r="AJ790" s="94" t="s">
        <v>1822</v>
      </c>
      <c r="AK790" s="94" t="s">
        <v>1823</v>
      </c>
      <c r="AL790" s="95"/>
      <c r="AM790" s="94"/>
      <c r="AN790" s="95"/>
      <c r="AO790" s="94"/>
      <c r="AP790" s="94"/>
      <c r="AQ790" s="94"/>
      <c r="AR790" s="94"/>
      <c r="AS790" s="95" t="s">
        <v>708</v>
      </c>
      <c r="AT790" s="93"/>
      <c r="AU790" s="93"/>
      <c r="AV790" s="93"/>
      <c r="AW790" s="93"/>
      <c r="AX790" s="93"/>
      <c r="AY790" s="93"/>
      <c r="AZ790" s="93"/>
      <c r="BA790" s="93"/>
      <c r="BB790" s="93"/>
      <c r="BC790" s="93"/>
      <c r="BD790" s="93"/>
      <c r="BE790" s="93"/>
      <c r="BF790" s="93"/>
      <c r="BG790" s="93"/>
      <c r="BH790" s="93"/>
      <c r="BI790" s="93"/>
      <c r="BJ790" s="93"/>
      <c r="BK790" s="93"/>
      <c r="BL790" s="93"/>
      <c r="BM790" s="93"/>
      <c r="BN790" s="93"/>
      <c r="BO790" s="93"/>
      <c r="BP790" s="93"/>
      <c r="BQ790" s="93"/>
      <c r="BR790" s="93"/>
      <c r="BS790" s="93"/>
      <c r="BT790" s="93"/>
      <c r="BU790" s="93"/>
      <c r="BV790" s="93"/>
      <c r="BW790" s="93"/>
      <c r="BX790" s="93"/>
      <c r="BY790" s="93"/>
      <c r="BZ790" s="93"/>
      <c r="CA790" s="93"/>
      <c r="CB790" s="93"/>
      <c r="CC790" s="93"/>
      <c r="CD790" s="93"/>
      <c r="CE790" s="93"/>
      <c r="CF790" s="93"/>
      <c r="CG790" s="93"/>
      <c r="CH790" s="93"/>
      <c r="CI790" s="93"/>
      <c r="CJ790" s="93"/>
      <c r="CK790" s="93"/>
      <c r="CL790" s="93"/>
      <c r="CM790" s="93"/>
      <c r="CN790" s="93"/>
      <c r="CO790" s="93"/>
      <c r="CP790" s="93"/>
      <c r="CQ790" s="93"/>
      <c r="CR790" s="93"/>
      <c r="CS790" s="93"/>
      <c r="CT790" s="93"/>
      <c r="CU790" s="93"/>
      <c r="CV790" s="93"/>
      <c r="CW790" s="93"/>
      <c r="CX790" s="93"/>
      <c r="CY790" s="93"/>
      <c r="CZ790" s="93"/>
      <c r="DA790" s="93"/>
      <c r="DB790" s="93"/>
      <c r="DC790" s="93"/>
      <c r="DD790" s="93"/>
      <c r="DE790" s="93"/>
      <c r="DF790" s="93"/>
      <c r="DG790" s="93"/>
      <c r="DH790" s="93"/>
      <c r="DI790" s="93"/>
      <c r="DJ790" s="93"/>
      <c r="DK790" s="93"/>
      <c r="DL790" s="93"/>
      <c r="DM790" s="93"/>
      <c r="DN790" s="93"/>
      <c r="DO790" s="93"/>
      <c r="DP790" s="93"/>
      <c r="DQ790" s="93"/>
      <c r="DR790" s="93"/>
      <c r="DS790" s="93"/>
      <c r="DT790" s="93"/>
      <c r="DU790" s="93"/>
      <c r="DV790" s="93"/>
      <c r="DW790" s="93"/>
      <c r="DX790" s="93"/>
      <c r="DY790" s="93"/>
      <c r="DZ790" s="93"/>
      <c r="EA790" s="93"/>
      <c r="EB790" s="93"/>
    </row>
    <row r="791" spans="1:132" x14ac:dyDescent="0.2">
      <c r="A791" s="94"/>
      <c r="B791" s="95" t="s">
        <v>709</v>
      </c>
      <c r="C791" s="95" t="s">
        <v>710</v>
      </c>
      <c r="D791" s="94"/>
      <c r="E791" s="95" t="s">
        <v>711</v>
      </c>
      <c r="F791" s="94" t="s">
        <v>515</v>
      </c>
      <c r="G791" s="94" t="s">
        <v>348</v>
      </c>
      <c r="H791" s="411"/>
      <c r="I791" s="411"/>
      <c r="J791" s="411"/>
      <c r="K791" s="411"/>
      <c r="L791" s="411"/>
      <c r="M791" s="411"/>
      <c r="N791" s="411">
        <v>1</v>
      </c>
      <c r="O791" s="164">
        <v>43529</v>
      </c>
      <c r="P791" s="238">
        <f>SUM($H791:$N791)</f>
        <v>1</v>
      </c>
      <c r="Q791" s="214"/>
      <c r="R791" s="214"/>
      <c r="S791" s="214"/>
      <c r="T791" s="214"/>
      <c r="U791" s="214"/>
      <c r="V791" s="214"/>
      <c r="W791" s="214"/>
      <c r="X791" s="165"/>
      <c r="Y791" s="222">
        <f>SUM($Q791:$W791)</f>
        <v>0</v>
      </c>
      <c r="Z791" s="163"/>
      <c r="AA791" s="163"/>
      <c r="AB791" s="163"/>
      <c r="AC791" s="163"/>
      <c r="AD791" s="163"/>
      <c r="AE791" s="163"/>
      <c r="AF791" s="163"/>
      <c r="AG791" s="165"/>
      <c r="AH791" s="222">
        <f>SUM($Z791:$AF791)</f>
        <v>0</v>
      </c>
      <c r="AI791" s="214"/>
      <c r="AJ791" s="94" t="s">
        <v>1822</v>
      </c>
      <c r="AK791" s="94" t="s">
        <v>1823</v>
      </c>
      <c r="AL791" s="95"/>
      <c r="AM791" s="94"/>
      <c r="AN791" s="95"/>
      <c r="AO791" s="94"/>
      <c r="AP791" s="94"/>
      <c r="AQ791" s="94"/>
      <c r="AR791" s="94"/>
      <c r="AS791" s="95" t="s">
        <v>712</v>
      </c>
      <c r="AT791" s="93"/>
      <c r="AU791" s="93"/>
      <c r="AV791" s="93"/>
      <c r="AW791" s="93"/>
      <c r="AX791" s="93"/>
      <c r="AY791" s="93"/>
      <c r="AZ791" s="93"/>
      <c r="BA791" s="93"/>
      <c r="BB791" s="93"/>
      <c r="BC791" s="93"/>
      <c r="BD791" s="93"/>
      <c r="BE791" s="93"/>
      <c r="BF791" s="93"/>
      <c r="BG791" s="93"/>
      <c r="BH791" s="93"/>
      <c r="BI791" s="93"/>
      <c r="BJ791" s="93"/>
      <c r="BK791" s="93"/>
      <c r="BL791" s="93"/>
      <c r="BM791" s="93"/>
      <c r="BN791" s="93"/>
      <c r="BO791" s="93"/>
      <c r="BP791" s="93"/>
      <c r="BQ791" s="93"/>
      <c r="BR791" s="93"/>
      <c r="BS791" s="93"/>
      <c r="BT791" s="93"/>
      <c r="BU791" s="93"/>
      <c r="BV791" s="93"/>
      <c r="BW791" s="93"/>
      <c r="BX791" s="93"/>
      <c r="BY791" s="93"/>
      <c r="BZ791" s="93"/>
      <c r="CA791" s="93"/>
      <c r="CB791" s="93"/>
      <c r="CC791" s="93"/>
      <c r="CD791" s="93"/>
      <c r="CE791" s="93"/>
      <c r="CF791" s="93"/>
      <c r="CG791" s="93"/>
      <c r="CH791" s="93"/>
      <c r="CI791" s="93"/>
      <c r="CJ791" s="93"/>
      <c r="CK791" s="93"/>
      <c r="CL791" s="93"/>
      <c r="CM791" s="93"/>
      <c r="CN791" s="93"/>
      <c r="CO791" s="93"/>
      <c r="CP791" s="93"/>
      <c r="CQ791" s="93"/>
      <c r="CR791" s="93"/>
      <c r="CS791" s="93"/>
      <c r="CT791" s="93"/>
      <c r="CU791" s="93"/>
      <c r="CV791" s="93"/>
      <c r="CW791" s="93"/>
      <c r="CX791" s="93"/>
      <c r="CY791" s="93"/>
      <c r="CZ791" s="93"/>
      <c r="DA791" s="93"/>
      <c r="DB791" s="93"/>
      <c r="DC791" s="93"/>
      <c r="DD791" s="93"/>
      <c r="DE791" s="93"/>
      <c r="DF791" s="93"/>
      <c r="DG791" s="93"/>
      <c r="DH791" s="93"/>
      <c r="DI791" s="93"/>
      <c r="DJ791" s="93"/>
      <c r="DK791" s="93"/>
      <c r="DL791" s="93"/>
      <c r="DM791" s="93"/>
      <c r="DN791" s="93"/>
      <c r="DO791" s="93"/>
      <c r="DP791" s="93"/>
      <c r="DQ791" s="93"/>
      <c r="DR791" s="93"/>
      <c r="DS791" s="93"/>
      <c r="DT791" s="93"/>
      <c r="DU791" s="93"/>
      <c r="DV791" s="93"/>
      <c r="DW791" s="93"/>
      <c r="DX791" s="93"/>
      <c r="DY791" s="93"/>
      <c r="DZ791" s="93"/>
      <c r="EA791" s="93"/>
      <c r="EB791" s="93"/>
    </row>
    <row r="792" spans="1:132" x14ac:dyDescent="0.2">
      <c r="A792" s="94"/>
      <c r="B792" s="95" t="s">
        <v>713</v>
      </c>
      <c r="C792" s="95" t="s">
        <v>714</v>
      </c>
      <c r="D792" s="94"/>
      <c r="E792" s="95" t="s">
        <v>715</v>
      </c>
      <c r="F792" s="94" t="s">
        <v>515</v>
      </c>
      <c r="G792" s="94" t="s">
        <v>348</v>
      </c>
      <c r="H792" s="411"/>
      <c r="I792" s="411"/>
      <c r="J792" s="411"/>
      <c r="K792" s="411"/>
      <c r="L792" s="411"/>
      <c r="M792" s="411"/>
      <c r="N792" s="411">
        <v>1</v>
      </c>
      <c r="O792" s="164">
        <v>43529</v>
      </c>
      <c r="P792" s="238">
        <f>SUM($H792:$N792)</f>
        <v>1</v>
      </c>
      <c r="Q792" s="214"/>
      <c r="R792" s="214"/>
      <c r="S792" s="214"/>
      <c r="T792" s="214"/>
      <c r="U792" s="214"/>
      <c r="V792" s="214"/>
      <c r="W792" s="214"/>
      <c r="X792" s="165"/>
      <c r="Y792" s="222">
        <f>SUM($Q792:$W792)</f>
        <v>0</v>
      </c>
      <c r="Z792" s="163"/>
      <c r="AA792" s="163"/>
      <c r="AB792" s="163"/>
      <c r="AC792" s="163"/>
      <c r="AD792" s="163"/>
      <c r="AE792" s="163"/>
      <c r="AF792" s="163"/>
      <c r="AG792" s="165"/>
      <c r="AH792" s="222">
        <f>SUM($Z792:$AF792)</f>
        <v>0</v>
      </c>
      <c r="AI792" s="214"/>
      <c r="AJ792" s="94" t="s">
        <v>1822</v>
      </c>
      <c r="AK792" s="94" t="s">
        <v>1823</v>
      </c>
      <c r="AL792" s="95"/>
      <c r="AM792" s="94"/>
      <c r="AN792" s="95"/>
      <c r="AO792" s="94"/>
      <c r="AP792" s="94"/>
      <c r="AQ792" s="94"/>
      <c r="AR792" s="94"/>
      <c r="AS792" s="95" t="s">
        <v>716</v>
      </c>
      <c r="AT792" s="93"/>
      <c r="AU792" s="93"/>
      <c r="AV792" s="93"/>
      <c r="AW792" s="93"/>
      <c r="AX792" s="93"/>
      <c r="AY792" s="93"/>
      <c r="AZ792" s="93"/>
      <c r="BA792" s="93"/>
      <c r="BB792" s="93"/>
      <c r="BC792" s="93"/>
      <c r="BD792" s="93"/>
      <c r="BE792" s="93"/>
      <c r="BF792" s="93"/>
      <c r="BG792" s="93"/>
      <c r="BH792" s="93"/>
      <c r="BI792" s="93"/>
      <c r="BJ792" s="93"/>
      <c r="BK792" s="93"/>
      <c r="BL792" s="93"/>
      <c r="BM792" s="93"/>
      <c r="BN792" s="93"/>
      <c r="BO792" s="93"/>
      <c r="BP792" s="93"/>
      <c r="BQ792" s="93"/>
      <c r="BR792" s="93"/>
      <c r="BS792" s="93"/>
      <c r="BT792" s="93"/>
      <c r="BU792" s="93"/>
      <c r="BV792" s="93"/>
      <c r="BW792" s="93"/>
      <c r="BX792" s="93"/>
      <c r="BY792" s="93"/>
      <c r="BZ792" s="93"/>
      <c r="CA792" s="93"/>
      <c r="CB792" s="93"/>
      <c r="CC792" s="93"/>
      <c r="CD792" s="93"/>
      <c r="CE792" s="93"/>
      <c r="CF792" s="93"/>
      <c r="CG792" s="93"/>
      <c r="CH792" s="93"/>
      <c r="CI792" s="93"/>
      <c r="CJ792" s="93"/>
      <c r="CK792" s="93"/>
      <c r="CL792" s="93"/>
      <c r="CM792" s="93"/>
      <c r="CN792" s="93"/>
      <c r="CO792" s="93"/>
      <c r="CP792" s="93"/>
      <c r="CQ792" s="93"/>
      <c r="CR792" s="93"/>
      <c r="CS792" s="93"/>
      <c r="CT792" s="93"/>
      <c r="CU792" s="93"/>
      <c r="CV792" s="93"/>
      <c r="CW792" s="93"/>
      <c r="CX792" s="93"/>
      <c r="CY792" s="93"/>
      <c r="CZ792" s="93"/>
      <c r="DA792" s="93"/>
      <c r="DB792" s="93"/>
      <c r="DC792" s="93"/>
      <c r="DD792" s="93"/>
      <c r="DE792" s="93"/>
      <c r="DF792" s="93"/>
      <c r="DG792" s="93"/>
      <c r="DH792" s="93"/>
      <c r="DI792" s="93"/>
      <c r="DJ792" s="93"/>
      <c r="DK792" s="93"/>
      <c r="DL792" s="93"/>
      <c r="DM792" s="93"/>
      <c r="DN792" s="93"/>
      <c r="DO792" s="93"/>
      <c r="DP792" s="93"/>
      <c r="DQ792" s="93"/>
      <c r="DR792" s="93"/>
      <c r="DS792" s="93"/>
      <c r="DT792" s="93"/>
      <c r="DU792" s="93"/>
      <c r="DV792" s="93"/>
      <c r="DW792" s="93"/>
      <c r="DX792" s="93"/>
      <c r="DY792" s="93"/>
      <c r="DZ792" s="93"/>
      <c r="EA792" s="93"/>
      <c r="EB792" s="93"/>
    </row>
    <row r="793" spans="1:132" x14ac:dyDescent="0.2">
      <c r="A793" s="94"/>
      <c r="B793" s="95" t="s">
        <v>697</v>
      </c>
      <c r="C793" s="95" t="s">
        <v>698</v>
      </c>
      <c r="D793" s="94"/>
      <c r="E793" s="95" t="s">
        <v>699</v>
      </c>
      <c r="F793" s="94" t="s">
        <v>515</v>
      </c>
      <c r="G793" s="94" t="s">
        <v>348</v>
      </c>
      <c r="H793" s="411"/>
      <c r="I793" s="411"/>
      <c r="J793" s="411"/>
      <c r="K793" s="411"/>
      <c r="L793" s="411"/>
      <c r="M793" s="411"/>
      <c r="N793" s="411">
        <v>1</v>
      </c>
      <c r="O793" s="164">
        <v>43528</v>
      </c>
      <c r="P793" s="238">
        <f>SUM($H793:$N793)</f>
        <v>1</v>
      </c>
      <c r="Q793" s="214"/>
      <c r="R793" s="214"/>
      <c r="S793" s="214"/>
      <c r="T793" s="214"/>
      <c r="U793" s="214"/>
      <c r="V793" s="214"/>
      <c r="W793" s="214"/>
      <c r="X793" s="165"/>
      <c r="Y793" s="222">
        <f>SUM($Q793:$W793)</f>
        <v>0</v>
      </c>
      <c r="Z793" s="163"/>
      <c r="AA793" s="163"/>
      <c r="AB793" s="163"/>
      <c r="AC793" s="163"/>
      <c r="AD793" s="163"/>
      <c r="AE793" s="163"/>
      <c r="AF793" s="163"/>
      <c r="AG793" s="165"/>
      <c r="AH793" s="222">
        <f>SUM($Z793:$AF793)</f>
        <v>0</v>
      </c>
      <c r="AI793" s="214"/>
      <c r="AJ793" s="94" t="s">
        <v>1822</v>
      </c>
      <c r="AK793" s="94" t="s">
        <v>1823</v>
      </c>
      <c r="AL793" s="95"/>
      <c r="AM793" s="94"/>
      <c r="AN793" s="95"/>
      <c r="AO793" s="94"/>
      <c r="AP793" s="94"/>
      <c r="AQ793" s="94"/>
      <c r="AR793" s="94"/>
      <c r="AS793" s="95" t="s">
        <v>700</v>
      </c>
      <c r="AT793" s="93"/>
      <c r="AU793" s="93"/>
      <c r="AV793" s="93"/>
      <c r="AW793" s="93"/>
      <c r="AX793" s="93"/>
      <c r="AY793" s="93"/>
      <c r="AZ793" s="93"/>
      <c r="BA793" s="93"/>
      <c r="BB793" s="93"/>
      <c r="BC793" s="93"/>
      <c r="BD793" s="93"/>
      <c r="BE793" s="93"/>
      <c r="BF793" s="93"/>
      <c r="BG793" s="93"/>
      <c r="BH793" s="93"/>
      <c r="BI793" s="93"/>
      <c r="BJ793" s="93"/>
      <c r="BK793" s="93"/>
      <c r="BL793" s="93"/>
      <c r="BM793" s="93"/>
      <c r="BN793" s="93"/>
      <c r="BO793" s="93"/>
      <c r="BP793" s="93"/>
      <c r="BQ793" s="93"/>
      <c r="BR793" s="93"/>
      <c r="BS793" s="93"/>
      <c r="BT793" s="93"/>
      <c r="BU793" s="93"/>
      <c r="BV793" s="93"/>
      <c r="BW793" s="93"/>
      <c r="BX793" s="93"/>
      <c r="BY793" s="93"/>
      <c r="BZ793" s="93"/>
      <c r="CA793" s="93"/>
      <c r="CB793" s="93"/>
      <c r="CC793" s="93"/>
      <c r="CD793" s="93"/>
      <c r="CE793" s="93"/>
      <c r="CF793" s="93"/>
      <c r="CG793" s="93"/>
      <c r="CH793" s="93"/>
      <c r="CI793" s="93"/>
      <c r="CJ793" s="93"/>
      <c r="CK793" s="93"/>
      <c r="CL793" s="93"/>
      <c r="CM793" s="93"/>
      <c r="CN793" s="93"/>
      <c r="CO793" s="93"/>
      <c r="CP793" s="93"/>
      <c r="CQ793" s="93"/>
      <c r="CR793" s="93"/>
      <c r="CS793" s="93"/>
      <c r="CT793" s="93"/>
      <c r="CU793" s="93"/>
      <c r="CV793" s="93"/>
      <c r="CW793" s="93"/>
      <c r="CX793" s="93"/>
      <c r="CY793" s="93"/>
      <c r="CZ793" s="93"/>
      <c r="DA793" s="93"/>
      <c r="DB793" s="93"/>
      <c r="DC793" s="93"/>
      <c r="DD793" s="93"/>
      <c r="DE793" s="93"/>
      <c r="DF793" s="93"/>
      <c r="DG793" s="93"/>
      <c r="DH793" s="93"/>
      <c r="DI793" s="93"/>
      <c r="DJ793" s="93"/>
      <c r="DK793" s="93"/>
      <c r="DL793" s="93"/>
      <c r="DM793" s="93"/>
      <c r="DN793" s="93"/>
      <c r="DO793" s="93"/>
      <c r="DP793" s="93"/>
      <c r="DQ793" s="93"/>
      <c r="DR793" s="93"/>
      <c r="DS793" s="93"/>
      <c r="DT793" s="93"/>
      <c r="DU793" s="93"/>
      <c r="DV793" s="93"/>
      <c r="DW793" s="93"/>
      <c r="DX793" s="93"/>
      <c r="DY793" s="93"/>
      <c r="DZ793" s="93"/>
      <c r="EA793" s="93"/>
      <c r="EB793" s="93"/>
    </row>
    <row r="794" spans="1:132" x14ac:dyDescent="0.2">
      <c r="A794" s="94"/>
      <c r="B794" s="95" t="s">
        <v>701</v>
      </c>
      <c r="C794" s="95" t="s">
        <v>702</v>
      </c>
      <c r="D794" s="94"/>
      <c r="E794" s="95" t="s">
        <v>703</v>
      </c>
      <c r="F794" s="94" t="s">
        <v>515</v>
      </c>
      <c r="G794" s="94" t="s">
        <v>348</v>
      </c>
      <c r="H794" s="411"/>
      <c r="I794" s="411"/>
      <c r="J794" s="411"/>
      <c r="K794" s="411"/>
      <c r="L794" s="411"/>
      <c r="M794" s="411"/>
      <c r="N794" s="411">
        <v>1</v>
      </c>
      <c r="O794" s="164">
        <v>43528</v>
      </c>
      <c r="P794" s="238">
        <f>SUM($H794:$N794)</f>
        <v>1</v>
      </c>
      <c r="Q794" s="214"/>
      <c r="R794" s="214"/>
      <c r="S794" s="214"/>
      <c r="T794" s="214"/>
      <c r="U794" s="214"/>
      <c r="V794" s="214"/>
      <c r="W794" s="214"/>
      <c r="X794" s="165"/>
      <c r="Y794" s="222">
        <f>SUM($Q794:$W794)</f>
        <v>0</v>
      </c>
      <c r="Z794" s="163"/>
      <c r="AA794" s="163"/>
      <c r="AB794" s="163"/>
      <c r="AC794" s="163"/>
      <c r="AD794" s="163"/>
      <c r="AE794" s="163"/>
      <c r="AF794" s="163"/>
      <c r="AG794" s="165"/>
      <c r="AH794" s="222">
        <f>SUM($Z794:$AF794)</f>
        <v>0</v>
      </c>
      <c r="AI794" s="214"/>
      <c r="AJ794" s="94" t="s">
        <v>1822</v>
      </c>
      <c r="AK794" s="94" t="s">
        <v>1823</v>
      </c>
      <c r="AL794" s="95"/>
      <c r="AM794" s="94"/>
      <c r="AN794" s="95"/>
      <c r="AO794" s="94"/>
      <c r="AP794" s="94"/>
      <c r="AQ794" s="94"/>
      <c r="AR794" s="94"/>
      <c r="AS794" s="95" t="s">
        <v>704</v>
      </c>
      <c r="AT794" s="93"/>
      <c r="AU794" s="93"/>
      <c r="AV794" s="93"/>
      <c r="AW794" s="93"/>
      <c r="AX794" s="93"/>
      <c r="AY794" s="93"/>
      <c r="AZ794" s="93"/>
      <c r="BA794" s="93"/>
      <c r="BB794" s="93"/>
      <c r="BC794" s="93"/>
      <c r="BD794" s="93"/>
      <c r="BE794" s="93"/>
      <c r="BF794" s="93"/>
      <c r="BG794" s="93"/>
      <c r="BH794" s="93"/>
      <c r="BI794" s="93"/>
      <c r="BJ794" s="93"/>
      <c r="BK794" s="93"/>
      <c r="BL794" s="93"/>
      <c r="BM794" s="93"/>
      <c r="BN794" s="93"/>
      <c r="BO794" s="93"/>
      <c r="BP794" s="93"/>
      <c r="BQ794" s="93"/>
      <c r="BR794" s="93"/>
      <c r="BS794" s="93"/>
      <c r="BT794" s="93"/>
      <c r="BU794" s="93"/>
      <c r="BV794" s="93"/>
      <c r="BW794" s="93"/>
      <c r="BX794" s="93"/>
      <c r="BY794" s="93"/>
      <c r="BZ794" s="93"/>
      <c r="CA794" s="93"/>
      <c r="CB794" s="93"/>
      <c r="CC794" s="93"/>
      <c r="CD794" s="93"/>
      <c r="CE794" s="93"/>
      <c r="CF794" s="93"/>
      <c r="CG794" s="93"/>
      <c r="CH794" s="93"/>
      <c r="CI794" s="93"/>
      <c r="CJ794" s="93"/>
      <c r="CK794" s="93"/>
      <c r="CL794" s="93"/>
      <c r="CM794" s="93"/>
      <c r="CN794" s="93"/>
      <c r="CO794" s="93"/>
      <c r="CP794" s="93"/>
      <c r="CQ794" s="93"/>
      <c r="CR794" s="93"/>
      <c r="CS794" s="93"/>
      <c r="CT794" s="93"/>
      <c r="CU794" s="93"/>
      <c r="CV794" s="93"/>
      <c r="CW794" s="93"/>
      <c r="CX794" s="93"/>
      <c r="CY794" s="93"/>
      <c r="CZ794" s="93"/>
      <c r="DA794" s="93"/>
      <c r="DB794" s="93"/>
      <c r="DC794" s="93"/>
      <c r="DD794" s="93"/>
      <c r="DE794" s="93"/>
      <c r="DF794" s="93"/>
      <c r="DG794" s="93"/>
      <c r="DH794" s="93"/>
      <c r="DI794" s="93"/>
      <c r="DJ794" s="93"/>
      <c r="DK794" s="93"/>
      <c r="DL794" s="93"/>
      <c r="DM794" s="93"/>
      <c r="DN794" s="93"/>
      <c r="DO794" s="93"/>
      <c r="DP794" s="93"/>
      <c r="DQ794" s="93"/>
      <c r="DR794" s="93"/>
      <c r="DS794" s="93"/>
      <c r="DT794" s="93"/>
      <c r="DU794" s="93"/>
      <c r="DV794" s="93"/>
      <c r="DW794" s="93"/>
      <c r="DX794" s="93"/>
      <c r="DY794" s="93"/>
      <c r="DZ794" s="93"/>
      <c r="EA794" s="93"/>
      <c r="EB794" s="93"/>
    </row>
    <row r="795" spans="1:132" x14ac:dyDescent="0.2">
      <c r="A795" s="94"/>
      <c r="B795" s="95" t="s">
        <v>2246</v>
      </c>
      <c r="C795" s="95" t="s">
        <v>2247</v>
      </c>
      <c r="D795" s="94"/>
      <c r="E795" s="95" t="s">
        <v>2248</v>
      </c>
      <c r="F795" s="94" t="s">
        <v>464</v>
      </c>
      <c r="G795" s="94" t="s">
        <v>348</v>
      </c>
      <c r="H795" s="411"/>
      <c r="I795" s="411"/>
      <c r="J795" s="411"/>
      <c r="K795" s="411"/>
      <c r="L795" s="411"/>
      <c r="M795" s="411"/>
      <c r="N795" s="411">
        <v>1</v>
      </c>
      <c r="O795" s="164">
        <v>43528</v>
      </c>
      <c r="P795" s="238">
        <f>SUM($H795:$N795)</f>
        <v>1</v>
      </c>
      <c r="Q795" s="214"/>
      <c r="R795" s="214"/>
      <c r="S795" s="214"/>
      <c r="T795" s="214"/>
      <c r="U795" s="214"/>
      <c r="V795" s="214"/>
      <c r="W795" s="214"/>
      <c r="X795" s="165"/>
      <c r="Y795" s="222">
        <f>SUM($Q795:$W795)</f>
        <v>0</v>
      </c>
      <c r="Z795" s="163"/>
      <c r="AA795" s="163"/>
      <c r="AB795" s="163"/>
      <c r="AC795" s="163"/>
      <c r="AD795" s="163"/>
      <c r="AE795" s="163"/>
      <c r="AF795" s="163"/>
      <c r="AG795" s="165"/>
      <c r="AH795" s="222">
        <f>SUM($Z795:$AF795)</f>
        <v>0</v>
      </c>
      <c r="AI795" s="214"/>
      <c r="AJ795" s="94" t="s">
        <v>1822</v>
      </c>
      <c r="AK795" s="94" t="s">
        <v>1823</v>
      </c>
      <c r="AL795" s="95"/>
      <c r="AM795" s="94"/>
      <c r="AN795" s="95"/>
      <c r="AO795" s="94"/>
      <c r="AP795" s="94"/>
      <c r="AQ795" s="94"/>
      <c r="AR795" s="94"/>
      <c r="AS795" s="95" t="s">
        <v>2249</v>
      </c>
    </row>
    <row r="796" spans="1:132" x14ac:dyDescent="0.2">
      <c r="A796" s="94"/>
      <c r="B796" s="95" t="s">
        <v>2250</v>
      </c>
      <c r="C796" s="95" t="s">
        <v>2247</v>
      </c>
      <c r="D796" s="94"/>
      <c r="E796" s="95" t="s">
        <v>2251</v>
      </c>
      <c r="F796" s="94" t="s">
        <v>464</v>
      </c>
      <c r="G796" s="94" t="s">
        <v>348</v>
      </c>
      <c r="H796" s="411"/>
      <c r="I796" s="411"/>
      <c r="J796" s="411"/>
      <c r="K796" s="411"/>
      <c r="L796" s="411"/>
      <c r="M796" s="411"/>
      <c r="N796" s="411">
        <v>1</v>
      </c>
      <c r="O796" s="164">
        <v>43528</v>
      </c>
      <c r="P796" s="238">
        <f>SUM($H796:$N796)</f>
        <v>1</v>
      </c>
      <c r="Q796" s="214"/>
      <c r="R796" s="214"/>
      <c r="S796" s="214"/>
      <c r="T796" s="214"/>
      <c r="U796" s="214"/>
      <c r="V796" s="214"/>
      <c r="W796" s="214"/>
      <c r="X796" s="165"/>
      <c r="Y796" s="222">
        <f>SUM($Q796:$W796)</f>
        <v>0</v>
      </c>
      <c r="Z796" s="163"/>
      <c r="AA796" s="163"/>
      <c r="AB796" s="163"/>
      <c r="AC796" s="163"/>
      <c r="AD796" s="163"/>
      <c r="AE796" s="163"/>
      <c r="AF796" s="163"/>
      <c r="AG796" s="165"/>
      <c r="AH796" s="222">
        <f>SUM($Z796:$AF796)</f>
        <v>0</v>
      </c>
      <c r="AI796" s="214"/>
      <c r="AJ796" s="94" t="s">
        <v>1822</v>
      </c>
      <c r="AK796" s="94" t="s">
        <v>1823</v>
      </c>
      <c r="AL796" s="95"/>
      <c r="AM796" s="94"/>
      <c r="AN796" s="95"/>
      <c r="AO796" s="94"/>
      <c r="AP796" s="94"/>
      <c r="AQ796" s="94"/>
      <c r="AR796" s="94"/>
      <c r="AS796" s="95" t="s">
        <v>2252</v>
      </c>
    </row>
    <row r="797" spans="1:132" x14ac:dyDescent="0.2">
      <c r="A797" s="94"/>
      <c r="B797" s="95" t="s">
        <v>2253</v>
      </c>
      <c r="C797" s="95" t="s">
        <v>2254</v>
      </c>
      <c r="D797" s="94"/>
      <c r="E797" s="95" t="s">
        <v>2255</v>
      </c>
      <c r="F797" s="94" t="s">
        <v>464</v>
      </c>
      <c r="G797" s="94" t="s">
        <v>358</v>
      </c>
      <c r="H797" s="411"/>
      <c r="I797" s="411"/>
      <c r="J797" s="411"/>
      <c r="K797" s="411"/>
      <c r="L797" s="411"/>
      <c r="M797" s="411"/>
      <c r="N797" s="411">
        <v>1</v>
      </c>
      <c r="O797" s="164">
        <v>43528</v>
      </c>
      <c r="P797" s="238">
        <f>SUM($H797:$N797)</f>
        <v>1</v>
      </c>
      <c r="Q797" s="214"/>
      <c r="R797" s="214"/>
      <c r="S797" s="214"/>
      <c r="T797" s="214"/>
      <c r="U797" s="214"/>
      <c r="V797" s="214"/>
      <c r="W797" s="214"/>
      <c r="X797" s="165"/>
      <c r="Y797" s="222">
        <f>SUM($Q797:$W797)</f>
        <v>0</v>
      </c>
      <c r="Z797" s="163"/>
      <c r="AA797" s="163"/>
      <c r="AB797" s="163"/>
      <c r="AC797" s="163"/>
      <c r="AD797" s="163"/>
      <c r="AE797" s="163"/>
      <c r="AF797" s="163"/>
      <c r="AG797" s="165"/>
      <c r="AH797" s="222">
        <f>SUM($Z797:$AF797)</f>
        <v>0</v>
      </c>
      <c r="AI797" s="214"/>
      <c r="AJ797" s="94" t="s">
        <v>1822</v>
      </c>
      <c r="AK797" s="94" t="s">
        <v>1823</v>
      </c>
      <c r="AL797" s="95"/>
      <c r="AM797" s="94"/>
      <c r="AN797" s="95"/>
      <c r="AO797" s="94"/>
      <c r="AP797" s="94"/>
      <c r="AQ797" s="94"/>
      <c r="AR797" s="94"/>
      <c r="AS797" s="95" t="s">
        <v>2256</v>
      </c>
    </row>
    <row r="798" spans="1:132" x14ac:dyDescent="0.2">
      <c r="A798" s="94"/>
      <c r="B798" s="95" t="s">
        <v>2257</v>
      </c>
      <c r="C798" s="95" t="s">
        <v>2258</v>
      </c>
      <c r="D798" s="94"/>
      <c r="E798" s="95" t="s">
        <v>2259</v>
      </c>
      <c r="F798" s="94" t="s">
        <v>464</v>
      </c>
      <c r="G798" s="94" t="s">
        <v>348</v>
      </c>
      <c r="H798" s="411"/>
      <c r="I798" s="411"/>
      <c r="J798" s="411"/>
      <c r="K798" s="411"/>
      <c r="L798" s="411"/>
      <c r="M798" s="411"/>
      <c r="N798" s="411">
        <v>1</v>
      </c>
      <c r="O798" s="164">
        <v>43528</v>
      </c>
      <c r="P798" s="238">
        <f>SUM($H798:$N798)</f>
        <v>1</v>
      </c>
      <c r="Q798" s="214"/>
      <c r="R798" s="214"/>
      <c r="S798" s="214"/>
      <c r="T798" s="214"/>
      <c r="U798" s="214"/>
      <c r="V798" s="214"/>
      <c r="W798" s="214"/>
      <c r="X798" s="165"/>
      <c r="Y798" s="222">
        <f>SUM($Q798:$W798)</f>
        <v>0</v>
      </c>
      <c r="Z798" s="163"/>
      <c r="AA798" s="163"/>
      <c r="AB798" s="163"/>
      <c r="AC798" s="163"/>
      <c r="AD798" s="163"/>
      <c r="AE798" s="163"/>
      <c r="AF798" s="163"/>
      <c r="AG798" s="165"/>
      <c r="AH798" s="222">
        <f>SUM($Z798:$AF798)</f>
        <v>0</v>
      </c>
      <c r="AI798" s="214"/>
      <c r="AJ798" s="94" t="s">
        <v>1822</v>
      </c>
      <c r="AK798" s="94" t="s">
        <v>1823</v>
      </c>
      <c r="AL798" s="95"/>
      <c r="AM798" s="94"/>
      <c r="AN798" s="95"/>
      <c r="AO798" s="94"/>
      <c r="AP798" s="94"/>
      <c r="AQ798" s="94"/>
      <c r="AR798" s="94"/>
      <c r="AS798" s="95" t="s">
        <v>2260</v>
      </c>
    </row>
    <row r="799" spans="1:132" x14ac:dyDescent="0.2">
      <c r="A799" s="94"/>
      <c r="B799" s="95" t="s">
        <v>693</v>
      </c>
      <c r="C799" s="95" t="s">
        <v>694</v>
      </c>
      <c r="D799" s="94"/>
      <c r="E799" s="95" t="s">
        <v>695</v>
      </c>
      <c r="F799" s="94" t="s">
        <v>515</v>
      </c>
      <c r="G799" s="94" t="s">
        <v>348</v>
      </c>
      <c r="H799" s="411"/>
      <c r="I799" s="411"/>
      <c r="J799" s="411"/>
      <c r="K799" s="411"/>
      <c r="L799" s="411"/>
      <c r="M799" s="411"/>
      <c r="N799" s="411">
        <v>1</v>
      </c>
      <c r="O799" s="164">
        <v>43525</v>
      </c>
      <c r="P799" s="238">
        <f>SUM($H799:$N799)</f>
        <v>1</v>
      </c>
      <c r="Q799" s="214"/>
      <c r="R799" s="214"/>
      <c r="S799" s="214"/>
      <c r="T799" s="214"/>
      <c r="U799" s="214"/>
      <c r="V799" s="214"/>
      <c r="W799" s="214"/>
      <c r="X799" s="165"/>
      <c r="Y799" s="222">
        <f>SUM($Q799:$W799)</f>
        <v>0</v>
      </c>
      <c r="Z799" s="163"/>
      <c r="AA799" s="163"/>
      <c r="AB799" s="163"/>
      <c r="AC799" s="163"/>
      <c r="AD799" s="163"/>
      <c r="AE799" s="163"/>
      <c r="AF799" s="163"/>
      <c r="AG799" s="165"/>
      <c r="AH799" s="222">
        <f>SUM($Z799:$AF799)</f>
        <v>0</v>
      </c>
      <c r="AI799" s="214"/>
      <c r="AJ799" s="94" t="s">
        <v>1822</v>
      </c>
      <c r="AK799" s="94" t="s">
        <v>1823</v>
      </c>
      <c r="AL799" s="95"/>
      <c r="AM799" s="94"/>
      <c r="AN799" s="95"/>
      <c r="AO799" s="94"/>
      <c r="AP799" s="94"/>
      <c r="AQ799" s="94"/>
      <c r="AR799" s="94"/>
      <c r="AS799" s="95" t="s">
        <v>696</v>
      </c>
      <c r="AT799" s="93"/>
      <c r="AU799" s="93"/>
      <c r="AV799" s="93"/>
      <c r="AW799" s="93"/>
      <c r="AX799" s="93"/>
      <c r="AY799" s="93"/>
      <c r="AZ799" s="93"/>
      <c r="BA799" s="93"/>
      <c r="BB799" s="93"/>
      <c r="BC799" s="93"/>
      <c r="BD799" s="93"/>
      <c r="BE799" s="93"/>
      <c r="BF799" s="93"/>
      <c r="BG799" s="93"/>
      <c r="BH799" s="93"/>
      <c r="BI799" s="93"/>
      <c r="BJ799" s="93"/>
      <c r="BK799" s="93"/>
      <c r="BL799" s="93"/>
      <c r="BM799" s="93"/>
      <c r="BN799" s="93"/>
      <c r="BO799" s="93"/>
      <c r="BP799" s="93"/>
      <c r="BQ799" s="93"/>
      <c r="BR799" s="93"/>
      <c r="BS799" s="93"/>
      <c r="BT799" s="93"/>
      <c r="BU799" s="93"/>
      <c r="BV799" s="93"/>
      <c r="BW799" s="93"/>
      <c r="BX799" s="93"/>
      <c r="BY799" s="93"/>
      <c r="BZ799" s="93"/>
      <c r="CA799" s="93"/>
      <c r="CB799" s="93"/>
      <c r="CC799" s="93"/>
      <c r="CD799" s="93"/>
      <c r="CE799" s="93"/>
      <c r="CF799" s="93"/>
      <c r="CG799" s="93"/>
      <c r="CH799" s="93"/>
      <c r="CI799" s="93"/>
      <c r="CJ799" s="93"/>
      <c r="CK799" s="93"/>
      <c r="CL799" s="93"/>
      <c r="CM799" s="93"/>
      <c r="CN799" s="93"/>
      <c r="CO799" s="93"/>
      <c r="CP799" s="93"/>
      <c r="CQ799" s="93"/>
      <c r="CR799" s="93"/>
      <c r="CS799" s="93"/>
      <c r="CT799" s="93"/>
      <c r="CU799" s="93"/>
      <c r="CV799" s="93"/>
      <c r="CW799" s="93"/>
      <c r="CX799" s="93"/>
      <c r="CY799" s="93"/>
      <c r="CZ799" s="93"/>
      <c r="DA799" s="93"/>
      <c r="DB799" s="93"/>
      <c r="DC799" s="93"/>
      <c r="DD799" s="93"/>
      <c r="DE799" s="93"/>
      <c r="DF799" s="93"/>
      <c r="DG799" s="93"/>
      <c r="DH799" s="93"/>
      <c r="DI799" s="93"/>
      <c r="DJ799" s="93"/>
      <c r="DK799" s="93"/>
      <c r="DL799" s="93"/>
      <c r="DM799" s="93"/>
      <c r="DN799" s="93"/>
      <c r="DO799" s="93"/>
      <c r="DP799" s="93"/>
      <c r="DQ799" s="93"/>
      <c r="DR799" s="93"/>
      <c r="DS799" s="93"/>
      <c r="DT799" s="93"/>
      <c r="DU799" s="93"/>
      <c r="DV799" s="93"/>
      <c r="DW799" s="93"/>
      <c r="DX799" s="93"/>
      <c r="DY799" s="93"/>
      <c r="DZ799" s="93"/>
      <c r="EA799" s="93"/>
      <c r="EB799" s="93"/>
    </row>
    <row r="800" spans="1:132" x14ac:dyDescent="0.2">
      <c r="A800" s="94"/>
      <c r="B800" s="95" t="s">
        <v>685</v>
      </c>
      <c r="C800" s="95" t="s">
        <v>686</v>
      </c>
      <c r="D800" s="94"/>
      <c r="E800" s="95" t="s">
        <v>687</v>
      </c>
      <c r="F800" s="94" t="s">
        <v>515</v>
      </c>
      <c r="G800" s="94" t="s">
        <v>348</v>
      </c>
      <c r="H800" s="411"/>
      <c r="I800" s="411"/>
      <c r="J800" s="411"/>
      <c r="K800" s="411"/>
      <c r="L800" s="411"/>
      <c r="M800" s="411"/>
      <c r="N800" s="411">
        <v>1</v>
      </c>
      <c r="O800" s="164">
        <v>43524</v>
      </c>
      <c r="P800" s="238">
        <f>SUM($H800:$N800)</f>
        <v>1</v>
      </c>
      <c r="Q800" s="214"/>
      <c r="R800" s="214"/>
      <c r="S800" s="214"/>
      <c r="T800" s="214"/>
      <c r="U800" s="214"/>
      <c r="V800" s="214"/>
      <c r="W800" s="214"/>
      <c r="X800" s="165"/>
      <c r="Y800" s="222">
        <f>SUM($Q800:$W800)</f>
        <v>0</v>
      </c>
      <c r="Z800" s="163"/>
      <c r="AA800" s="163"/>
      <c r="AB800" s="163"/>
      <c r="AC800" s="163"/>
      <c r="AD800" s="163"/>
      <c r="AE800" s="163"/>
      <c r="AF800" s="163"/>
      <c r="AG800" s="165"/>
      <c r="AH800" s="222">
        <f>SUM($Z800:$AF800)</f>
        <v>0</v>
      </c>
      <c r="AI800" s="214"/>
      <c r="AJ800" s="94" t="s">
        <v>1822</v>
      </c>
      <c r="AK800" s="94" t="s">
        <v>1823</v>
      </c>
      <c r="AL800" s="95"/>
      <c r="AM800" s="94"/>
      <c r="AN800" s="95"/>
      <c r="AO800" s="94"/>
      <c r="AP800" s="94"/>
      <c r="AQ800" s="94"/>
      <c r="AR800" s="94"/>
      <c r="AS800" s="95" t="s">
        <v>688</v>
      </c>
      <c r="AT800" s="93"/>
      <c r="AU800" s="93"/>
      <c r="AV800" s="93"/>
      <c r="AW800" s="93"/>
      <c r="AX800" s="93"/>
      <c r="AY800" s="93"/>
      <c r="AZ800" s="93"/>
      <c r="BA800" s="93"/>
      <c r="BB800" s="93"/>
      <c r="BC800" s="93"/>
      <c r="BD800" s="93"/>
      <c r="BE800" s="93"/>
      <c r="BF800" s="93"/>
      <c r="BG800" s="93"/>
      <c r="BH800" s="93"/>
      <c r="BI800" s="93"/>
      <c r="BJ800" s="93"/>
      <c r="BK800" s="93"/>
      <c r="BL800" s="93"/>
      <c r="BM800" s="93"/>
      <c r="BN800" s="93"/>
      <c r="BO800" s="93"/>
      <c r="BP800" s="93"/>
      <c r="BQ800" s="93"/>
      <c r="BR800" s="93"/>
      <c r="BS800" s="93"/>
      <c r="BT800" s="93"/>
      <c r="BU800" s="93"/>
      <c r="BV800" s="93"/>
      <c r="BW800" s="93"/>
      <c r="BX800" s="93"/>
      <c r="BY800" s="93"/>
      <c r="BZ800" s="93"/>
      <c r="CA800" s="93"/>
      <c r="CB800" s="93"/>
      <c r="CC800" s="93"/>
      <c r="CD800" s="93"/>
      <c r="CE800" s="93"/>
      <c r="CF800" s="93"/>
      <c r="CG800" s="93"/>
      <c r="CH800" s="93"/>
      <c r="CI800" s="93"/>
      <c r="CJ800" s="93"/>
      <c r="CK800" s="93"/>
      <c r="CL800" s="93"/>
      <c r="CM800" s="93"/>
      <c r="CN800" s="93"/>
      <c r="CO800" s="93"/>
      <c r="CP800" s="93"/>
      <c r="CQ800" s="93"/>
      <c r="CR800" s="93"/>
      <c r="CS800" s="93"/>
      <c r="CT800" s="93"/>
      <c r="CU800" s="93"/>
      <c r="CV800" s="93"/>
      <c r="CW800" s="93"/>
      <c r="CX800" s="93"/>
      <c r="CY800" s="93"/>
      <c r="CZ800" s="93"/>
      <c r="DA800" s="93"/>
      <c r="DB800" s="93"/>
      <c r="DC800" s="93"/>
      <c r="DD800" s="93"/>
      <c r="DE800" s="93"/>
      <c r="DF800" s="93"/>
      <c r="DG800" s="93"/>
      <c r="DH800" s="93"/>
      <c r="DI800" s="93"/>
      <c r="DJ800" s="93"/>
      <c r="DK800" s="93"/>
      <c r="DL800" s="93"/>
      <c r="DM800" s="93"/>
      <c r="DN800" s="93"/>
      <c r="DO800" s="93"/>
      <c r="DP800" s="93"/>
      <c r="DQ800" s="93"/>
      <c r="DR800" s="93"/>
      <c r="DS800" s="93"/>
      <c r="DT800" s="93"/>
      <c r="DU800" s="93"/>
      <c r="DV800" s="93"/>
      <c r="DW800" s="93"/>
      <c r="DX800" s="93"/>
      <c r="DY800" s="93"/>
      <c r="DZ800" s="93"/>
      <c r="EA800" s="93"/>
      <c r="EB800" s="93"/>
    </row>
    <row r="801" spans="1:132" x14ac:dyDescent="0.2">
      <c r="A801" s="94"/>
      <c r="B801" s="95" t="s">
        <v>689</v>
      </c>
      <c r="C801" s="95" t="s">
        <v>690</v>
      </c>
      <c r="D801" s="94"/>
      <c r="E801" s="95" t="s">
        <v>691</v>
      </c>
      <c r="F801" s="94" t="s">
        <v>515</v>
      </c>
      <c r="G801" s="94" t="s">
        <v>348</v>
      </c>
      <c r="H801" s="411"/>
      <c r="I801" s="411"/>
      <c r="J801" s="411"/>
      <c r="K801" s="411"/>
      <c r="L801" s="411"/>
      <c r="M801" s="411"/>
      <c r="N801" s="411">
        <v>1</v>
      </c>
      <c r="O801" s="164">
        <v>43524</v>
      </c>
      <c r="P801" s="238">
        <f>SUM($H801:$N801)</f>
        <v>1</v>
      </c>
      <c r="Q801" s="214"/>
      <c r="R801" s="214"/>
      <c r="S801" s="214"/>
      <c r="T801" s="214"/>
      <c r="U801" s="214"/>
      <c r="V801" s="214"/>
      <c r="W801" s="214"/>
      <c r="X801" s="165"/>
      <c r="Y801" s="222">
        <f>SUM($Q801:$W801)</f>
        <v>0</v>
      </c>
      <c r="Z801" s="163"/>
      <c r="AA801" s="163"/>
      <c r="AB801" s="163"/>
      <c r="AC801" s="163"/>
      <c r="AD801" s="163"/>
      <c r="AE801" s="163"/>
      <c r="AF801" s="163"/>
      <c r="AG801" s="165"/>
      <c r="AH801" s="222">
        <f>SUM($Z801:$AF801)</f>
        <v>0</v>
      </c>
      <c r="AI801" s="214"/>
      <c r="AJ801" s="94" t="s">
        <v>1822</v>
      </c>
      <c r="AK801" s="94" t="s">
        <v>1823</v>
      </c>
      <c r="AL801" s="95"/>
      <c r="AM801" s="94"/>
      <c r="AN801" s="95"/>
      <c r="AO801" s="94"/>
      <c r="AP801" s="94"/>
      <c r="AQ801" s="94"/>
      <c r="AR801" s="94"/>
      <c r="AS801" s="95" t="s">
        <v>692</v>
      </c>
      <c r="AT801" s="93"/>
      <c r="AU801" s="93"/>
      <c r="AV801" s="93"/>
      <c r="AW801" s="93"/>
      <c r="AX801" s="93"/>
      <c r="AY801" s="93"/>
      <c r="AZ801" s="93"/>
      <c r="BA801" s="93"/>
      <c r="BB801" s="93"/>
      <c r="BC801" s="93"/>
      <c r="BD801" s="93"/>
      <c r="BE801" s="93"/>
      <c r="BF801" s="93"/>
      <c r="BG801" s="93"/>
      <c r="BH801" s="93"/>
      <c r="BI801" s="93"/>
      <c r="BJ801" s="93"/>
      <c r="BK801" s="93"/>
      <c r="BL801" s="93"/>
      <c r="BM801" s="93"/>
      <c r="BN801" s="93"/>
      <c r="BO801" s="93"/>
      <c r="BP801" s="93"/>
      <c r="BQ801" s="93"/>
      <c r="BR801" s="93"/>
      <c r="BS801" s="93"/>
      <c r="BT801" s="93"/>
      <c r="BU801" s="93"/>
      <c r="BV801" s="93"/>
      <c r="BW801" s="93"/>
      <c r="BX801" s="93"/>
      <c r="BY801" s="93"/>
      <c r="BZ801" s="93"/>
      <c r="CA801" s="93"/>
      <c r="CB801" s="93"/>
      <c r="CC801" s="93"/>
      <c r="CD801" s="93"/>
      <c r="CE801" s="93"/>
      <c r="CF801" s="93"/>
      <c r="CG801" s="93"/>
      <c r="CH801" s="93"/>
      <c r="CI801" s="93"/>
      <c r="CJ801" s="93"/>
      <c r="CK801" s="93"/>
      <c r="CL801" s="93"/>
      <c r="CM801" s="93"/>
      <c r="CN801" s="93"/>
      <c r="CO801" s="93"/>
      <c r="CP801" s="93"/>
      <c r="CQ801" s="93"/>
      <c r="CR801" s="93"/>
      <c r="CS801" s="93"/>
      <c r="CT801" s="93"/>
      <c r="CU801" s="93"/>
      <c r="CV801" s="93"/>
      <c r="CW801" s="93"/>
      <c r="CX801" s="93"/>
      <c r="CY801" s="93"/>
      <c r="CZ801" s="93"/>
      <c r="DA801" s="93"/>
      <c r="DB801" s="93"/>
      <c r="DC801" s="93"/>
      <c r="DD801" s="93"/>
      <c r="DE801" s="93"/>
      <c r="DF801" s="93"/>
      <c r="DG801" s="93"/>
      <c r="DH801" s="93"/>
      <c r="DI801" s="93"/>
      <c r="DJ801" s="93"/>
      <c r="DK801" s="93"/>
      <c r="DL801" s="93"/>
      <c r="DM801" s="93"/>
      <c r="DN801" s="93"/>
      <c r="DO801" s="93"/>
      <c r="DP801" s="93"/>
      <c r="DQ801" s="93"/>
      <c r="DR801" s="93"/>
      <c r="DS801" s="93"/>
      <c r="DT801" s="93"/>
      <c r="DU801" s="93"/>
      <c r="DV801" s="93"/>
      <c r="DW801" s="93"/>
      <c r="DX801" s="93"/>
      <c r="DY801" s="93"/>
      <c r="DZ801" s="93"/>
      <c r="EA801" s="93"/>
      <c r="EB801" s="93"/>
    </row>
    <row r="802" spans="1:132" x14ac:dyDescent="0.2">
      <c r="A802" s="94"/>
      <c r="B802" s="95" t="s">
        <v>1693</v>
      </c>
      <c r="C802" s="95" t="s">
        <v>1694</v>
      </c>
      <c r="D802" s="94"/>
      <c r="E802" s="95" t="s">
        <v>1695</v>
      </c>
      <c r="F802" s="94" t="s">
        <v>515</v>
      </c>
      <c r="G802" s="94" t="s">
        <v>348</v>
      </c>
      <c r="H802" s="411"/>
      <c r="I802" s="411"/>
      <c r="J802" s="411"/>
      <c r="K802" s="411"/>
      <c r="L802" s="411"/>
      <c r="M802" s="411"/>
      <c r="N802" s="411">
        <v>1</v>
      </c>
      <c r="O802" s="164">
        <v>43524</v>
      </c>
      <c r="P802" s="238">
        <f>SUM($H802:$N802)</f>
        <v>1</v>
      </c>
      <c r="Q802" s="214"/>
      <c r="R802" s="214"/>
      <c r="S802" s="214"/>
      <c r="T802" s="214"/>
      <c r="U802" s="214"/>
      <c r="V802" s="214"/>
      <c r="W802" s="214"/>
      <c r="X802" s="165"/>
      <c r="Y802" s="222">
        <f>SUM($Q802:$W802)</f>
        <v>0</v>
      </c>
      <c r="Z802" s="163"/>
      <c r="AA802" s="163"/>
      <c r="AB802" s="163"/>
      <c r="AC802" s="163"/>
      <c r="AD802" s="163"/>
      <c r="AE802" s="163"/>
      <c r="AF802" s="163"/>
      <c r="AG802" s="165"/>
      <c r="AH802" s="222">
        <f>SUM($Z802:$AF802)</f>
        <v>0</v>
      </c>
      <c r="AI802" s="214"/>
      <c r="AJ802" s="94" t="s">
        <v>1822</v>
      </c>
      <c r="AK802" s="94" t="s">
        <v>1823</v>
      </c>
      <c r="AL802" s="95"/>
      <c r="AM802" s="94"/>
      <c r="AN802" s="95"/>
      <c r="AO802" s="94"/>
      <c r="AP802" s="94"/>
      <c r="AQ802" s="94"/>
      <c r="AR802" s="94"/>
      <c r="AS802" s="95" t="s">
        <v>1696</v>
      </c>
    </row>
    <row r="803" spans="1:132" x14ac:dyDescent="0.2">
      <c r="A803" s="94"/>
      <c r="B803" s="95" t="s">
        <v>2261</v>
      </c>
      <c r="C803" s="95" t="s">
        <v>2262</v>
      </c>
      <c r="D803" s="94"/>
      <c r="E803" s="95" t="s">
        <v>2263</v>
      </c>
      <c r="F803" s="94" t="s">
        <v>464</v>
      </c>
      <c r="G803" s="94" t="s">
        <v>348</v>
      </c>
      <c r="H803" s="411"/>
      <c r="I803" s="411"/>
      <c r="J803" s="411"/>
      <c r="K803" s="411"/>
      <c r="L803" s="411"/>
      <c r="M803" s="411"/>
      <c r="N803" s="411">
        <v>1</v>
      </c>
      <c r="O803" s="164">
        <v>43524</v>
      </c>
      <c r="P803" s="238">
        <f>SUM($H803:$N803)</f>
        <v>1</v>
      </c>
      <c r="Q803" s="214"/>
      <c r="R803" s="214"/>
      <c r="S803" s="214"/>
      <c r="T803" s="214"/>
      <c r="U803" s="214"/>
      <c r="V803" s="214"/>
      <c r="W803" s="214"/>
      <c r="X803" s="165"/>
      <c r="Y803" s="222">
        <f>SUM($Q803:$W803)</f>
        <v>0</v>
      </c>
      <c r="Z803" s="163"/>
      <c r="AA803" s="163"/>
      <c r="AB803" s="163"/>
      <c r="AC803" s="163"/>
      <c r="AD803" s="163"/>
      <c r="AE803" s="163"/>
      <c r="AF803" s="163"/>
      <c r="AG803" s="165"/>
      <c r="AH803" s="222">
        <f>SUM($Z803:$AF803)</f>
        <v>0</v>
      </c>
      <c r="AI803" s="214"/>
      <c r="AJ803" s="94" t="s">
        <v>1822</v>
      </c>
      <c r="AK803" s="94" t="s">
        <v>1823</v>
      </c>
      <c r="AL803" s="95"/>
      <c r="AM803" s="94"/>
      <c r="AN803" s="95"/>
      <c r="AO803" s="94"/>
      <c r="AP803" s="94"/>
      <c r="AQ803" s="94"/>
      <c r="AR803" s="94"/>
      <c r="AS803" s="95" t="s">
        <v>2264</v>
      </c>
    </row>
    <row r="804" spans="1:132" x14ac:dyDescent="0.2">
      <c r="A804" s="94"/>
      <c r="B804" s="95" t="s">
        <v>2265</v>
      </c>
      <c r="C804" s="95" t="s">
        <v>2266</v>
      </c>
      <c r="D804" s="94"/>
      <c r="E804" s="95" t="s">
        <v>2267</v>
      </c>
      <c r="F804" s="94" t="s">
        <v>464</v>
      </c>
      <c r="G804" s="94" t="s">
        <v>348</v>
      </c>
      <c r="H804" s="411"/>
      <c r="I804" s="411"/>
      <c r="J804" s="411"/>
      <c r="K804" s="411"/>
      <c r="L804" s="411"/>
      <c r="M804" s="411"/>
      <c r="N804" s="411">
        <v>1</v>
      </c>
      <c r="O804" s="164">
        <v>43524</v>
      </c>
      <c r="P804" s="238">
        <f>SUM($H804:$N804)</f>
        <v>1</v>
      </c>
      <c r="Q804" s="214"/>
      <c r="R804" s="214"/>
      <c r="S804" s="214"/>
      <c r="T804" s="214"/>
      <c r="U804" s="214"/>
      <c r="V804" s="214"/>
      <c r="W804" s="214"/>
      <c r="X804" s="165"/>
      <c r="Y804" s="222">
        <f>SUM($Q804:$W804)</f>
        <v>0</v>
      </c>
      <c r="Z804" s="163"/>
      <c r="AA804" s="163"/>
      <c r="AB804" s="163"/>
      <c r="AC804" s="163"/>
      <c r="AD804" s="163"/>
      <c r="AE804" s="163"/>
      <c r="AF804" s="163"/>
      <c r="AG804" s="165"/>
      <c r="AH804" s="222">
        <f>SUM($Z804:$AF804)</f>
        <v>0</v>
      </c>
      <c r="AI804" s="214"/>
      <c r="AJ804" s="94" t="s">
        <v>1822</v>
      </c>
      <c r="AK804" s="94" t="s">
        <v>1823</v>
      </c>
      <c r="AL804" s="95"/>
      <c r="AM804" s="94"/>
      <c r="AN804" s="95"/>
      <c r="AO804" s="94"/>
      <c r="AP804" s="94"/>
      <c r="AQ804" s="94"/>
      <c r="AR804" s="94"/>
      <c r="AS804" s="95" t="s">
        <v>2268</v>
      </c>
    </row>
    <row r="805" spans="1:132" x14ac:dyDescent="0.2">
      <c r="A805" s="94"/>
      <c r="B805" s="95" t="s">
        <v>677</v>
      </c>
      <c r="C805" s="95" t="s">
        <v>678</v>
      </c>
      <c r="D805" s="94"/>
      <c r="E805" s="95" t="s">
        <v>679</v>
      </c>
      <c r="F805" s="94" t="s">
        <v>515</v>
      </c>
      <c r="G805" s="94" t="s">
        <v>348</v>
      </c>
      <c r="H805" s="411"/>
      <c r="I805" s="411"/>
      <c r="J805" s="411"/>
      <c r="K805" s="411"/>
      <c r="L805" s="411"/>
      <c r="M805" s="411"/>
      <c r="N805" s="411">
        <v>1</v>
      </c>
      <c r="O805" s="164">
        <v>43522</v>
      </c>
      <c r="P805" s="238">
        <f>SUM($H805:$N805)</f>
        <v>1</v>
      </c>
      <c r="Q805" s="214"/>
      <c r="R805" s="214"/>
      <c r="S805" s="214"/>
      <c r="T805" s="214"/>
      <c r="U805" s="214"/>
      <c r="V805" s="214"/>
      <c r="W805" s="214"/>
      <c r="X805" s="165"/>
      <c r="Y805" s="222">
        <f>SUM($Q805:$W805)</f>
        <v>0</v>
      </c>
      <c r="Z805" s="163"/>
      <c r="AA805" s="163"/>
      <c r="AB805" s="163"/>
      <c r="AC805" s="163"/>
      <c r="AD805" s="163"/>
      <c r="AE805" s="163"/>
      <c r="AF805" s="163"/>
      <c r="AG805" s="165"/>
      <c r="AH805" s="222">
        <f>SUM($Z805:$AF805)</f>
        <v>0</v>
      </c>
      <c r="AI805" s="214"/>
      <c r="AJ805" s="94" t="s">
        <v>1822</v>
      </c>
      <c r="AK805" s="94" t="s">
        <v>1823</v>
      </c>
      <c r="AL805" s="95"/>
      <c r="AM805" s="94"/>
      <c r="AN805" s="95"/>
      <c r="AO805" s="94"/>
      <c r="AP805" s="94"/>
      <c r="AQ805" s="94"/>
      <c r="AR805" s="94"/>
      <c r="AS805" s="95" t="s">
        <v>680</v>
      </c>
      <c r="AT805" s="93"/>
      <c r="AU805" s="93"/>
      <c r="AV805" s="93"/>
      <c r="AW805" s="93"/>
      <c r="AX805" s="93"/>
      <c r="AY805" s="93"/>
      <c r="AZ805" s="93"/>
      <c r="BA805" s="93"/>
      <c r="BB805" s="93"/>
      <c r="BC805" s="93"/>
      <c r="BD805" s="93"/>
      <c r="BE805" s="93"/>
      <c r="BF805" s="93"/>
      <c r="BG805" s="93"/>
      <c r="BH805" s="93"/>
      <c r="BI805" s="93"/>
      <c r="BJ805" s="93"/>
      <c r="BK805" s="93"/>
      <c r="BL805" s="93"/>
      <c r="BM805" s="93"/>
      <c r="BN805" s="93"/>
      <c r="BO805" s="93"/>
      <c r="BP805" s="93"/>
      <c r="BQ805" s="93"/>
      <c r="BR805" s="93"/>
      <c r="BS805" s="93"/>
      <c r="BT805" s="93"/>
      <c r="BU805" s="93"/>
      <c r="BV805" s="93"/>
      <c r="BW805" s="93"/>
      <c r="BX805" s="93"/>
      <c r="BY805" s="93"/>
      <c r="BZ805" s="93"/>
      <c r="CA805" s="93"/>
      <c r="CB805" s="93"/>
      <c r="CC805" s="93"/>
      <c r="CD805" s="93"/>
      <c r="CE805" s="93"/>
      <c r="CF805" s="93"/>
      <c r="CG805" s="93"/>
      <c r="CH805" s="93"/>
      <c r="CI805" s="93"/>
      <c r="CJ805" s="93"/>
      <c r="CK805" s="93"/>
      <c r="CL805" s="93"/>
      <c r="CM805" s="93"/>
      <c r="CN805" s="93"/>
      <c r="CO805" s="93"/>
      <c r="CP805" s="93"/>
      <c r="CQ805" s="93"/>
      <c r="CR805" s="93"/>
      <c r="CS805" s="93"/>
      <c r="CT805" s="93"/>
      <c r="CU805" s="93"/>
      <c r="CV805" s="93"/>
      <c r="CW805" s="93"/>
      <c r="CX805" s="93"/>
      <c r="CY805" s="93"/>
      <c r="CZ805" s="93"/>
      <c r="DA805" s="93"/>
      <c r="DB805" s="93"/>
      <c r="DC805" s="93"/>
      <c r="DD805" s="93"/>
      <c r="DE805" s="93"/>
      <c r="DF805" s="93"/>
      <c r="DG805" s="93"/>
      <c r="DH805" s="93"/>
      <c r="DI805" s="93"/>
      <c r="DJ805" s="93"/>
      <c r="DK805" s="93"/>
      <c r="DL805" s="93"/>
      <c r="DM805" s="93"/>
      <c r="DN805" s="93"/>
      <c r="DO805" s="93"/>
      <c r="DP805" s="93"/>
      <c r="DQ805" s="93"/>
      <c r="DR805" s="93"/>
      <c r="DS805" s="93"/>
      <c r="DT805" s="93"/>
      <c r="DU805" s="93"/>
      <c r="DV805" s="93"/>
      <c r="DW805" s="93"/>
      <c r="DX805" s="93"/>
      <c r="DY805" s="93"/>
      <c r="DZ805" s="93"/>
      <c r="EA805" s="93"/>
      <c r="EB805" s="93"/>
    </row>
    <row r="806" spans="1:132" x14ac:dyDescent="0.2">
      <c r="A806" s="94"/>
      <c r="B806" s="95" t="s">
        <v>681</v>
      </c>
      <c r="C806" s="95" t="s">
        <v>682</v>
      </c>
      <c r="D806" s="94"/>
      <c r="E806" s="95" t="s">
        <v>683</v>
      </c>
      <c r="F806" s="94" t="s">
        <v>515</v>
      </c>
      <c r="G806" s="94" t="s">
        <v>348</v>
      </c>
      <c r="H806" s="411"/>
      <c r="I806" s="411"/>
      <c r="J806" s="411"/>
      <c r="K806" s="411"/>
      <c r="L806" s="411"/>
      <c r="M806" s="411"/>
      <c r="N806" s="411">
        <v>1</v>
      </c>
      <c r="O806" s="164">
        <v>43522</v>
      </c>
      <c r="P806" s="238">
        <f>SUM($H806:$N806)</f>
        <v>1</v>
      </c>
      <c r="Q806" s="214"/>
      <c r="R806" s="214"/>
      <c r="S806" s="214"/>
      <c r="T806" s="214"/>
      <c r="U806" s="214"/>
      <c r="V806" s="214"/>
      <c r="W806" s="214"/>
      <c r="X806" s="165"/>
      <c r="Y806" s="222">
        <f>SUM($Q806:$W806)</f>
        <v>0</v>
      </c>
      <c r="Z806" s="163"/>
      <c r="AA806" s="163"/>
      <c r="AB806" s="163"/>
      <c r="AC806" s="163"/>
      <c r="AD806" s="163"/>
      <c r="AE806" s="163"/>
      <c r="AF806" s="163"/>
      <c r="AG806" s="165"/>
      <c r="AH806" s="222">
        <f>SUM($Z806:$AF806)</f>
        <v>0</v>
      </c>
      <c r="AI806" s="214"/>
      <c r="AJ806" s="94" t="s">
        <v>1822</v>
      </c>
      <c r="AK806" s="94" t="s">
        <v>1823</v>
      </c>
      <c r="AL806" s="95"/>
      <c r="AM806" s="94"/>
      <c r="AN806" s="95"/>
      <c r="AO806" s="94"/>
      <c r="AP806" s="94"/>
      <c r="AQ806" s="94"/>
      <c r="AR806" s="94"/>
      <c r="AS806" s="95" t="s">
        <v>684</v>
      </c>
      <c r="AT806" s="93"/>
      <c r="AU806" s="93"/>
      <c r="AV806" s="93"/>
      <c r="AW806" s="93"/>
      <c r="AX806" s="93"/>
      <c r="AY806" s="93"/>
      <c r="AZ806" s="93"/>
      <c r="BA806" s="93"/>
      <c r="BB806" s="93"/>
      <c r="BC806" s="93"/>
      <c r="BD806" s="93"/>
      <c r="BE806" s="93"/>
      <c r="BF806" s="93"/>
      <c r="BG806" s="93"/>
      <c r="BH806" s="93"/>
      <c r="BI806" s="93"/>
      <c r="BJ806" s="93"/>
      <c r="BK806" s="93"/>
      <c r="BL806" s="93"/>
      <c r="BM806" s="93"/>
      <c r="BN806" s="93"/>
      <c r="BO806" s="93"/>
      <c r="BP806" s="93"/>
      <c r="BQ806" s="93"/>
      <c r="BR806" s="93"/>
      <c r="BS806" s="93"/>
      <c r="BT806" s="93"/>
      <c r="BU806" s="93"/>
      <c r="BV806" s="93"/>
      <c r="BW806" s="93"/>
      <c r="BX806" s="93"/>
      <c r="BY806" s="93"/>
      <c r="BZ806" s="93"/>
      <c r="CA806" s="93"/>
      <c r="CB806" s="93"/>
      <c r="CC806" s="93"/>
      <c r="CD806" s="93"/>
      <c r="CE806" s="93"/>
      <c r="CF806" s="93"/>
      <c r="CG806" s="93"/>
      <c r="CH806" s="93"/>
      <c r="CI806" s="93"/>
      <c r="CJ806" s="93"/>
      <c r="CK806" s="93"/>
      <c r="CL806" s="93"/>
      <c r="CM806" s="93"/>
      <c r="CN806" s="93"/>
      <c r="CO806" s="93"/>
      <c r="CP806" s="93"/>
      <c r="CQ806" s="93"/>
      <c r="CR806" s="93"/>
      <c r="CS806" s="93"/>
      <c r="CT806" s="93"/>
      <c r="CU806" s="93"/>
      <c r="CV806" s="93"/>
      <c r="CW806" s="93"/>
      <c r="CX806" s="93"/>
      <c r="CY806" s="93"/>
      <c r="CZ806" s="93"/>
      <c r="DA806" s="93"/>
      <c r="DB806" s="93"/>
      <c r="DC806" s="93"/>
      <c r="DD806" s="93"/>
      <c r="DE806" s="93"/>
      <c r="DF806" s="93"/>
      <c r="DG806" s="93"/>
      <c r="DH806" s="93"/>
      <c r="DI806" s="93"/>
      <c r="DJ806" s="93"/>
      <c r="DK806" s="93"/>
      <c r="DL806" s="93"/>
      <c r="DM806" s="93"/>
      <c r="DN806" s="93"/>
      <c r="DO806" s="93"/>
      <c r="DP806" s="93"/>
      <c r="DQ806" s="93"/>
      <c r="DR806" s="93"/>
      <c r="DS806" s="93"/>
      <c r="DT806" s="93"/>
      <c r="DU806" s="93"/>
      <c r="DV806" s="93"/>
      <c r="DW806" s="93"/>
      <c r="DX806" s="93"/>
      <c r="DY806" s="93"/>
      <c r="DZ806" s="93"/>
      <c r="EA806" s="93"/>
      <c r="EB806" s="93"/>
    </row>
    <row r="807" spans="1:132" x14ac:dyDescent="0.2">
      <c r="A807" s="94"/>
      <c r="B807" s="95" t="s">
        <v>669</v>
      </c>
      <c r="C807" s="95" t="s">
        <v>670</v>
      </c>
      <c r="D807" s="94"/>
      <c r="E807" s="95" t="s">
        <v>671</v>
      </c>
      <c r="F807" s="94" t="s">
        <v>515</v>
      </c>
      <c r="G807" s="94" t="s">
        <v>348</v>
      </c>
      <c r="H807" s="411"/>
      <c r="I807" s="411"/>
      <c r="J807" s="411"/>
      <c r="K807" s="411"/>
      <c r="L807" s="411"/>
      <c r="M807" s="411"/>
      <c r="N807" s="411">
        <v>1</v>
      </c>
      <c r="O807" s="164">
        <v>43521</v>
      </c>
      <c r="P807" s="238">
        <f>SUM($H807:$N807)</f>
        <v>1</v>
      </c>
      <c r="Q807" s="214"/>
      <c r="R807" s="214"/>
      <c r="S807" s="214"/>
      <c r="T807" s="214"/>
      <c r="U807" s="214"/>
      <c r="V807" s="214"/>
      <c r="W807" s="214"/>
      <c r="X807" s="165"/>
      <c r="Y807" s="222">
        <f>SUM($Q807:$W807)</f>
        <v>0</v>
      </c>
      <c r="Z807" s="163"/>
      <c r="AA807" s="163"/>
      <c r="AB807" s="163"/>
      <c r="AC807" s="163"/>
      <c r="AD807" s="163"/>
      <c r="AE807" s="163"/>
      <c r="AF807" s="163"/>
      <c r="AG807" s="165"/>
      <c r="AH807" s="222">
        <f>SUM($Z807:$AF807)</f>
        <v>0</v>
      </c>
      <c r="AI807" s="214"/>
      <c r="AJ807" s="94" t="s">
        <v>1822</v>
      </c>
      <c r="AK807" s="94" t="s">
        <v>1823</v>
      </c>
      <c r="AL807" s="95"/>
      <c r="AM807" s="94"/>
      <c r="AN807" s="95"/>
      <c r="AO807" s="94"/>
      <c r="AP807" s="94"/>
      <c r="AQ807" s="94"/>
      <c r="AR807" s="94"/>
      <c r="AS807" s="95" t="s">
        <v>672</v>
      </c>
      <c r="AT807" s="93"/>
      <c r="AU807" s="93"/>
      <c r="AV807" s="93"/>
      <c r="AW807" s="93"/>
      <c r="AX807" s="93"/>
      <c r="AY807" s="93"/>
      <c r="AZ807" s="93"/>
      <c r="BA807" s="93"/>
      <c r="BB807" s="93"/>
      <c r="BC807" s="93"/>
      <c r="BD807" s="93"/>
      <c r="BE807" s="93"/>
      <c r="BF807" s="93"/>
      <c r="BG807" s="93"/>
      <c r="BH807" s="93"/>
      <c r="BI807" s="93"/>
      <c r="BJ807" s="93"/>
      <c r="BK807" s="93"/>
      <c r="BL807" s="93"/>
      <c r="BM807" s="93"/>
      <c r="BN807" s="93"/>
      <c r="BO807" s="93"/>
      <c r="BP807" s="93"/>
      <c r="BQ807" s="93"/>
      <c r="BR807" s="93"/>
      <c r="BS807" s="93"/>
      <c r="BT807" s="93"/>
      <c r="BU807" s="93"/>
      <c r="BV807" s="93"/>
      <c r="BW807" s="93"/>
      <c r="BX807" s="93"/>
      <c r="BY807" s="93"/>
      <c r="BZ807" s="93"/>
      <c r="CA807" s="93"/>
      <c r="CB807" s="93"/>
      <c r="CC807" s="93"/>
      <c r="CD807" s="93"/>
      <c r="CE807" s="93"/>
      <c r="CF807" s="93"/>
      <c r="CG807" s="93"/>
      <c r="CH807" s="93"/>
      <c r="CI807" s="93"/>
      <c r="CJ807" s="93"/>
      <c r="CK807" s="93"/>
      <c r="CL807" s="93"/>
      <c r="CM807" s="93"/>
      <c r="CN807" s="93"/>
      <c r="CO807" s="93"/>
      <c r="CP807" s="93"/>
      <c r="CQ807" s="93"/>
      <c r="CR807" s="93"/>
      <c r="CS807" s="93"/>
      <c r="CT807" s="93"/>
      <c r="CU807" s="93"/>
      <c r="CV807" s="93"/>
      <c r="CW807" s="93"/>
      <c r="CX807" s="93"/>
      <c r="CY807" s="93"/>
      <c r="CZ807" s="93"/>
      <c r="DA807" s="93"/>
      <c r="DB807" s="93"/>
      <c r="DC807" s="93"/>
      <c r="DD807" s="93"/>
      <c r="DE807" s="93"/>
      <c r="DF807" s="93"/>
      <c r="DG807" s="93"/>
      <c r="DH807" s="93"/>
      <c r="DI807" s="93"/>
      <c r="DJ807" s="93"/>
      <c r="DK807" s="93"/>
      <c r="DL807" s="93"/>
      <c r="DM807" s="93"/>
      <c r="DN807" s="93"/>
      <c r="DO807" s="93"/>
      <c r="DP807" s="93"/>
      <c r="DQ807" s="93"/>
      <c r="DR807" s="93"/>
      <c r="DS807" s="93"/>
      <c r="DT807" s="93"/>
      <c r="DU807" s="93"/>
      <c r="DV807" s="93"/>
      <c r="DW807" s="93"/>
      <c r="DX807" s="93"/>
      <c r="DY807" s="93"/>
      <c r="DZ807" s="93"/>
      <c r="EA807" s="93"/>
      <c r="EB807" s="93"/>
    </row>
    <row r="808" spans="1:132" x14ac:dyDescent="0.2">
      <c r="A808" s="94"/>
      <c r="B808" s="95" t="s">
        <v>673</v>
      </c>
      <c r="C808" s="95" t="s">
        <v>674</v>
      </c>
      <c r="D808" s="94"/>
      <c r="E808" s="95" t="s">
        <v>675</v>
      </c>
      <c r="F808" s="94" t="s">
        <v>515</v>
      </c>
      <c r="G808" s="94" t="s">
        <v>348</v>
      </c>
      <c r="H808" s="411"/>
      <c r="I808" s="411"/>
      <c r="J808" s="411"/>
      <c r="K808" s="411"/>
      <c r="L808" s="411"/>
      <c r="M808" s="411"/>
      <c r="N808" s="411">
        <v>1</v>
      </c>
      <c r="O808" s="164">
        <v>43521</v>
      </c>
      <c r="P808" s="238">
        <f>SUM($H808:$N808)</f>
        <v>1</v>
      </c>
      <c r="Q808" s="214"/>
      <c r="R808" s="214"/>
      <c r="S808" s="214"/>
      <c r="T808" s="214"/>
      <c r="U808" s="214"/>
      <c r="V808" s="214"/>
      <c r="W808" s="214"/>
      <c r="X808" s="165"/>
      <c r="Y808" s="222">
        <f>SUM($Q808:$W808)</f>
        <v>0</v>
      </c>
      <c r="Z808" s="163"/>
      <c r="AA808" s="163"/>
      <c r="AB808" s="163"/>
      <c r="AC808" s="163"/>
      <c r="AD808" s="163"/>
      <c r="AE808" s="163"/>
      <c r="AF808" s="163"/>
      <c r="AG808" s="165"/>
      <c r="AH808" s="222">
        <f>SUM($Z808:$AF808)</f>
        <v>0</v>
      </c>
      <c r="AI808" s="214"/>
      <c r="AJ808" s="94" t="s">
        <v>1822</v>
      </c>
      <c r="AK808" s="94" t="s">
        <v>1823</v>
      </c>
      <c r="AL808" s="95"/>
      <c r="AM808" s="94"/>
      <c r="AN808" s="95"/>
      <c r="AO808" s="94"/>
      <c r="AP808" s="94"/>
      <c r="AQ808" s="94"/>
      <c r="AR808" s="94"/>
      <c r="AS808" s="95" t="s">
        <v>676</v>
      </c>
      <c r="AT808" s="93"/>
      <c r="AU808" s="93"/>
      <c r="AV808" s="93"/>
      <c r="AW808" s="93"/>
      <c r="AX808" s="93"/>
      <c r="AY808" s="93"/>
      <c r="AZ808" s="93"/>
      <c r="BA808" s="93"/>
      <c r="BB808" s="93"/>
      <c r="BC808" s="93"/>
      <c r="BD808" s="93"/>
      <c r="BE808" s="93"/>
      <c r="BF808" s="93"/>
      <c r="BG808" s="93"/>
      <c r="BH808" s="93"/>
      <c r="BI808" s="93"/>
      <c r="BJ808" s="93"/>
      <c r="BK808" s="93"/>
      <c r="BL808" s="93"/>
      <c r="BM808" s="93"/>
      <c r="BN808" s="93"/>
      <c r="BO808" s="93"/>
      <c r="BP808" s="93"/>
      <c r="BQ808" s="93"/>
      <c r="BR808" s="93"/>
      <c r="BS808" s="93"/>
      <c r="BT808" s="93"/>
      <c r="BU808" s="93"/>
      <c r="BV808" s="93"/>
      <c r="BW808" s="93"/>
      <c r="BX808" s="93"/>
      <c r="BY808" s="93"/>
      <c r="BZ808" s="93"/>
      <c r="CA808" s="93"/>
      <c r="CB808" s="93"/>
      <c r="CC808" s="93"/>
      <c r="CD808" s="93"/>
      <c r="CE808" s="93"/>
      <c r="CF808" s="93"/>
      <c r="CG808" s="93"/>
      <c r="CH808" s="93"/>
      <c r="CI808" s="93"/>
      <c r="CJ808" s="93"/>
      <c r="CK808" s="93"/>
      <c r="CL808" s="93"/>
      <c r="CM808" s="93"/>
      <c r="CN808" s="93"/>
      <c r="CO808" s="93"/>
      <c r="CP808" s="93"/>
      <c r="CQ808" s="93"/>
      <c r="CR808" s="93"/>
      <c r="CS808" s="93"/>
      <c r="CT808" s="93"/>
      <c r="CU808" s="93"/>
      <c r="CV808" s="93"/>
      <c r="CW808" s="93"/>
      <c r="CX808" s="93"/>
      <c r="CY808" s="93"/>
      <c r="CZ808" s="93"/>
      <c r="DA808" s="93"/>
      <c r="DB808" s="93"/>
      <c r="DC808" s="93"/>
      <c r="DD808" s="93"/>
      <c r="DE808" s="93"/>
      <c r="DF808" s="93"/>
      <c r="DG808" s="93"/>
      <c r="DH808" s="93"/>
      <c r="DI808" s="93"/>
      <c r="DJ808" s="93"/>
      <c r="DK808" s="93"/>
      <c r="DL808" s="93"/>
      <c r="DM808" s="93"/>
      <c r="DN808" s="93"/>
      <c r="DO808" s="93"/>
      <c r="DP808" s="93"/>
      <c r="DQ808" s="93"/>
      <c r="DR808" s="93"/>
      <c r="DS808" s="93"/>
      <c r="DT808" s="93"/>
      <c r="DU808" s="93"/>
      <c r="DV808" s="93"/>
      <c r="DW808" s="93"/>
      <c r="DX808" s="93"/>
      <c r="DY808" s="93"/>
      <c r="DZ808" s="93"/>
      <c r="EA808" s="93"/>
      <c r="EB808" s="93"/>
    </row>
    <row r="809" spans="1:132" x14ac:dyDescent="0.2">
      <c r="A809" s="94"/>
      <c r="B809" s="95" t="s">
        <v>661</v>
      </c>
      <c r="C809" s="95" t="s">
        <v>662</v>
      </c>
      <c r="D809" s="94"/>
      <c r="E809" s="95" t="s">
        <v>663</v>
      </c>
      <c r="F809" s="94" t="s">
        <v>515</v>
      </c>
      <c r="G809" s="94" t="s">
        <v>348</v>
      </c>
      <c r="H809" s="411"/>
      <c r="I809" s="411"/>
      <c r="J809" s="411"/>
      <c r="K809" s="411"/>
      <c r="L809" s="411"/>
      <c r="M809" s="411"/>
      <c r="N809" s="411">
        <v>1</v>
      </c>
      <c r="O809" s="164">
        <v>43518</v>
      </c>
      <c r="P809" s="238">
        <f>SUM($H809:$N809)</f>
        <v>1</v>
      </c>
      <c r="Q809" s="214"/>
      <c r="R809" s="214"/>
      <c r="S809" s="214"/>
      <c r="T809" s="214"/>
      <c r="U809" s="214"/>
      <c r="V809" s="214"/>
      <c r="W809" s="214"/>
      <c r="X809" s="165"/>
      <c r="Y809" s="222">
        <f>SUM($Q809:$W809)</f>
        <v>0</v>
      </c>
      <c r="Z809" s="163"/>
      <c r="AA809" s="163"/>
      <c r="AB809" s="163"/>
      <c r="AC809" s="163"/>
      <c r="AD809" s="163"/>
      <c r="AE809" s="163"/>
      <c r="AF809" s="163"/>
      <c r="AG809" s="165"/>
      <c r="AH809" s="222">
        <f>SUM($Z809:$AF809)</f>
        <v>0</v>
      </c>
      <c r="AI809" s="214"/>
      <c r="AJ809" s="94" t="s">
        <v>1822</v>
      </c>
      <c r="AK809" s="94" t="s">
        <v>1823</v>
      </c>
      <c r="AL809" s="95"/>
      <c r="AM809" s="94"/>
      <c r="AN809" s="95"/>
      <c r="AO809" s="94"/>
      <c r="AP809" s="94"/>
      <c r="AQ809" s="94"/>
      <c r="AR809" s="94"/>
      <c r="AS809" s="95" t="s">
        <v>664</v>
      </c>
      <c r="AT809" s="93"/>
      <c r="AU809" s="93"/>
      <c r="AV809" s="93"/>
      <c r="AW809" s="93"/>
      <c r="AX809" s="93"/>
      <c r="AY809" s="93"/>
      <c r="AZ809" s="93"/>
      <c r="BA809" s="93"/>
      <c r="BB809" s="93"/>
      <c r="BC809" s="93"/>
      <c r="BD809" s="93"/>
      <c r="BE809" s="93"/>
      <c r="BF809" s="93"/>
      <c r="BG809" s="93"/>
      <c r="BH809" s="93"/>
      <c r="BI809" s="93"/>
      <c r="BJ809" s="93"/>
      <c r="BK809" s="93"/>
      <c r="BL809" s="93"/>
      <c r="BM809" s="93"/>
      <c r="BN809" s="93"/>
      <c r="BO809" s="93"/>
      <c r="BP809" s="93"/>
      <c r="BQ809" s="93"/>
      <c r="BR809" s="93"/>
      <c r="BS809" s="93"/>
      <c r="BT809" s="93"/>
      <c r="BU809" s="93"/>
      <c r="BV809" s="93"/>
      <c r="BW809" s="93"/>
      <c r="BX809" s="93"/>
      <c r="BY809" s="93"/>
      <c r="BZ809" s="93"/>
      <c r="CA809" s="93"/>
      <c r="CB809" s="93"/>
      <c r="CC809" s="93"/>
      <c r="CD809" s="93"/>
      <c r="CE809" s="93"/>
      <c r="CF809" s="93"/>
      <c r="CG809" s="93"/>
      <c r="CH809" s="93"/>
      <c r="CI809" s="93"/>
      <c r="CJ809" s="93"/>
      <c r="CK809" s="93"/>
      <c r="CL809" s="93"/>
      <c r="CM809" s="93"/>
      <c r="CN809" s="93"/>
      <c r="CO809" s="93"/>
      <c r="CP809" s="93"/>
      <c r="CQ809" s="93"/>
      <c r="CR809" s="93"/>
      <c r="CS809" s="93"/>
      <c r="CT809" s="93"/>
      <c r="CU809" s="93"/>
      <c r="CV809" s="93"/>
      <c r="CW809" s="93"/>
      <c r="CX809" s="93"/>
      <c r="CY809" s="93"/>
      <c r="CZ809" s="93"/>
      <c r="DA809" s="93"/>
      <c r="DB809" s="93"/>
      <c r="DC809" s="93"/>
      <c r="DD809" s="93"/>
      <c r="DE809" s="93"/>
      <c r="DF809" s="93"/>
      <c r="DG809" s="93"/>
      <c r="DH809" s="93"/>
      <c r="DI809" s="93"/>
      <c r="DJ809" s="93"/>
      <c r="DK809" s="93"/>
      <c r="DL809" s="93"/>
      <c r="DM809" s="93"/>
      <c r="DN809" s="93"/>
      <c r="DO809" s="93"/>
      <c r="DP809" s="93"/>
      <c r="DQ809" s="93"/>
      <c r="DR809" s="93"/>
      <c r="DS809" s="93"/>
      <c r="DT809" s="93"/>
      <c r="DU809" s="93"/>
      <c r="DV809" s="93"/>
      <c r="DW809" s="93"/>
      <c r="DX809" s="93"/>
      <c r="DY809" s="93"/>
      <c r="DZ809" s="93"/>
      <c r="EA809" s="93"/>
      <c r="EB809" s="93"/>
    </row>
    <row r="810" spans="1:132" x14ac:dyDescent="0.2">
      <c r="A810" s="94"/>
      <c r="B810" s="95" t="s">
        <v>665</v>
      </c>
      <c r="C810" s="95" t="s">
        <v>666</v>
      </c>
      <c r="D810" s="94"/>
      <c r="E810" s="95" t="s">
        <v>667</v>
      </c>
      <c r="F810" s="94" t="s">
        <v>515</v>
      </c>
      <c r="G810" s="94" t="s">
        <v>348</v>
      </c>
      <c r="H810" s="411"/>
      <c r="I810" s="411"/>
      <c r="J810" s="411"/>
      <c r="K810" s="411"/>
      <c r="L810" s="411"/>
      <c r="M810" s="411"/>
      <c r="N810" s="411">
        <v>1</v>
      </c>
      <c r="O810" s="164">
        <v>43518</v>
      </c>
      <c r="P810" s="238">
        <f>SUM($H810:$N810)</f>
        <v>1</v>
      </c>
      <c r="Q810" s="214"/>
      <c r="R810" s="214"/>
      <c r="S810" s="214"/>
      <c r="T810" s="214"/>
      <c r="U810" s="214"/>
      <c r="V810" s="214"/>
      <c r="W810" s="214"/>
      <c r="X810" s="165"/>
      <c r="Y810" s="222">
        <f>SUM($Q810:$W810)</f>
        <v>0</v>
      </c>
      <c r="Z810" s="163"/>
      <c r="AA810" s="163"/>
      <c r="AB810" s="163"/>
      <c r="AC810" s="163"/>
      <c r="AD810" s="163"/>
      <c r="AE810" s="163"/>
      <c r="AF810" s="163"/>
      <c r="AG810" s="165"/>
      <c r="AH810" s="222">
        <f>SUM($Z810:$AF810)</f>
        <v>0</v>
      </c>
      <c r="AI810" s="214"/>
      <c r="AJ810" s="94" t="s">
        <v>1822</v>
      </c>
      <c r="AK810" s="94" t="s">
        <v>1823</v>
      </c>
      <c r="AL810" s="95"/>
      <c r="AM810" s="94"/>
      <c r="AN810" s="95"/>
      <c r="AO810" s="94"/>
      <c r="AP810" s="94"/>
      <c r="AQ810" s="94"/>
      <c r="AR810" s="94"/>
      <c r="AS810" s="95" t="s">
        <v>668</v>
      </c>
      <c r="AT810" s="93"/>
      <c r="AU810" s="93"/>
      <c r="AV810" s="93"/>
      <c r="AW810" s="93"/>
      <c r="AX810" s="93"/>
      <c r="AY810" s="93"/>
      <c r="AZ810" s="93"/>
      <c r="BA810" s="93"/>
      <c r="BB810" s="93"/>
      <c r="BC810" s="93"/>
      <c r="BD810" s="93"/>
      <c r="BE810" s="93"/>
      <c r="BF810" s="93"/>
      <c r="BG810" s="93"/>
      <c r="BH810" s="93"/>
      <c r="BI810" s="93"/>
      <c r="BJ810" s="93"/>
      <c r="BK810" s="93"/>
      <c r="BL810" s="93"/>
      <c r="BM810" s="93"/>
      <c r="BN810" s="93"/>
      <c r="BO810" s="93"/>
      <c r="BP810" s="93"/>
      <c r="BQ810" s="93"/>
      <c r="BR810" s="93"/>
      <c r="BS810" s="93"/>
      <c r="BT810" s="93"/>
      <c r="BU810" s="93"/>
      <c r="BV810" s="93"/>
      <c r="BW810" s="93"/>
      <c r="BX810" s="93"/>
      <c r="BY810" s="93"/>
      <c r="BZ810" s="93"/>
      <c r="CA810" s="93"/>
      <c r="CB810" s="93"/>
      <c r="CC810" s="93"/>
      <c r="CD810" s="93"/>
      <c r="CE810" s="93"/>
      <c r="CF810" s="93"/>
      <c r="CG810" s="93"/>
      <c r="CH810" s="93"/>
      <c r="CI810" s="93"/>
      <c r="CJ810" s="93"/>
      <c r="CK810" s="93"/>
      <c r="CL810" s="93"/>
      <c r="CM810" s="93"/>
      <c r="CN810" s="93"/>
      <c r="CO810" s="93"/>
      <c r="CP810" s="93"/>
      <c r="CQ810" s="93"/>
      <c r="CR810" s="93"/>
      <c r="CS810" s="93"/>
      <c r="CT810" s="93"/>
      <c r="CU810" s="93"/>
      <c r="CV810" s="93"/>
      <c r="CW810" s="93"/>
      <c r="CX810" s="93"/>
      <c r="CY810" s="93"/>
      <c r="CZ810" s="93"/>
      <c r="DA810" s="93"/>
      <c r="DB810" s="93"/>
      <c r="DC810" s="93"/>
      <c r="DD810" s="93"/>
      <c r="DE810" s="93"/>
      <c r="DF810" s="93"/>
      <c r="DG810" s="93"/>
      <c r="DH810" s="93"/>
      <c r="DI810" s="93"/>
      <c r="DJ810" s="93"/>
      <c r="DK810" s="93"/>
      <c r="DL810" s="93"/>
      <c r="DM810" s="93"/>
      <c r="DN810" s="93"/>
      <c r="DO810" s="93"/>
      <c r="DP810" s="93"/>
      <c r="DQ810" s="93"/>
      <c r="DR810" s="93"/>
      <c r="DS810" s="93"/>
      <c r="DT810" s="93"/>
      <c r="DU810" s="93"/>
      <c r="DV810" s="93"/>
      <c r="DW810" s="93"/>
      <c r="DX810" s="93"/>
      <c r="DY810" s="93"/>
      <c r="DZ810" s="93"/>
      <c r="EA810" s="93"/>
      <c r="EB810" s="93"/>
    </row>
    <row r="811" spans="1:132" x14ac:dyDescent="0.2">
      <c r="A811" s="94"/>
      <c r="B811" s="95" t="s">
        <v>657</v>
      </c>
      <c r="C811" s="95" t="s">
        <v>658</v>
      </c>
      <c r="D811" s="94"/>
      <c r="E811" s="95" t="s">
        <v>659</v>
      </c>
      <c r="F811" s="94" t="s">
        <v>515</v>
      </c>
      <c r="G811" s="94" t="s">
        <v>348</v>
      </c>
      <c r="H811" s="411"/>
      <c r="I811" s="411"/>
      <c r="J811" s="411"/>
      <c r="K811" s="411"/>
      <c r="L811" s="411"/>
      <c r="M811" s="411"/>
      <c r="N811" s="411">
        <v>1</v>
      </c>
      <c r="O811" s="164">
        <v>43517</v>
      </c>
      <c r="P811" s="238">
        <f>SUM($H811:$N811)</f>
        <v>1</v>
      </c>
      <c r="Q811" s="214"/>
      <c r="R811" s="214"/>
      <c r="S811" s="214"/>
      <c r="T811" s="214"/>
      <c r="U811" s="214"/>
      <c r="V811" s="214"/>
      <c r="W811" s="214"/>
      <c r="X811" s="165"/>
      <c r="Y811" s="222">
        <f>SUM($Q811:$W811)</f>
        <v>0</v>
      </c>
      <c r="Z811" s="163"/>
      <c r="AA811" s="163"/>
      <c r="AB811" s="163"/>
      <c r="AC811" s="163"/>
      <c r="AD811" s="163"/>
      <c r="AE811" s="163"/>
      <c r="AF811" s="163"/>
      <c r="AG811" s="165"/>
      <c r="AH811" s="222">
        <f>SUM($Z811:$AF811)</f>
        <v>0</v>
      </c>
      <c r="AI811" s="214"/>
      <c r="AJ811" s="94" t="s">
        <v>1822</v>
      </c>
      <c r="AK811" s="94" t="s">
        <v>1823</v>
      </c>
      <c r="AL811" s="95"/>
      <c r="AM811" s="94"/>
      <c r="AN811" s="95"/>
      <c r="AO811" s="94"/>
      <c r="AP811" s="94"/>
      <c r="AQ811" s="94"/>
      <c r="AR811" s="94"/>
      <c r="AS811" s="95" t="s">
        <v>660</v>
      </c>
      <c r="AT811" s="93"/>
      <c r="AU811" s="93"/>
      <c r="AV811" s="93"/>
      <c r="AW811" s="93"/>
      <c r="AX811" s="93"/>
      <c r="AY811" s="93"/>
      <c r="AZ811" s="93"/>
      <c r="BA811" s="93"/>
      <c r="BB811" s="93"/>
      <c r="BC811" s="93"/>
      <c r="BD811" s="93"/>
      <c r="BE811" s="93"/>
      <c r="BF811" s="93"/>
      <c r="BG811" s="93"/>
      <c r="BH811" s="93"/>
      <c r="BI811" s="93"/>
      <c r="BJ811" s="93"/>
      <c r="BK811" s="93"/>
      <c r="BL811" s="93"/>
      <c r="BM811" s="93"/>
      <c r="BN811" s="93"/>
      <c r="BO811" s="93"/>
      <c r="BP811" s="93"/>
      <c r="BQ811" s="93"/>
      <c r="BR811" s="93"/>
      <c r="BS811" s="93"/>
      <c r="BT811" s="93"/>
      <c r="BU811" s="93"/>
      <c r="BV811" s="93"/>
      <c r="BW811" s="93"/>
      <c r="BX811" s="93"/>
      <c r="BY811" s="93"/>
      <c r="BZ811" s="93"/>
      <c r="CA811" s="93"/>
      <c r="CB811" s="93"/>
      <c r="CC811" s="93"/>
      <c r="CD811" s="93"/>
      <c r="CE811" s="93"/>
      <c r="CF811" s="93"/>
      <c r="CG811" s="93"/>
      <c r="CH811" s="93"/>
      <c r="CI811" s="93"/>
      <c r="CJ811" s="93"/>
      <c r="CK811" s="93"/>
      <c r="CL811" s="93"/>
      <c r="CM811" s="93"/>
      <c r="CN811" s="93"/>
      <c r="CO811" s="93"/>
      <c r="CP811" s="93"/>
      <c r="CQ811" s="93"/>
      <c r="CR811" s="93"/>
      <c r="CS811" s="93"/>
      <c r="CT811" s="93"/>
      <c r="CU811" s="93"/>
      <c r="CV811" s="93"/>
      <c r="CW811" s="93"/>
      <c r="CX811" s="93"/>
      <c r="CY811" s="93"/>
      <c r="CZ811" s="93"/>
      <c r="DA811" s="93"/>
      <c r="DB811" s="93"/>
      <c r="DC811" s="93"/>
      <c r="DD811" s="93"/>
      <c r="DE811" s="93"/>
      <c r="DF811" s="93"/>
      <c r="DG811" s="93"/>
      <c r="DH811" s="93"/>
      <c r="DI811" s="93"/>
      <c r="DJ811" s="93"/>
      <c r="DK811" s="93"/>
      <c r="DL811" s="93"/>
      <c r="DM811" s="93"/>
      <c r="DN811" s="93"/>
      <c r="DO811" s="93"/>
      <c r="DP811" s="93"/>
      <c r="DQ811" s="93"/>
      <c r="DR811" s="93"/>
      <c r="DS811" s="93"/>
      <c r="DT811" s="93"/>
      <c r="DU811" s="93"/>
      <c r="DV811" s="93"/>
      <c r="DW811" s="93"/>
      <c r="DX811" s="93"/>
      <c r="DY811" s="93"/>
      <c r="DZ811" s="93"/>
      <c r="EA811" s="93"/>
      <c r="EB811" s="93"/>
    </row>
    <row r="812" spans="1:132" x14ac:dyDescent="0.2">
      <c r="A812" s="94"/>
      <c r="B812" s="95" t="s">
        <v>641</v>
      </c>
      <c r="C812" s="95" t="s">
        <v>642</v>
      </c>
      <c r="D812" s="94"/>
      <c r="E812" s="95" t="s">
        <v>643</v>
      </c>
      <c r="F812" s="94" t="s">
        <v>515</v>
      </c>
      <c r="G812" s="94" t="s">
        <v>348</v>
      </c>
      <c r="H812" s="411"/>
      <c r="I812" s="411"/>
      <c r="J812" s="411"/>
      <c r="K812" s="411"/>
      <c r="L812" s="411"/>
      <c r="M812" s="411"/>
      <c r="N812" s="411">
        <v>1</v>
      </c>
      <c r="O812" s="164">
        <v>43516</v>
      </c>
      <c r="P812" s="238">
        <f>SUM($H812:$N812)</f>
        <v>1</v>
      </c>
      <c r="Q812" s="214"/>
      <c r="R812" s="214"/>
      <c r="S812" s="214"/>
      <c r="T812" s="214"/>
      <c r="U812" s="214"/>
      <c r="V812" s="214"/>
      <c r="W812" s="214"/>
      <c r="X812" s="165"/>
      <c r="Y812" s="222">
        <f>SUM($Q812:$W812)</f>
        <v>0</v>
      </c>
      <c r="Z812" s="163"/>
      <c r="AA812" s="163"/>
      <c r="AB812" s="163"/>
      <c r="AC812" s="163"/>
      <c r="AD812" s="163"/>
      <c r="AE812" s="163"/>
      <c r="AF812" s="163"/>
      <c r="AG812" s="165"/>
      <c r="AH812" s="222">
        <f>SUM($Z812:$AF812)</f>
        <v>0</v>
      </c>
      <c r="AI812" s="214"/>
      <c r="AJ812" s="94" t="s">
        <v>1822</v>
      </c>
      <c r="AK812" s="94" t="s">
        <v>1823</v>
      </c>
      <c r="AL812" s="95"/>
      <c r="AM812" s="94"/>
      <c r="AN812" s="95"/>
      <c r="AO812" s="94"/>
      <c r="AP812" s="94"/>
      <c r="AQ812" s="94"/>
      <c r="AR812" s="94"/>
      <c r="AS812" s="95" t="s">
        <v>644</v>
      </c>
      <c r="AT812" s="93"/>
      <c r="AU812" s="93"/>
      <c r="AV812" s="93"/>
      <c r="AW812" s="93"/>
      <c r="AX812" s="93"/>
      <c r="AY812" s="93"/>
      <c r="AZ812" s="93"/>
      <c r="BA812" s="93"/>
      <c r="BB812" s="93"/>
      <c r="BC812" s="93"/>
      <c r="BD812" s="93"/>
      <c r="BE812" s="93"/>
      <c r="BF812" s="93"/>
      <c r="BG812" s="93"/>
      <c r="BH812" s="93"/>
      <c r="BI812" s="93"/>
      <c r="BJ812" s="93"/>
      <c r="BK812" s="93"/>
      <c r="BL812" s="93"/>
      <c r="BM812" s="93"/>
      <c r="BN812" s="93"/>
      <c r="BO812" s="93"/>
      <c r="BP812" s="93"/>
      <c r="BQ812" s="93"/>
      <c r="BR812" s="93"/>
      <c r="BS812" s="93"/>
      <c r="BT812" s="93"/>
      <c r="BU812" s="93"/>
      <c r="BV812" s="93"/>
      <c r="BW812" s="93"/>
      <c r="BX812" s="93"/>
      <c r="BY812" s="93"/>
      <c r="BZ812" s="93"/>
      <c r="CA812" s="93"/>
      <c r="CB812" s="93"/>
      <c r="CC812" s="93"/>
      <c r="CD812" s="93"/>
      <c r="CE812" s="93"/>
      <c r="CF812" s="93"/>
      <c r="CG812" s="93"/>
      <c r="CH812" s="93"/>
      <c r="CI812" s="93"/>
      <c r="CJ812" s="93"/>
      <c r="CK812" s="93"/>
      <c r="CL812" s="93"/>
      <c r="CM812" s="93"/>
      <c r="CN812" s="93"/>
      <c r="CO812" s="93"/>
      <c r="CP812" s="93"/>
      <c r="CQ812" s="93"/>
      <c r="CR812" s="93"/>
      <c r="CS812" s="93"/>
      <c r="CT812" s="93"/>
      <c r="CU812" s="93"/>
      <c r="CV812" s="93"/>
      <c r="CW812" s="93"/>
      <c r="CX812" s="93"/>
      <c r="CY812" s="93"/>
      <c r="CZ812" s="93"/>
      <c r="DA812" s="93"/>
      <c r="DB812" s="93"/>
      <c r="DC812" s="93"/>
      <c r="DD812" s="93"/>
      <c r="DE812" s="93"/>
      <c r="DF812" s="93"/>
      <c r="DG812" s="93"/>
      <c r="DH812" s="93"/>
      <c r="DI812" s="93"/>
      <c r="DJ812" s="93"/>
      <c r="DK812" s="93"/>
      <c r="DL812" s="93"/>
      <c r="DM812" s="93"/>
      <c r="DN812" s="93"/>
      <c r="DO812" s="93"/>
      <c r="DP812" s="93"/>
      <c r="DQ812" s="93"/>
      <c r="DR812" s="93"/>
      <c r="DS812" s="93"/>
      <c r="DT812" s="93"/>
      <c r="DU812" s="93"/>
      <c r="DV812" s="93"/>
      <c r="DW812" s="93"/>
      <c r="DX812" s="93"/>
      <c r="DY812" s="93"/>
      <c r="DZ812" s="93"/>
      <c r="EA812" s="93"/>
      <c r="EB812" s="93"/>
    </row>
    <row r="813" spans="1:132" x14ac:dyDescent="0.2">
      <c r="A813" s="94"/>
      <c r="B813" s="95" t="s">
        <v>645</v>
      </c>
      <c r="C813" s="95" t="s">
        <v>646</v>
      </c>
      <c r="D813" s="94"/>
      <c r="E813" s="95" t="s">
        <v>647</v>
      </c>
      <c r="F813" s="94" t="s">
        <v>515</v>
      </c>
      <c r="G813" s="94" t="s">
        <v>348</v>
      </c>
      <c r="H813" s="411"/>
      <c r="I813" s="411"/>
      <c r="J813" s="411"/>
      <c r="K813" s="411"/>
      <c r="L813" s="411"/>
      <c r="M813" s="411"/>
      <c r="N813" s="411">
        <v>1</v>
      </c>
      <c r="O813" s="164">
        <v>43516</v>
      </c>
      <c r="P813" s="238">
        <f>SUM($H813:$N813)</f>
        <v>1</v>
      </c>
      <c r="Q813" s="214"/>
      <c r="R813" s="214"/>
      <c r="S813" s="214"/>
      <c r="T813" s="214"/>
      <c r="U813" s="214"/>
      <c r="V813" s="214"/>
      <c r="W813" s="214"/>
      <c r="X813" s="165"/>
      <c r="Y813" s="222">
        <f>SUM($Q813:$W813)</f>
        <v>0</v>
      </c>
      <c r="Z813" s="163"/>
      <c r="AA813" s="163"/>
      <c r="AB813" s="163"/>
      <c r="AC813" s="163"/>
      <c r="AD813" s="163"/>
      <c r="AE813" s="163"/>
      <c r="AF813" s="163"/>
      <c r="AG813" s="165"/>
      <c r="AH813" s="222">
        <f>SUM($Z813:$AF813)</f>
        <v>0</v>
      </c>
      <c r="AI813" s="214"/>
      <c r="AJ813" s="94" t="s">
        <v>1822</v>
      </c>
      <c r="AK813" s="94" t="s">
        <v>1823</v>
      </c>
      <c r="AL813" s="95"/>
      <c r="AM813" s="94"/>
      <c r="AN813" s="95"/>
      <c r="AO813" s="94"/>
      <c r="AP813" s="94"/>
      <c r="AQ813" s="94"/>
      <c r="AR813" s="94"/>
      <c r="AS813" s="95" t="s">
        <v>648</v>
      </c>
      <c r="AT813" s="93"/>
      <c r="AU813" s="93"/>
      <c r="AV813" s="93"/>
      <c r="AW813" s="93"/>
      <c r="AX813" s="93"/>
      <c r="AY813" s="93"/>
      <c r="AZ813" s="93"/>
      <c r="BA813" s="93"/>
      <c r="BB813" s="93"/>
      <c r="BC813" s="93"/>
      <c r="BD813" s="93"/>
      <c r="BE813" s="93"/>
      <c r="BF813" s="93"/>
      <c r="BG813" s="93"/>
      <c r="BH813" s="93"/>
      <c r="BI813" s="93"/>
      <c r="BJ813" s="93"/>
      <c r="BK813" s="93"/>
      <c r="BL813" s="93"/>
      <c r="BM813" s="93"/>
      <c r="BN813" s="93"/>
      <c r="BO813" s="93"/>
      <c r="BP813" s="93"/>
      <c r="BQ813" s="93"/>
      <c r="BR813" s="93"/>
      <c r="BS813" s="93"/>
      <c r="BT813" s="93"/>
      <c r="BU813" s="93"/>
      <c r="BV813" s="93"/>
      <c r="BW813" s="93"/>
      <c r="BX813" s="93"/>
      <c r="BY813" s="93"/>
      <c r="BZ813" s="93"/>
      <c r="CA813" s="93"/>
      <c r="CB813" s="93"/>
      <c r="CC813" s="93"/>
      <c r="CD813" s="93"/>
      <c r="CE813" s="93"/>
      <c r="CF813" s="93"/>
      <c r="CG813" s="93"/>
      <c r="CH813" s="93"/>
      <c r="CI813" s="93"/>
      <c r="CJ813" s="93"/>
      <c r="CK813" s="93"/>
      <c r="CL813" s="93"/>
      <c r="CM813" s="93"/>
      <c r="CN813" s="93"/>
      <c r="CO813" s="93"/>
      <c r="CP813" s="93"/>
      <c r="CQ813" s="93"/>
      <c r="CR813" s="93"/>
      <c r="CS813" s="93"/>
      <c r="CT813" s="93"/>
      <c r="CU813" s="93"/>
      <c r="CV813" s="93"/>
      <c r="CW813" s="93"/>
      <c r="CX813" s="93"/>
      <c r="CY813" s="93"/>
      <c r="CZ813" s="93"/>
      <c r="DA813" s="93"/>
      <c r="DB813" s="93"/>
      <c r="DC813" s="93"/>
      <c r="DD813" s="93"/>
      <c r="DE813" s="93"/>
      <c r="DF813" s="93"/>
      <c r="DG813" s="93"/>
      <c r="DH813" s="93"/>
      <c r="DI813" s="93"/>
      <c r="DJ813" s="93"/>
      <c r="DK813" s="93"/>
      <c r="DL813" s="93"/>
      <c r="DM813" s="93"/>
      <c r="DN813" s="93"/>
      <c r="DO813" s="93"/>
      <c r="DP813" s="93"/>
      <c r="DQ813" s="93"/>
      <c r="DR813" s="93"/>
      <c r="DS813" s="93"/>
      <c r="DT813" s="93"/>
      <c r="DU813" s="93"/>
      <c r="DV813" s="93"/>
      <c r="DW813" s="93"/>
      <c r="DX813" s="93"/>
      <c r="DY813" s="93"/>
      <c r="DZ813" s="93"/>
      <c r="EA813" s="93"/>
      <c r="EB813" s="93"/>
    </row>
    <row r="814" spans="1:132" x14ac:dyDescent="0.2">
      <c r="A814" s="94"/>
      <c r="B814" s="95" t="s">
        <v>649</v>
      </c>
      <c r="C814" s="95" t="s">
        <v>650</v>
      </c>
      <c r="D814" s="94"/>
      <c r="E814" s="95" t="s">
        <v>651</v>
      </c>
      <c r="F814" s="94" t="s">
        <v>515</v>
      </c>
      <c r="G814" s="94" t="s">
        <v>348</v>
      </c>
      <c r="H814" s="411"/>
      <c r="I814" s="411"/>
      <c r="J814" s="411"/>
      <c r="K814" s="411"/>
      <c r="L814" s="411"/>
      <c r="M814" s="411"/>
      <c r="N814" s="411">
        <v>1</v>
      </c>
      <c r="O814" s="164">
        <v>43516</v>
      </c>
      <c r="P814" s="238">
        <f>SUM($H814:$N814)</f>
        <v>1</v>
      </c>
      <c r="Q814" s="214"/>
      <c r="R814" s="214"/>
      <c r="S814" s="214"/>
      <c r="T814" s="214"/>
      <c r="U814" s="214"/>
      <c r="V814" s="214"/>
      <c r="W814" s="214"/>
      <c r="X814" s="165"/>
      <c r="Y814" s="222">
        <f>SUM($Q814:$W814)</f>
        <v>0</v>
      </c>
      <c r="Z814" s="163"/>
      <c r="AA814" s="163"/>
      <c r="AB814" s="163"/>
      <c r="AC814" s="163"/>
      <c r="AD814" s="163"/>
      <c r="AE814" s="163"/>
      <c r="AF814" s="163"/>
      <c r="AG814" s="165"/>
      <c r="AH814" s="222">
        <f>SUM($Z814:$AF814)</f>
        <v>0</v>
      </c>
      <c r="AI814" s="214"/>
      <c r="AJ814" s="94" t="s">
        <v>1822</v>
      </c>
      <c r="AK814" s="94" t="s">
        <v>1823</v>
      </c>
      <c r="AL814" s="95"/>
      <c r="AM814" s="94"/>
      <c r="AN814" s="95"/>
      <c r="AO814" s="94"/>
      <c r="AP814" s="94"/>
      <c r="AQ814" s="94"/>
      <c r="AR814" s="94"/>
      <c r="AS814" s="95" t="s">
        <v>652</v>
      </c>
      <c r="AT814" s="93"/>
      <c r="AU814" s="93"/>
      <c r="AV814" s="93"/>
      <c r="AW814" s="93"/>
      <c r="AX814" s="93"/>
      <c r="AY814" s="93"/>
      <c r="AZ814" s="93"/>
      <c r="BA814" s="93"/>
      <c r="BB814" s="93"/>
      <c r="BC814" s="93"/>
      <c r="BD814" s="93"/>
      <c r="BE814" s="93"/>
      <c r="BF814" s="93"/>
      <c r="BG814" s="93"/>
      <c r="BH814" s="93"/>
      <c r="BI814" s="93"/>
      <c r="BJ814" s="93"/>
      <c r="BK814" s="93"/>
      <c r="BL814" s="93"/>
      <c r="BM814" s="93"/>
      <c r="BN814" s="93"/>
      <c r="BO814" s="93"/>
      <c r="BP814" s="93"/>
      <c r="BQ814" s="93"/>
      <c r="BR814" s="93"/>
      <c r="BS814" s="93"/>
      <c r="BT814" s="93"/>
      <c r="BU814" s="93"/>
      <c r="BV814" s="93"/>
      <c r="BW814" s="93"/>
      <c r="BX814" s="93"/>
      <c r="BY814" s="93"/>
      <c r="BZ814" s="93"/>
      <c r="CA814" s="93"/>
      <c r="CB814" s="93"/>
      <c r="CC814" s="93"/>
      <c r="CD814" s="93"/>
      <c r="CE814" s="93"/>
      <c r="CF814" s="93"/>
      <c r="CG814" s="93"/>
      <c r="CH814" s="93"/>
      <c r="CI814" s="93"/>
      <c r="CJ814" s="93"/>
      <c r="CK814" s="93"/>
      <c r="CL814" s="93"/>
      <c r="CM814" s="93"/>
      <c r="CN814" s="93"/>
      <c r="CO814" s="93"/>
      <c r="CP814" s="93"/>
      <c r="CQ814" s="93"/>
      <c r="CR814" s="93"/>
      <c r="CS814" s="93"/>
      <c r="CT814" s="93"/>
      <c r="CU814" s="93"/>
      <c r="CV814" s="93"/>
      <c r="CW814" s="93"/>
      <c r="CX814" s="93"/>
      <c r="CY814" s="93"/>
      <c r="CZ814" s="93"/>
      <c r="DA814" s="93"/>
      <c r="DB814" s="93"/>
      <c r="DC814" s="93"/>
      <c r="DD814" s="93"/>
      <c r="DE814" s="93"/>
      <c r="DF814" s="93"/>
      <c r="DG814" s="93"/>
      <c r="DH814" s="93"/>
      <c r="DI814" s="93"/>
      <c r="DJ814" s="93"/>
      <c r="DK814" s="93"/>
      <c r="DL814" s="93"/>
      <c r="DM814" s="93"/>
      <c r="DN814" s="93"/>
      <c r="DO814" s="93"/>
      <c r="DP814" s="93"/>
      <c r="DQ814" s="93"/>
      <c r="DR814" s="93"/>
      <c r="DS814" s="93"/>
      <c r="DT814" s="93"/>
      <c r="DU814" s="93"/>
      <c r="DV814" s="93"/>
      <c r="DW814" s="93"/>
      <c r="DX814" s="93"/>
      <c r="DY814" s="93"/>
      <c r="DZ814" s="93"/>
      <c r="EA814" s="93"/>
      <c r="EB814" s="93"/>
    </row>
    <row r="815" spans="1:132" x14ac:dyDescent="0.2">
      <c r="A815" s="94"/>
      <c r="B815" s="95" t="s">
        <v>653</v>
      </c>
      <c r="C815" s="95" t="s">
        <v>654</v>
      </c>
      <c r="D815" s="94"/>
      <c r="E815" s="95" t="s">
        <v>655</v>
      </c>
      <c r="F815" s="94" t="s">
        <v>515</v>
      </c>
      <c r="G815" s="94" t="s">
        <v>348</v>
      </c>
      <c r="H815" s="411"/>
      <c r="I815" s="411"/>
      <c r="J815" s="411"/>
      <c r="K815" s="411"/>
      <c r="L815" s="411"/>
      <c r="M815" s="411"/>
      <c r="N815" s="411">
        <v>1</v>
      </c>
      <c r="O815" s="164">
        <v>43516</v>
      </c>
      <c r="P815" s="238">
        <f>SUM($H815:$N815)</f>
        <v>1</v>
      </c>
      <c r="Q815" s="214"/>
      <c r="R815" s="214"/>
      <c r="S815" s="214"/>
      <c r="T815" s="214"/>
      <c r="U815" s="214"/>
      <c r="V815" s="214"/>
      <c r="W815" s="214"/>
      <c r="X815" s="165"/>
      <c r="Y815" s="222">
        <f>SUM($Q815:$W815)</f>
        <v>0</v>
      </c>
      <c r="Z815" s="163"/>
      <c r="AA815" s="163"/>
      <c r="AB815" s="163"/>
      <c r="AC815" s="163"/>
      <c r="AD815" s="163"/>
      <c r="AE815" s="163"/>
      <c r="AF815" s="163"/>
      <c r="AG815" s="165"/>
      <c r="AH815" s="222">
        <f>SUM($Z815:$AF815)</f>
        <v>0</v>
      </c>
      <c r="AI815" s="214"/>
      <c r="AJ815" s="94" t="s">
        <v>1822</v>
      </c>
      <c r="AK815" s="94" t="s">
        <v>1823</v>
      </c>
      <c r="AL815" s="95"/>
      <c r="AM815" s="94"/>
      <c r="AN815" s="95"/>
      <c r="AO815" s="94"/>
      <c r="AP815" s="94"/>
      <c r="AQ815" s="94"/>
      <c r="AR815" s="94"/>
      <c r="AS815" s="95" t="s">
        <v>656</v>
      </c>
      <c r="AT815" s="93"/>
      <c r="AU815" s="93"/>
      <c r="AV815" s="93"/>
      <c r="AW815" s="93"/>
      <c r="AX815" s="93"/>
      <c r="AY815" s="93"/>
      <c r="AZ815" s="93"/>
      <c r="BA815" s="93"/>
      <c r="BB815" s="93"/>
      <c r="BC815" s="93"/>
      <c r="BD815" s="93"/>
      <c r="BE815" s="93"/>
      <c r="BF815" s="93"/>
      <c r="BG815" s="93"/>
      <c r="BH815" s="93"/>
      <c r="BI815" s="93"/>
      <c r="BJ815" s="93"/>
      <c r="BK815" s="93"/>
      <c r="BL815" s="93"/>
      <c r="BM815" s="93"/>
      <c r="BN815" s="93"/>
      <c r="BO815" s="93"/>
      <c r="BP815" s="93"/>
      <c r="BQ815" s="93"/>
      <c r="BR815" s="93"/>
      <c r="BS815" s="93"/>
      <c r="BT815" s="93"/>
      <c r="BU815" s="93"/>
      <c r="BV815" s="93"/>
      <c r="BW815" s="93"/>
      <c r="BX815" s="93"/>
      <c r="BY815" s="93"/>
      <c r="BZ815" s="93"/>
      <c r="CA815" s="93"/>
      <c r="CB815" s="93"/>
      <c r="CC815" s="93"/>
      <c r="CD815" s="93"/>
      <c r="CE815" s="93"/>
      <c r="CF815" s="93"/>
      <c r="CG815" s="93"/>
      <c r="CH815" s="93"/>
      <c r="CI815" s="93"/>
      <c r="CJ815" s="93"/>
      <c r="CK815" s="93"/>
      <c r="CL815" s="93"/>
      <c r="CM815" s="93"/>
      <c r="CN815" s="93"/>
      <c r="CO815" s="93"/>
      <c r="CP815" s="93"/>
      <c r="CQ815" s="93"/>
      <c r="CR815" s="93"/>
      <c r="CS815" s="93"/>
      <c r="CT815" s="93"/>
      <c r="CU815" s="93"/>
      <c r="CV815" s="93"/>
      <c r="CW815" s="93"/>
      <c r="CX815" s="93"/>
      <c r="CY815" s="93"/>
      <c r="CZ815" s="93"/>
      <c r="DA815" s="93"/>
      <c r="DB815" s="93"/>
      <c r="DC815" s="93"/>
      <c r="DD815" s="93"/>
      <c r="DE815" s="93"/>
      <c r="DF815" s="93"/>
      <c r="DG815" s="93"/>
      <c r="DH815" s="93"/>
      <c r="DI815" s="93"/>
      <c r="DJ815" s="93"/>
      <c r="DK815" s="93"/>
      <c r="DL815" s="93"/>
      <c r="DM815" s="93"/>
      <c r="DN815" s="93"/>
      <c r="DO815" s="93"/>
      <c r="DP815" s="93"/>
      <c r="DQ815" s="93"/>
      <c r="DR815" s="93"/>
      <c r="DS815" s="93"/>
      <c r="DT815" s="93"/>
      <c r="DU815" s="93"/>
      <c r="DV815" s="93"/>
      <c r="DW815" s="93"/>
      <c r="DX815" s="93"/>
      <c r="DY815" s="93"/>
      <c r="DZ815" s="93"/>
      <c r="EA815" s="93"/>
      <c r="EB815" s="93"/>
    </row>
    <row r="816" spans="1:132" x14ac:dyDescent="0.2">
      <c r="A816" s="94"/>
      <c r="B816" s="95" t="s">
        <v>2269</v>
      </c>
      <c r="C816" s="95" t="s">
        <v>2270</v>
      </c>
      <c r="D816" s="94"/>
      <c r="E816" s="95" t="s">
        <v>2271</v>
      </c>
      <c r="F816" s="94" t="s">
        <v>464</v>
      </c>
      <c r="G816" s="94" t="s">
        <v>348</v>
      </c>
      <c r="H816" s="411"/>
      <c r="I816" s="411"/>
      <c r="J816" s="411"/>
      <c r="K816" s="411"/>
      <c r="L816" s="411"/>
      <c r="M816" s="411"/>
      <c r="N816" s="411">
        <v>1</v>
      </c>
      <c r="O816" s="164">
        <v>43516</v>
      </c>
      <c r="P816" s="238">
        <f>SUM($H816:$N816)</f>
        <v>1</v>
      </c>
      <c r="Q816" s="214"/>
      <c r="R816" s="214"/>
      <c r="S816" s="214"/>
      <c r="T816" s="214"/>
      <c r="U816" s="214"/>
      <c r="V816" s="214"/>
      <c r="W816" s="214"/>
      <c r="X816" s="165"/>
      <c r="Y816" s="222">
        <f>SUM($Q816:$W816)</f>
        <v>0</v>
      </c>
      <c r="Z816" s="163"/>
      <c r="AA816" s="163"/>
      <c r="AB816" s="163"/>
      <c r="AC816" s="163"/>
      <c r="AD816" s="163"/>
      <c r="AE816" s="163"/>
      <c r="AF816" s="163"/>
      <c r="AG816" s="165"/>
      <c r="AH816" s="222">
        <f>SUM($Z816:$AF816)</f>
        <v>0</v>
      </c>
      <c r="AI816" s="214"/>
      <c r="AJ816" s="94" t="s">
        <v>1822</v>
      </c>
      <c r="AK816" s="94" t="s">
        <v>1823</v>
      </c>
      <c r="AL816" s="95"/>
      <c r="AM816" s="94"/>
      <c r="AN816" s="95"/>
      <c r="AO816" s="94"/>
      <c r="AP816" s="94"/>
      <c r="AQ816" s="94"/>
      <c r="AR816" s="94"/>
      <c r="AS816" s="95" t="s">
        <v>2272</v>
      </c>
    </row>
    <row r="817" spans="1:132" x14ac:dyDescent="0.2">
      <c r="A817" s="94"/>
      <c r="B817" s="95" t="s">
        <v>2269</v>
      </c>
      <c r="C817" s="95" t="s">
        <v>2270</v>
      </c>
      <c r="D817" s="94"/>
      <c r="E817" s="95" t="s">
        <v>2271</v>
      </c>
      <c r="F817" s="94" t="s">
        <v>464</v>
      </c>
      <c r="G817" s="94" t="s">
        <v>348</v>
      </c>
      <c r="H817" s="411"/>
      <c r="I817" s="411"/>
      <c r="J817" s="411"/>
      <c r="K817" s="411"/>
      <c r="L817" s="411"/>
      <c r="M817" s="411"/>
      <c r="N817" s="411">
        <v>1</v>
      </c>
      <c r="O817" s="164">
        <v>43516</v>
      </c>
      <c r="P817" s="238">
        <f>SUM($H817:$N817)</f>
        <v>1</v>
      </c>
      <c r="Q817" s="214"/>
      <c r="R817" s="214"/>
      <c r="S817" s="214"/>
      <c r="T817" s="214"/>
      <c r="U817" s="214"/>
      <c r="V817" s="214"/>
      <c r="W817" s="214"/>
      <c r="X817" s="165"/>
      <c r="Y817" s="222">
        <f>SUM($Q817:$W817)</f>
        <v>0</v>
      </c>
      <c r="Z817" s="163"/>
      <c r="AA817" s="163"/>
      <c r="AB817" s="163"/>
      <c r="AC817" s="163"/>
      <c r="AD817" s="163"/>
      <c r="AE817" s="163"/>
      <c r="AF817" s="163"/>
      <c r="AG817" s="165"/>
      <c r="AH817" s="222">
        <f>SUM($Z817:$AF817)</f>
        <v>0</v>
      </c>
      <c r="AI817" s="214"/>
      <c r="AJ817" s="94" t="s">
        <v>1822</v>
      </c>
      <c r="AK817" s="94" t="s">
        <v>1823</v>
      </c>
      <c r="AL817" s="95"/>
      <c r="AM817" s="94"/>
      <c r="AN817" s="95"/>
      <c r="AO817" s="94"/>
      <c r="AP817" s="94"/>
      <c r="AQ817" s="94"/>
      <c r="AR817" s="94"/>
      <c r="AS817" s="95" t="s">
        <v>2272</v>
      </c>
    </row>
    <row r="818" spans="1:132" x14ac:dyDescent="0.2">
      <c r="A818" s="94"/>
      <c r="B818" s="95" t="s">
        <v>2273</v>
      </c>
      <c r="C818" s="95" t="s">
        <v>2274</v>
      </c>
      <c r="D818" s="94"/>
      <c r="E818" s="95" t="s">
        <v>2275</v>
      </c>
      <c r="F818" s="94" t="s">
        <v>464</v>
      </c>
      <c r="G818" s="94" t="s">
        <v>348</v>
      </c>
      <c r="H818" s="411"/>
      <c r="I818" s="411"/>
      <c r="J818" s="411"/>
      <c r="K818" s="411"/>
      <c r="L818" s="411"/>
      <c r="M818" s="411"/>
      <c r="N818" s="411">
        <v>1</v>
      </c>
      <c r="O818" s="164">
        <v>43515</v>
      </c>
      <c r="P818" s="238">
        <f>SUM($H818:$N818)</f>
        <v>1</v>
      </c>
      <c r="Q818" s="214"/>
      <c r="R818" s="214"/>
      <c r="S818" s="214"/>
      <c r="T818" s="214"/>
      <c r="U818" s="214"/>
      <c r="V818" s="214"/>
      <c r="W818" s="214"/>
      <c r="X818" s="165"/>
      <c r="Y818" s="222">
        <f>SUM($Q818:$W818)</f>
        <v>0</v>
      </c>
      <c r="Z818" s="163"/>
      <c r="AA818" s="163"/>
      <c r="AB818" s="163"/>
      <c r="AC818" s="163"/>
      <c r="AD818" s="163"/>
      <c r="AE818" s="163"/>
      <c r="AF818" s="163"/>
      <c r="AG818" s="165"/>
      <c r="AH818" s="222">
        <f>SUM($Z818:$AF818)</f>
        <v>0</v>
      </c>
      <c r="AI818" s="214"/>
      <c r="AJ818" s="94" t="s">
        <v>1822</v>
      </c>
      <c r="AK818" s="94" t="s">
        <v>1823</v>
      </c>
      <c r="AL818" s="95"/>
      <c r="AM818" s="94"/>
      <c r="AN818" s="95"/>
      <c r="AO818" s="94"/>
      <c r="AP818" s="94"/>
      <c r="AQ818" s="94"/>
      <c r="AR818" s="94"/>
      <c r="AS818" s="95" t="s">
        <v>2276</v>
      </c>
    </row>
    <row r="819" spans="1:132" x14ac:dyDescent="0.2">
      <c r="A819" s="94"/>
      <c r="B819" s="95" t="s">
        <v>637</v>
      </c>
      <c r="C819" s="95" t="s">
        <v>638</v>
      </c>
      <c r="D819" s="94"/>
      <c r="E819" s="95" t="s">
        <v>639</v>
      </c>
      <c r="F819" s="94" t="s">
        <v>515</v>
      </c>
      <c r="G819" s="94" t="s">
        <v>348</v>
      </c>
      <c r="H819" s="411"/>
      <c r="I819" s="411"/>
      <c r="J819" s="411"/>
      <c r="K819" s="411"/>
      <c r="L819" s="411"/>
      <c r="M819" s="411"/>
      <c r="N819" s="411">
        <v>1</v>
      </c>
      <c r="O819" s="164">
        <v>43511</v>
      </c>
      <c r="P819" s="238">
        <f>SUM($H819:$N819)</f>
        <v>1</v>
      </c>
      <c r="Q819" s="214"/>
      <c r="R819" s="214"/>
      <c r="S819" s="214"/>
      <c r="T819" s="214"/>
      <c r="U819" s="214"/>
      <c r="V819" s="214"/>
      <c r="W819" s="214"/>
      <c r="X819" s="165"/>
      <c r="Y819" s="222">
        <f>SUM($Q819:$W819)</f>
        <v>0</v>
      </c>
      <c r="Z819" s="163"/>
      <c r="AA819" s="163"/>
      <c r="AB819" s="163"/>
      <c r="AC819" s="163"/>
      <c r="AD819" s="163"/>
      <c r="AE819" s="163"/>
      <c r="AF819" s="163"/>
      <c r="AG819" s="165"/>
      <c r="AH819" s="222">
        <f>SUM($Z819:$AF819)</f>
        <v>0</v>
      </c>
      <c r="AI819" s="214"/>
      <c r="AJ819" s="94" t="s">
        <v>1822</v>
      </c>
      <c r="AK819" s="94" t="s">
        <v>1823</v>
      </c>
      <c r="AL819" s="95"/>
      <c r="AM819" s="94"/>
      <c r="AN819" s="95"/>
      <c r="AO819" s="94"/>
      <c r="AP819" s="94"/>
      <c r="AQ819" s="94"/>
      <c r="AR819" s="94"/>
      <c r="AS819" s="95" t="s">
        <v>640</v>
      </c>
      <c r="AT819" s="93"/>
      <c r="AU819" s="93"/>
      <c r="AV819" s="93"/>
      <c r="AW819" s="93"/>
      <c r="AX819" s="93"/>
      <c r="AY819" s="93"/>
      <c r="AZ819" s="93"/>
      <c r="BA819" s="93"/>
      <c r="BB819" s="93"/>
      <c r="BC819" s="93"/>
      <c r="BD819" s="93"/>
      <c r="BE819" s="93"/>
      <c r="BF819" s="93"/>
      <c r="BG819" s="93"/>
      <c r="BH819" s="93"/>
      <c r="BI819" s="93"/>
      <c r="BJ819" s="93"/>
      <c r="BK819" s="93"/>
      <c r="BL819" s="93"/>
      <c r="BM819" s="93"/>
      <c r="BN819" s="93"/>
      <c r="BO819" s="93"/>
      <c r="BP819" s="93"/>
      <c r="BQ819" s="93"/>
      <c r="BR819" s="93"/>
      <c r="BS819" s="93"/>
      <c r="BT819" s="93"/>
      <c r="BU819" s="93"/>
      <c r="BV819" s="93"/>
      <c r="BW819" s="93"/>
      <c r="BX819" s="93"/>
      <c r="BY819" s="93"/>
      <c r="BZ819" s="93"/>
      <c r="CA819" s="93"/>
      <c r="CB819" s="93"/>
      <c r="CC819" s="93"/>
      <c r="CD819" s="93"/>
      <c r="CE819" s="93"/>
      <c r="CF819" s="93"/>
      <c r="CG819" s="93"/>
      <c r="CH819" s="93"/>
      <c r="CI819" s="93"/>
      <c r="CJ819" s="93"/>
      <c r="CK819" s="93"/>
      <c r="CL819" s="93"/>
      <c r="CM819" s="93"/>
      <c r="CN819" s="93"/>
      <c r="CO819" s="93"/>
      <c r="CP819" s="93"/>
      <c r="CQ819" s="93"/>
      <c r="CR819" s="93"/>
      <c r="CS819" s="93"/>
      <c r="CT819" s="93"/>
      <c r="CU819" s="93"/>
      <c r="CV819" s="93"/>
      <c r="CW819" s="93"/>
      <c r="CX819" s="93"/>
      <c r="CY819" s="93"/>
      <c r="CZ819" s="93"/>
      <c r="DA819" s="93"/>
      <c r="DB819" s="93"/>
      <c r="DC819" s="93"/>
      <c r="DD819" s="93"/>
      <c r="DE819" s="93"/>
      <c r="DF819" s="93"/>
      <c r="DG819" s="93"/>
      <c r="DH819" s="93"/>
      <c r="DI819" s="93"/>
      <c r="DJ819" s="93"/>
      <c r="DK819" s="93"/>
      <c r="DL819" s="93"/>
      <c r="DM819" s="93"/>
      <c r="DN819" s="93"/>
      <c r="DO819" s="93"/>
      <c r="DP819" s="93"/>
      <c r="DQ819" s="93"/>
      <c r="DR819" s="93"/>
      <c r="DS819" s="93"/>
      <c r="DT819" s="93"/>
      <c r="DU819" s="93"/>
      <c r="DV819" s="93"/>
      <c r="DW819" s="93"/>
      <c r="DX819" s="93"/>
      <c r="DY819" s="93"/>
      <c r="DZ819" s="93"/>
      <c r="EA819" s="93"/>
      <c r="EB819" s="93"/>
    </row>
    <row r="820" spans="1:132" x14ac:dyDescent="0.2">
      <c r="A820" s="94"/>
      <c r="B820" s="95" t="s">
        <v>2277</v>
      </c>
      <c r="C820" s="95" t="s">
        <v>2278</v>
      </c>
      <c r="D820" s="94"/>
      <c r="E820" s="95" t="s">
        <v>2279</v>
      </c>
      <c r="F820" s="94" t="s">
        <v>464</v>
      </c>
      <c r="G820" s="94" t="s">
        <v>348</v>
      </c>
      <c r="H820" s="411"/>
      <c r="I820" s="411"/>
      <c r="J820" s="411"/>
      <c r="K820" s="411"/>
      <c r="L820" s="411"/>
      <c r="M820" s="411"/>
      <c r="N820" s="411">
        <v>1</v>
      </c>
      <c r="O820" s="164">
        <v>43511</v>
      </c>
      <c r="P820" s="238">
        <f>SUM($H820:$N820)</f>
        <v>1</v>
      </c>
      <c r="Q820" s="214"/>
      <c r="R820" s="214"/>
      <c r="S820" s="214"/>
      <c r="T820" s="214"/>
      <c r="U820" s="214"/>
      <c r="V820" s="214"/>
      <c r="W820" s="214"/>
      <c r="X820" s="165"/>
      <c r="Y820" s="222">
        <f>SUM($Q820:$W820)</f>
        <v>0</v>
      </c>
      <c r="Z820" s="163"/>
      <c r="AA820" s="163"/>
      <c r="AB820" s="163"/>
      <c r="AC820" s="163"/>
      <c r="AD820" s="163"/>
      <c r="AE820" s="163"/>
      <c r="AF820" s="163"/>
      <c r="AG820" s="165"/>
      <c r="AH820" s="222">
        <f>SUM($Z820:$AF820)</f>
        <v>0</v>
      </c>
      <c r="AI820" s="214"/>
      <c r="AJ820" s="94" t="s">
        <v>1822</v>
      </c>
      <c r="AK820" s="94" t="s">
        <v>1823</v>
      </c>
      <c r="AL820" s="95"/>
      <c r="AM820" s="94"/>
      <c r="AN820" s="95"/>
      <c r="AO820" s="94"/>
      <c r="AP820" s="94"/>
      <c r="AQ820" s="94"/>
      <c r="AR820" s="94"/>
      <c r="AS820" s="95" t="s">
        <v>2280</v>
      </c>
    </row>
    <row r="821" spans="1:132" ht="13.9" customHeight="1" x14ac:dyDescent="0.2">
      <c r="A821" s="94"/>
      <c r="B821" s="95" t="s">
        <v>2277</v>
      </c>
      <c r="C821" s="95" t="s">
        <v>2278</v>
      </c>
      <c r="D821" s="94"/>
      <c r="E821" s="95" t="s">
        <v>2279</v>
      </c>
      <c r="F821" s="94" t="s">
        <v>464</v>
      </c>
      <c r="G821" s="94" t="s">
        <v>348</v>
      </c>
      <c r="H821" s="411"/>
      <c r="I821" s="411"/>
      <c r="J821" s="411"/>
      <c r="K821" s="411"/>
      <c r="L821" s="411"/>
      <c r="M821" s="411"/>
      <c r="N821" s="411">
        <v>1</v>
      </c>
      <c r="O821" s="164">
        <v>43511</v>
      </c>
      <c r="P821" s="238">
        <f>SUM($H821:$N821)</f>
        <v>1</v>
      </c>
      <c r="Q821" s="214"/>
      <c r="R821" s="214"/>
      <c r="S821" s="214"/>
      <c r="T821" s="214"/>
      <c r="U821" s="214"/>
      <c r="V821" s="214"/>
      <c r="W821" s="214"/>
      <c r="X821" s="165"/>
      <c r="Y821" s="222">
        <f>SUM($Q821:$W821)</f>
        <v>0</v>
      </c>
      <c r="Z821" s="163"/>
      <c r="AA821" s="163"/>
      <c r="AB821" s="163"/>
      <c r="AC821" s="163"/>
      <c r="AD821" s="163"/>
      <c r="AE821" s="163"/>
      <c r="AF821" s="163"/>
      <c r="AG821" s="165"/>
      <c r="AH821" s="222">
        <f>SUM($Z821:$AF821)</f>
        <v>0</v>
      </c>
      <c r="AI821" s="214"/>
      <c r="AJ821" s="94" t="s">
        <v>1822</v>
      </c>
      <c r="AK821" s="94" t="s">
        <v>1823</v>
      </c>
      <c r="AL821" s="95"/>
      <c r="AM821" s="94"/>
      <c r="AN821" s="95"/>
      <c r="AO821" s="94"/>
      <c r="AP821" s="94"/>
      <c r="AQ821" s="94"/>
      <c r="AR821" s="94"/>
      <c r="AS821" s="95" t="s">
        <v>2280</v>
      </c>
      <c r="AT821" s="242"/>
      <c r="AU821" s="242"/>
      <c r="AV821" s="242"/>
      <c r="AW821" s="242"/>
      <c r="AX821" s="242"/>
      <c r="AY821" s="242"/>
      <c r="AZ821" s="242"/>
      <c r="BA821" s="242"/>
      <c r="BB821" s="242"/>
      <c r="BC821" s="242"/>
      <c r="BD821" s="242"/>
      <c r="BE821" s="242"/>
      <c r="BF821" s="242"/>
      <c r="BG821" s="242"/>
      <c r="BH821" s="242"/>
      <c r="BI821" s="242"/>
      <c r="BJ821" s="242"/>
      <c r="BK821" s="242"/>
      <c r="BL821" s="242"/>
      <c r="BM821" s="242"/>
      <c r="BN821" s="242"/>
      <c r="BO821" s="242"/>
      <c r="BP821" s="242"/>
      <c r="BQ821" s="242"/>
      <c r="BR821" s="242"/>
      <c r="BS821" s="242"/>
      <c r="BT821" s="242"/>
      <c r="BU821" s="242"/>
      <c r="BV821" s="242"/>
      <c r="BW821" s="242"/>
      <c r="BX821" s="242"/>
      <c r="BY821" s="242"/>
      <c r="BZ821" s="242"/>
      <c r="CA821" s="242"/>
      <c r="CB821" s="242"/>
      <c r="CC821" s="242"/>
      <c r="CD821" s="242"/>
      <c r="CE821" s="242"/>
      <c r="CF821" s="242"/>
      <c r="CG821" s="242"/>
      <c r="CH821" s="242"/>
      <c r="CI821" s="242"/>
      <c r="CJ821" s="242"/>
      <c r="CK821" s="242"/>
      <c r="CL821" s="242"/>
      <c r="CM821" s="242"/>
      <c r="CN821" s="242"/>
      <c r="CO821" s="242"/>
      <c r="CP821" s="242"/>
      <c r="CQ821" s="242"/>
      <c r="CR821" s="242"/>
      <c r="CS821" s="242"/>
      <c r="CT821" s="242"/>
      <c r="CU821" s="242"/>
      <c r="CV821" s="242"/>
      <c r="CW821" s="242"/>
      <c r="CX821" s="242"/>
      <c r="CY821" s="242"/>
      <c r="CZ821" s="242"/>
      <c r="DA821" s="242"/>
      <c r="DB821" s="242"/>
      <c r="DC821" s="242"/>
      <c r="DD821" s="242"/>
      <c r="DE821" s="242"/>
      <c r="DF821" s="242"/>
      <c r="DG821" s="242"/>
      <c r="DH821" s="242"/>
      <c r="DI821" s="242"/>
      <c r="DJ821" s="242"/>
      <c r="DK821" s="242"/>
      <c r="DL821" s="242"/>
      <c r="DM821" s="242"/>
      <c r="DN821" s="242"/>
      <c r="DO821" s="242"/>
      <c r="DP821" s="242"/>
      <c r="DQ821" s="242"/>
      <c r="DR821" s="242"/>
      <c r="DS821" s="242"/>
      <c r="DT821" s="242"/>
      <c r="DU821" s="242"/>
      <c r="DV821" s="242"/>
      <c r="DW821" s="242"/>
      <c r="DX821" s="242"/>
      <c r="DY821" s="242"/>
      <c r="DZ821" s="242"/>
      <c r="EA821" s="242"/>
      <c r="EB821" s="242"/>
    </row>
    <row r="822" spans="1:132" ht="13.9" customHeight="1" x14ac:dyDescent="0.2">
      <c r="A822" s="94"/>
      <c r="B822" s="95" t="s">
        <v>2281</v>
      </c>
      <c r="C822" s="95" t="s">
        <v>2282</v>
      </c>
      <c r="D822" s="94"/>
      <c r="E822" s="95" t="s">
        <v>2283</v>
      </c>
      <c r="F822" s="94" t="s">
        <v>464</v>
      </c>
      <c r="G822" s="94" t="s">
        <v>348</v>
      </c>
      <c r="H822" s="411"/>
      <c r="I822" s="411"/>
      <c r="J822" s="411"/>
      <c r="K822" s="411"/>
      <c r="L822" s="411"/>
      <c r="M822" s="411"/>
      <c r="N822" s="411">
        <v>1</v>
      </c>
      <c r="O822" s="164">
        <v>43511</v>
      </c>
      <c r="P822" s="238">
        <f>SUM($H822:$N822)</f>
        <v>1</v>
      </c>
      <c r="Q822" s="214"/>
      <c r="R822" s="214"/>
      <c r="S822" s="214"/>
      <c r="T822" s="214"/>
      <c r="U822" s="214"/>
      <c r="V822" s="214"/>
      <c r="W822" s="214"/>
      <c r="X822" s="165"/>
      <c r="Y822" s="222">
        <f>SUM($Q822:$W822)</f>
        <v>0</v>
      </c>
      <c r="Z822" s="163"/>
      <c r="AA822" s="163"/>
      <c r="AB822" s="163"/>
      <c r="AC822" s="163"/>
      <c r="AD822" s="163"/>
      <c r="AE822" s="163"/>
      <c r="AF822" s="163"/>
      <c r="AG822" s="165"/>
      <c r="AH822" s="222">
        <f>SUM($Z822:$AF822)</f>
        <v>0</v>
      </c>
      <c r="AI822" s="214"/>
      <c r="AJ822" s="94" t="s">
        <v>1822</v>
      </c>
      <c r="AK822" s="94" t="s">
        <v>1823</v>
      </c>
      <c r="AL822" s="95"/>
      <c r="AM822" s="94"/>
      <c r="AN822" s="95"/>
      <c r="AO822" s="94"/>
      <c r="AP822" s="94"/>
      <c r="AQ822" s="94"/>
      <c r="AR822" s="94"/>
      <c r="AS822" s="95" t="s">
        <v>2284</v>
      </c>
      <c r="AT822" s="242"/>
      <c r="AU822" s="242"/>
      <c r="AV822" s="242"/>
      <c r="AW822" s="242"/>
      <c r="AX822" s="242"/>
      <c r="AY822" s="242"/>
      <c r="AZ822" s="242"/>
      <c r="BA822" s="242"/>
      <c r="BB822" s="242"/>
      <c r="BC822" s="242"/>
      <c r="BD822" s="242"/>
      <c r="BE822" s="242"/>
      <c r="BF822" s="242"/>
      <c r="BG822" s="242"/>
      <c r="BH822" s="242"/>
      <c r="BI822" s="242"/>
      <c r="BJ822" s="242"/>
      <c r="BK822" s="242"/>
      <c r="BL822" s="242"/>
      <c r="BM822" s="242"/>
      <c r="BN822" s="242"/>
      <c r="BO822" s="242"/>
      <c r="BP822" s="242"/>
      <c r="BQ822" s="242"/>
      <c r="BR822" s="242"/>
      <c r="BS822" s="242"/>
      <c r="BT822" s="242"/>
      <c r="BU822" s="242"/>
      <c r="BV822" s="242"/>
      <c r="BW822" s="242"/>
      <c r="BX822" s="242"/>
      <c r="BY822" s="242"/>
      <c r="BZ822" s="242"/>
      <c r="CA822" s="242"/>
      <c r="CB822" s="242"/>
      <c r="CC822" s="242"/>
      <c r="CD822" s="242"/>
      <c r="CE822" s="242"/>
      <c r="CF822" s="242"/>
      <c r="CG822" s="242"/>
      <c r="CH822" s="242"/>
      <c r="CI822" s="242"/>
      <c r="CJ822" s="242"/>
      <c r="CK822" s="242"/>
      <c r="CL822" s="242"/>
      <c r="CM822" s="242"/>
      <c r="CN822" s="242"/>
      <c r="CO822" s="242"/>
      <c r="CP822" s="242"/>
      <c r="CQ822" s="242"/>
      <c r="CR822" s="242"/>
      <c r="CS822" s="242"/>
      <c r="CT822" s="242"/>
      <c r="CU822" s="242"/>
      <c r="CV822" s="242"/>
      <c r="CW822" s="242"/>
      <c r="CX822" s="242"/>
      <c r="CY822" s="242"/>
      <c r="CZ822" s="242"/>
      <c r="DA822" s="242"/>
      <c r="DB822" s="242"/>
      <c r="DC822" s="242"/>
      <c r="DD822" s="242"/>
      <c r="DE822" s="242"/>
      <c r="DF822" s="242"/>
      <c r="DG822" s="242"/>
      <c r="DH822" s="242"/>
      <c r="DI822" s="242"/>
      <c r="DJ822" s="242"/>
      <c r="DK822" s="242"/>
      <c r="DL822" s="242"/>
      <c r="DM822" s="242"/>
      <c r="DN822" s="242"/>
      <c r="DO822" s="242"/>
      <c r="DP822" s="242"/>
      <c r="DQ822" s="242"/>
      <c r="DR822" s="242"/>
      <c r="DS822" s="242"/>
      <c r="DT822" s="242"/>
      <c r="DU822" s="242"/>
      <c r="DV822" s="242"/>
      <c r="DW822" s="242"/>
      <c r="DX822" s="242"/>
      <c r="DY822" s="242"/>
      <c r="DZ822" s="242"/>
      <c r="EA822" s="242"/>
      <c r="EB822" s="242"/>
    </row>
    <row r="823" spans="1:132" ht="13.9" customHeight="1" x14ac:dyDescent="0.2">
      <c r="A823" s="94"/>
      <c r="B823" s="95" t="s">
        <v>2281</v>
      </c>
      <c r="C823" s="95" t="s">
        <v>2282</v>
      </c>
      <c r="D823" s="94"/>
      <c r="E823" s="95" t="s">
        <v>2283</v>
      </c>
      <c r="F823" s="94" t="s">
        <v>464</v>
      </c>
      <c r="G823" s="94" t="s">
        <v>348</v>
      </c>
      <c r="H823" s="411"/>
      <c r="I823" s="411"/>
      <c r="J823" s="411"/>
      <c r="K823" s="411"/>
      <c r="L823" s="411"/>
      <c r="M823" s="411"/>
      <c r="N823" s="411">
        <v>1</v>
      </c>
      <c r="O823" s="164">
        <v>43511</v>
      </c>
      <c r="P823" s="238">
        <f>SUM($H823:$N823)</f>
        <v>1</v>
      </c>
      <c r="Q823" s="214"/>
      <c r="R823" s="214"/>
      <c r="S823" s="214"/>
      <c r="T823" s="214"/>
      <c r="U823" s="214"/>
      <c r="V823" s="214"/>
      <c r="W823" s="214"/>
      <c r="X823" s="165"/>
      <c r="Y823" s="222">
        <f>SUM($Q823:$W823)</f>
        <v>0</v>
      </c>
      <c r="Z823" s="163"/>
      <c r="AA823" s="163"/>
      <c r="AB823" s="163"/>
      <c r="AC823" s="163"/>
      <c r="AD823" s="163"/>
      <c r="AE823" s="163"/>
      <c r="AF823" s="163"/>
      <c r="AG823" s="165"/>
      <c r="AH823" s="222">
        <f>SUM($Z823:$AF823)</f>
        <v>0</v>
      </c>
      <c r="AI823" s="214"/>
      <c r="AJ823" s="94" t="s">
        <v>1822</v>
      </c>
      <c r="AK823" s="94" t="s">
        <v>1823</v>
      </c>
      <c r="AL823" s="95"/>
      <c r="AM823" s="94"/>
      <c r="AN823" s="95"/>
      <c r="AO823" s="94"/>
      <c r="AP823" s="94"/>
      <c r="AQ823" s="94"/>
      <c r="AR823" s="94"/>
      <c r="AS823" s="95" t="s">
        <v>2284</v>
      </c>
      <c r="AT823" s="242"/>
      <c r="AU823" s="242"/>
      <c r="AV823" s="242"/>
      <c r="AW823" s="242"/>
      <c r="AX823" s="242"/>
      <c r="AY823" s="242"/>
      <c r="AZ823" s="242"/>
      <c r="BA823" s="242"/>
      <c r="BB823" s="242"/>
      <c r="BC823" s="242"/>
      <c r="BD823" s="242"/>
      <c r="BE823" s="242"/>
      <c r="BF823" s="242"/>
      <c r="BG823" s="242"/>
      <c r="BH823" s="242"/>
      <c r="BI823" s="242"/>
      <c r="BJ823" s="242"/>
      <c r="BK823" s="242"/>
      <c r="BL823" s="242"/>
      <c r="BM823" s="242"/>
      <c r="BN823" s="242"/>
      <c r="BO823" s="242"/>
      <c r="BP823" s="242"/>
      <c r="BQ823" s="242"/>
      <c r="BR823" s="242"/>
      <c r="BS823" s="242"/>
      <c r="BT823" s="242"/>
      <c r="BU823" s="242"/>
      <c r="BV823" s="242"/>
      <c r="BW823" s="242"/>
      <c r="BX823" s="242"/>
      <c r="BY823" s="242"/>
      <c r="BZ823" s="242"/>
      <c r="CA823" s="242"/>
      <c r="CB823" s="242"/>
      <c r="CC823" s="242"/>
      <c r="CD823" s="242"/>
      <c r="CE823" s="242"/>
      <c r="CF823" s="242"/>
      <c r="CG823" s="242"/>
      <c r="CH823" s="242"/>
      <c r="CI823" s="242"/>
      <c r="CJ823" s="242"/>
      <c r="CK823" s="242"/>
      <c r="CL823" s="242"/>
      <c r="CM823" s="242"/>
      <c r="CN823" s="242"/>
      <c r="CO823" s="242"/>
      <c r="CP823" s="242"/>
      <c r="CQ823" s="242"/>
      <c r="CR823" s="242"/>
      <c r="CS823" s="242"/>
      <c r="CT823" s="242"/>
      <c r="CU823" s="242"/>
      <c r="CV823" s="242"/>
      <c r="CW823" s="242"/>
      <c r="CX823" s="242"/>
      <c r="CY823" s="242"/>
      <c r="CZ823" s="242"/>
      <c r="DA823" s="242"/>
      <c r="DB823" s="242"/>
      <c r="DC823" s="242"/>
      <c r="DD823" s="242"/>
      <c r="DE823" s="242"/>
      <c r="DF823" s="242"/>
      <c r="DG823" s="242"/>
      <c r="DH823" s="242"/>
      <c r="DI823" s="242"/>
      <c r="DJ823" s="242"/>
      <c r="DK823" s="242"/>
      <c r="DL823" s="242"/>
      <c r="DM823" s="242"/>
      <c r="DN823" s="242"/>
      <c r="DO823" s="242"/>
      <c r="DP823" s="242"/>
      <c r="DQ823" s="242"/>
      <c r="DR823" s="242"/>
      <c r="DS823" s="242"/>
      <c r="DT823" s="242"/>
      <c r="DU823" s="242"/>
      <c r="DV823" s="242"/>
      <c r="DW823" s="242"/>
      <c r="DX823" s="242"/>
      <c r="DY823" s="242"/>
      <c r="DZ823" s="242"/>
      <c r="EA823" s="242"/>
      <c r="EB823" s="242"/>
    </row>
    <row r="824" spans="1:132" ht="13.9" customHeight="1" x14ac:dyDescent="0.2">
      <c r="A824" s="94"/>
      <c r="B824" s="95" t="s">
        <v>633</v>
      </c>
      <c r="C824" s="95" t="s">
        <v>634</v>
      </c>
      <c r="D824" s="94"/>
      <c r="E824" s="95" t="s">
        <v>635</v>
      </c>
      <c r="F824" s="94" t="s">
        <v>515</v>
      </c>
      <c r="G824" s="94" t="s">
        <v>348</v>
      </c>
      <c r="H824" s="411"/>
      <c r="I824" s="411"/>
      <c r="J824" s="411"/>
      <c r="K824" s="411"/>
      <c r="L824" s="411"/>
      <c r="M824" s="411"/>
      <c r="N824" s="411">
        <v>1</v>
      </c>
      <c r="O824" s="164">
        <v>43509</v>
      </c>
      <c r="P824" s="238">
        <f>SUM($H824:$N824)</f>
        <v>1</v>
      </c>
      <c r="Q824" s="214"/>
      <c r="R824" s="214"/>
      <c r="S824" s="214"/>
      <c r="T824" s="214"/>
      <c r="U824" s="214"/>
      <c r="V824" s="214"/>
      <c r="W824" s="214"/>
      <c r="X824" s="165"/>
      <c r="Y824" s="222">
        <f>SUM($Q824:$W824)</f>
        <v>0</v>
      </c>
      <c r="Z824" s="163"/>
      <c r="AA824" s="163"/>
      <c r="AB824" s="163"/>
      <c r="AC824" s="163"/>
      <c r="AD824" s="163"/>
      <c r="AE824" s="163"/>
      <c r="AF824" s="163"/>
      <c r="AG824" s="165"/>
      <c r="AH824" s="222">
        <f>SUM($Z824:$AF824)</f>
        <v>0</v>
      </c>
      <c r="AI824" s="214"/>
      <c r="AJ824" s="94" t="s">
        <v>1822</v>
      </c>
      <c r="AK824" s="94" t="s">
        <v>1823</v>
      </c>
      <c r="AL824" s="95"/>
      <c r="AM824" s="94"/>
      <c r="AN824" s="95"/>
      <c r="AO824" s="94"/>
      <c r="AP824" s="94"/>
      <c r="AQ824" s="94"/>
      <c r="AR824" s="94"/>
      <c r="AS824" s="95" t="s">
        <v>636</v>
      </c>
      <c r="AT824" s="244"/>
      <c r="AU824" s="244"/>
      <c r="AV824" s="244"/>
      <c r="AW824" s="244"/>
      <c r="AX824" s="244"/>
      <c r="AY824" s="244"/>
      <c r="AZ824" s="244"/>
      <c r="BA824" s="244"/>
      <c r="BB824" s="244"/>
      <c r="BC824" s="244"/>
      <c r="BD824" s="244"/>
      <c r="BE824" s="244"/>
      <c r="BF824" s="244"/>
      <c r="BG824" s="244"/>
      <c r="BH824" s="244"/>
      <c r="BI824" s="244"/>
      <c r="BJ824" s="244"/>
      <c r="BK824" s="244"/>
      <c r="BL824" s="244"/>
      <c r="BM824" s="244"/>
      <c r="BN824" s="244"/>
      <c r="BO824" s="244"/>
      <c r="BP824" s="244"/>
      <c r="BQ824" s="244"/>
      <c r="BR824" s="244"/>
      <c r="BS824" s="244"/>
      <c r="BT824" s="244"/>
      <c r="BU824" s="244"/>
      <c r="BV824" s="244"/>
      <c r="BW824" s="244"/>
      <c r="BX824" s="244"/>
      <c r="BY824" s="244"/>
      <c r="BZ824" s="244"/>
      <c r="CA824" s="244"/>
      <c r="CB824" s="244"/>
      <c r="CC824" s="244"/>
      <c r="CD824" s="244"/>
      <c r="CE824" s="244"/>
      <c r="CF824" s="244"/>
      <c r="CG824" s="244"/>
      <c r="CH824" s="244"/>
      <c r="CI824" s="244"/>
      <c r="CJ824" s="244"/>
      <c r="CK824" s="244"/>
      <c r="CL824" s="244"/>
      <c r="CM824" s="244"/>
      <c r="CN824" s="244"/>
      <c r="CO824" s="244"/>
      <c r="CP824" s="244"/>
      <c r="CQ824" s="244"/>
      <c r="CR824" s="244"/>
      <c r="CS824" s="244"/>
      <c r="CT824" s="244"/>
      <c r="CU824" s="244"/>
      <c r="CV824" s="244"/>
      <c r="CW824" s="244"/>
      <c r="CX824" s="244"/>
      <c r="CY824" s="244"/>
      <c r="CZ824" s="244"/>
      <c r="DA824" s="244"/>
      <c r="DB824" s="244"/>
      <c r="DC824" s="244"/>
      <c r="DD824" s="244"/>
      <c r="DE824" s="244"/>
      <c r="DF824" s="244"/>
      <c r="DG824" s="244"/>
      <c r="DH824" s="244"/>
      <c r="DI824" s="244"/>
      <c r="DJ824" s="244"/>
      <c r="DK824" s="244"/>
      <c r="DL824" s="244"/>
      <c r="DM824" s="244"/>
      <c r="DN824" s="244"/>
      <c r="DO824" s="244"/>
      <c r="DP824" s="244"/>
      <c r="DQ824" s="244"/>
      <c r="DR824" s="244"/>
      <c r="DS824" s="244"/>
      <c r="DT824" s="244"/>
      <c r="DU824" s="244"/>
      <c r="DV824" s="244"/>
      <c r="DW824" s="244"/>
      <c r="DX824" s="244"/>
      <c r="DY824" s="244"/>
      <c r="DZ824" s="244"/>
      <c r="EA824" s="244"/>
      <c r="EB824" s="244"/>
    </row>
    <row r="825" spans="1:132" ht="13.9" customHeight="1" x14ac:dyDescent="0.2">
      <c r="A825" s="94"/>
      <c r="B825" s="95" t="s">
        <v>2285</v>
      </c>
      <c r="C825" s="95" t="s">
        <v>2286</v>
      </c>
      <c r="D825" s="94"/>
      <c r="E825" s="95" t="s">
        <v>2287</v>
      </c>
      <c r="F825" s="94" t="s">
        <v>464</v>
      </c>
      <c r="G825" s="94" t="s">
        <v>348</v>
      </c>
      <c r="H825" s="411"/>
      <c r="I825" s="411"/>
      <c r="J825" s="411"/>
      <c r="K825" s="411"/>
      <c r="L825" s="411"/>
      <c r="M825" s="411"/>
      <c r="N825" s="411">
        <v>1</v>
      </c>
      <c r="O825" s="164">
        <v>43509</v>
      </c>
      <c r="P825" s="238">
        <f>SUM($H825:$N825)</f>
        <v>1</v>
      </c>
      <c r="Q825" s="214"/>
      <c r="R825" s="214"/>
      <c r="S825" s="214"/>
      <c r="T825" s="214"/>
      <c r="U825" s="214"/>
      <c r="V825" s="214"/>
      <c r="W825" s="214"/>
      <c r="X825" s="165"/>
      <c r="Y825" s="222">
        <f>SUM($Q825:$W825)</f>
        <v>0</v>
      </c>
      <c r="Z825" s="163"/>
      <c r="AA825" s="163"/>
      <c r="AB825" s="163"/>
      <c r="AC825" s="163"/>
      <c r="AD825" s="163"/>
      <c r="AE825" s="163"/>
      <c r="AF825" s="163"/>
      <c r="AG825" s="165"/>
      <c r="AH825" s="222">
        <f>SUM($Z825:$AF825)</f>
        <v>0</v>
      </c>
      <c r="AI825" s="214"/>
      <c r="AJ825" s="94" t="s">
        <v>1822</v>
      </c>
      <c r="AK825" s="94" t="s">
        <v>1823</v>
      </c>
      <c r="AL825" s="95"/>
      <c r="AM825" s="94"/>
      <c r="AN825" s="95"/>
      <c r="AO825" s="94"/>
      <c r="AP825" s="94"/>
      <c r="AQ825" s="94"/>
      <c r="AR825" s="94"/>
      <c r="AS825" s="95" t="s">
        <v>2288</v>
      </c>
      <c r="AT825" s="242"/>
      <c r="AU825" s="242"/>
      <c r="AV825" s="242"/>
      <c r="AW825" s="242"/>
      <c r="AX825" s="242"/>
      <c r="AY825" s="242"/>
      <c r="AZ825" s="242"/>
      <c r="BA825" s="242"/>
      <c r="BB825" s="242"/>
      <c r="BC825" s="242"/>
      <c r="BD825" s="242"/>
      <c r="BE825" s="242"/>
      <c r="BF825" s="242"/>
      <c r="BG825" s="242"/>
      <c r="BH825" s="242"/>
      <c r="BI825" s="242"/>
      <c r="BJ825" s="242"/>
      <c r="BK825" s="242"/>
      <c r="BL825" s="242"/>
      <c r="BM825" s="242"/>
      <c r="BN825" s="242"/>
      <c r="BO825" s="242"/>
      <c r="BP825" s="242"/>
      <c r="BQ825" s="242"/>
      <c r="BR825" s="242"/>
      <c r="BS825" s="242"/>
      <c r="BT825" s="242"/>
      <c r="BU825" s="242"/>
      <c r="BV825" s="242"/>
      <c r="BW825" s="242"/>
      <c r="BX825" s="242"/>
      <c r="BY825" s="242"/>
      <c r="BZ825" s="242"/>
      <c r="CA825" s="242"/>
      <c r="CB825" s="242"/>
      <c r="CC825" s="242"/>
      <c r="CD825" s="242"/>
      <c r="CE825" s="242"/>
      <c r="CF825" s="242"/>
      <c r="CG825" s="242"/>
      <c r="CH825" s="242"/>
      <c r="CI825" s="242"/>
      <c r="CJ825" s="242"/>
      <c r="CK825" s="242"/>
      <c r="CL825" s="242"/>
      <c r="CM825" s="242"/>
      <c r="CN825" s="242"/>
      <c r="CO825" s="242"/>
      <c r="CP825" s="242"/>
      <c r="CQ825" s="242"/>
      <c r="CR825" s="242"/>
      <c r="CS825" s="242"/>
      <c r="CT825" s="242"/>
      <c r="CU825" s="242"/>
      <c r="CV825" s="242"/>
      <c r="CW825" s="242"/>
      <c r="CX825" s="242"/>
      <c r="CY825" s="242"/>
      <c r="CZ825" s="242"/>
      <c r="DA825" s="242"/>
      <c r="DB825" s="242"/>
      <c r="DC825" s="242"/>
      <c r="DD825" s="242"/>
      <c r="DE825" s="242"/>
      <c r="DF825" s="242"/>
      <c r="DG825" s="242"/>
      <c r="DH825" s="242"/>
      <c r="DI825" s="242"/>
      <c r="DJ825" s="242"/>
      <c r="DK825" s="242"/>
      <c r="DL825" s="242"/>
      <c r="DM825" s="242"/>
      <c r="DN825" s="242"/>
      <c r="DO825" s="242"/>
      <c r="DP825" s="242"/>
      <c r="DQ825" s="242"/>
      <c r="DR825" s="242"/>
      <c r="DS825" s="242"/>
      <c r="DT825" s="242"/>
      <c r="DU825" s="242"/>
      <c r="DV825" s="242"/>
      <c r="DW825" s="242"/>
      <c r="DX825" s="242"/>
      <c r="DY825" s="242"/>
      <c r="DZ825" s="242"/>
      <c r="EA825" s="242"/>
      <c r="EB825" s="242"/>
    </row>
    <row r="826" spans="1:132" ht="13.9" customHeight="1" x14ac:dyDescent="0.2">
      <c r="A826" s="94"/>
      <c r="B826" s="95" t="s">
        <v>629</v>
      </c>
      <c r="C826" s="95" t="s">
        <v>630</v>
      </c>
      <c r="D826" s="94"/>
      <c r="E826" s="95" t="s">
        <v>631</v>
      </c>
      <c r="F826" s="94" t="s">
        <v>515</v>
      </c>
      <c r="G826" s="94" t="s">
        <v>348</v>
      </c>
      <c r="H826" s="411"/>
      <c r="I826" s="411"/>
      <c r="J826" s="411"/>
      <c r="K826" s="411"/>
      <c r="L826" s="411"/>
      <c r="M826" s="411"/>
      <c r="N826" s="411">
        <v>1</v>
      </c>
      <c r="O826" s="164">
        <v>43507</v>
      </c>
      <c r="P826" s="238">
        <f>SUM($H826:$N826)</f>
        <v>1</v>
      </c>
      <c r="Q826" s="214"/>
      <c r="R826" s="214"/>
      <c r="S826" s="214"/>
      <c r="T826" s="214"/>
      <c r="U826" s="214"/>
      <c r="V826" s="214"/>
      <c r="W826" s="214"/>
      <c r="X826" s="165"/>
      <c r="Y826" s="222">
        <f>SUM($Q826:$W826)</f>
        <v>0</v>
      </c>
      <c r="Z826" s="163"/>
      <c r="AA826" s="163"/>
      <c r="AB826" s="163"/>
      <c r="AC826" s="163"/>
      <c r="AD826" s="163"/>
      <c r="AE826" s="163"/>
      <c r="AF826" s="163"/>
      <c r="AG826" s="165"/>
      <c r="AH826" s="222">
        <f>SUM($Z826:$AF826)</f>
        <v>0</v>
      </c>
      <c r="AI826" s="214"/>
      <c r="AJ826" s="94" t="s">
        <v>1822</v>
      </c>
      <c r="AK826" s="94" t="s">
        <v>1823</v>
      </c>
      <c r="AL826" s="95"/>
      <c r="AM826" s="94"/>
      <c r="AN826" s="95"/>
      <c r="AO826" s="94"/>
      <c r="AP826" s="94"/>
      <c r="AQ826" s="94"/>
      <c r="AR826" s="94"/>
      <c r="AS826" s="95" t="s">
        <v>632</v>
      </c>
      <c r="AT826" s="244"/>
      <c r="AU826" s="244"/>
      <c r="AV826" s="244"/>
      <c r="AW826" s="244"/>
      <c r="AX826" s="244"/>
      <c r="AY826" s="244"/>
      <c r="AZ826" s="244"/>
      <c r="BA826" s="244"/>
      <c r="BB826" s="244"/>
      <c r="BC826" s="244"/>
      <c r="BD826" s="244"/>
      <c r="BE826" s="244"/>
      <c r="BF826" s="244"/>
      <c r="BG826" s="244"/>
      <c r="BH826" s="244"/>
      <c r="BI826" s="244"/>
      <c r="BJ826" s="244"/>
      <c r="BK826" s="244"/>
      <c r="BL826" s="244"/>
      <c r="BM826" s="244"/>
      <c r="BN826" s="244"/>
      <c r="BO826" s="244"/>
      <c r="BP826" s="244"/>
      <c r="BQ826" s="244"/>
      <c r="BR826" s="244"/>
      <c r="BS826" s="244"/>
      <c r="BT826" s="244"/>
      <c r="BU826" s="244"/>
      <c r="BV826" s="244"/>
      <c r="BW826" s="244"/>
      <c r="BX826" s="244"/>
      <c r="BY826" s="244"/>
      <c r="BZ826" s="244"/>
      <c r="CA826" s="244"/>
      <c r="CB826" s="244"/>
      <c r="CC826" s="244"/>
      <c r="CD826" s="244"/>
      <c r="CE826" s="244"/>
      <c r="CF826" s="244"/>
      <c r="CG826" s="244"/>
      <c r="CH826" s="244"/>
      <c r="CI826" s="244"/>
      <c r="CJ826" s="244"/>
      <c r="CK826" s="244"/>
      <c r="CL826" s="244"/>
      <c r="CM826" s="244"/>
      <c r="CN826" s="244"/>
      <c r="CO826" s="244"/>
      <c r="CP826" s="244"/>
      <c r="CQ826" s="244"/>
      <c r="CR826" s="244"/>
      <c r="CS826" s="244"/>
      <c r="CT826" s="244"/>
      <c r="CU826" s="244"/>
      <c r="CV826" s="244"/>
      <c r="CW826" s="244"/>
      <c r="CX826" s="244"/>
      <c r="CY826" s="244"/>
      <c r="CZ826" s="244"/>
      <c r="DA826" s="244"/>
      <c r="DB826" s="244"/>
      <c r="DC826" s="244"/>
      <c r="DD826" s="244"/>
      <c r="DE826" s="244"/>
      <c r="DF826" s="244"/>
      <c r="DG826" s="244"/>
      <c r="DH826" s="244"/>
      <c r="DI826" s="244"/>
      <c r="DJ826" s="244"/>
      <c r="DK826" s="244"/>
      <c r="DL826" s="244"/>
      <c r="DM826" s="244"/>
      <c r="DN826" s="244"/>
      <c r="DO826" s="244"/>
      <c r="DP826" s="244"/>
      <c r="DQ826" s="244"/>
      <c r="DR826" s="244"/>
      <c r="DS826" s="244"/>
      <c r="DT826" s="244"/>
      <c r="DU826" s="244"/>
      <c r="DV826" s="244"/>
      <c r="DW826" s="244"/>
      <c r="DX826" s="244"/>
      <c r="DY826" s="244"/>
      <c r="DZ826" s="244"/>
      <c r="EA826" s="244"/>
      <c r="EB826" s="244"/>
    </row>
    <row r="827" spans="1:132" ht="13.9" customHeight="1" x14ac:dyDescent="0.2">
      <c r="A827" s="94"/>
      <c r="B827" s="95" t="s">
        <v>2289</v>
      </c>
      <c r="C827" s="95" t="s">
        <v>2290</v>
      </c>
      <c r="D827" s="94"/>
      <c r="E827" s="95" t="s">
        <v>2291</v>
      </c>
      <c r="F827" s="94" t="s">
        <v>464</v>
      </c>
      <c r="G827" s="94" t="s">
        <v>358</v>
      </c>
      <c r="H827" s="411"/>
      <c r="I827" s="411"/>
      <c r="J827" s="411"/>
      <c r="K827" s="411"/>
      <c r="L827" s="411"/>
      <c r="M827" s="411"/>
      <c r="N827" s="411">
        <v>1</v>
      </c>
      <c r="O827" s="164">
        <v>43507</v>
      </c>
      <c r="P827" s="238">
        <f>SUM($H827:$N827)</f>
        <v>1</v>
      </c>
      <c r="Q827" s="214"/>
      <c r="R827" s="214"/>
      <c r="S827" s="214"/>
      <c r="T827" s="214"/>
      <c r="U827" s="214"/>
      <c r="V827" s="214"/>
      <c r="W827" s="214"/>
      <c r="X827" s="165"/>
      <c r="Y827" s="222">
        <f>SUM($Q827:$W827)</f>
        <v>0</v>
      </c>
      <c r="Z827" s="163"/>
      <c r="AA827" s="163"/>
      <c r="AB827" s="163"/>
      <c r="AC827" s="163"/>
      <c r="AD827" s="163"/>
      <c r="AE827" s="163"/>
      <c r="AF827" s="163"/>
      <c r="AG827" s="165"/>
      <c r="AH827" s="222">
        <f>SUM($Z827:$AF827)</f>
        <v>0</v>
      </c>
      <c r="AI827" s="214"/>
      <c r="AJ827" s="94" t="s">
        <v>1822</v>
      </c>
      <c r="AK827" s="94" t="s">
        <v>1823</v>
      </c>
      <c r="AL827" s="95"/>
      <c r="AM827" s="94"/>
      <c r="AN827" s="95"/>
      <c r="AO827" s="94"/>
      <c r="AP827" s="94"/>
      <c r="AQ827" s="94"/>
      <c r="AR827" s="94"/>
      <c r="AS827" s="95" t="s">
        <v>2292</v>
      </c>
      <c r="AT827" s="242"/>
      <c r="AU827" s="242"/>
      <c r="AV827" s="242"/>
      <c r="AW827" s="242"/>
      <c r="AX827" s="242"/>
      <c r="AY827" s="242"/>
      <c r="AZ827" s="242"/>
      <c r="BA827" s="242"/>
      <c r="BB827" s="242"/>
      <c r="BC827" s="242"/>
      <c r="BD827" s="242"/>
      <c r="BE827" s="242"/>
      <c r="BF827" s="242"/>
      <c r="BG827" s="242"/>
      <c r="BH827" s="242"/>
      <c r="BI827" s="242"/>
      <c r="BJ827" s="242"/>
      <c r="BK827" s="242"/>
      <c r="BL827" s="242"/>
      <c r="BM827" s="242"/>
      <c r="BN827" s="242"/>
      <c r="BO827" s="242"/>
      <c r="BP827" s="242"/>
      <c r="BQ827" s="242"/>
      <c r="BR827" s="242"/>
      <c r="BS827" s="242"/>
      <c r="BT827" s="242"/>
      <c r="BU827" s="242"/>
      <c r="BV827" s="242"/>
      <c r="BW827" s="242"/>
      <c r="BX827" s="242"/>
      <c r="BY827" s="242"/>
      <c r="BZ827" s="242"/>
      <c r="CA827" s="242"/>
      <c r="CB827" s="242"/>
      <c r="CC827" s="242"/>
      <c r="CD827" s="242"/>
      <c r="CE827" s="242"/>
      <c r="CF827" s="242"/>
      <c r="CG827" s="242"/>
      <c r="CH827" s="242"/>
      <c r="CI827" s="242"/>
      <c r="CJ827" s="242"/>
      <c r="CK827" s="242"/>
      <c r="CL827" s="242"/>
      <c r="CM827" s="242"/>
      <c r="CN827" s="242"/>
      <c r="CO827" s="242"/>
      <c r="CP827" s="242"/>
      <c r="CQ827" s="242"/>
      <c r="CR827" s="242"/>
      <c r="CS827" s="242"/>
      <c r="CT827" s="242"/>
      <c r="CU827" s="242"/>
      <c r="CV827" s="242"/>
      <c r="CW827" s="242"/>
      <c r="CX827" s="242"/>
      <c r="CY827" s="242"/>
      <c r="CZ827" s="242"/>
      <c r="DA827" s="242"/>
      <c r="DB827" s="242"/>
      <c r="DC827" s="242"/>
      <c r="DD827" s="242"/>
      <c r="DE827" s="242"/>
      <c r="DF827" s="242"/>
      <c r="DG827" s="242"/>
      <c r="DH827" s="242"/>
      <c r="DI827" s="242"/>
      <c r="DJ827" s="242"/>
      <c r="DK827" s="242"/>
      <c r="DL827" s="242"/>
      <c r="DM827" s="242"/>
      <c r="DN827" s="242"/>
      <c r="DO827" s="242"/>
      <c r="DP827" s="242"/>
      <c r="DQ827" s="242"/>
      <c r="DR827" s="242"/>
      <c r="DS827" s="242"/>
      <c r="DT827" s="242"/>
      <c r="DU827" s="242"/>
      <c r="DV827" s="242"/>
      <c r="DW827" s="242"/>
      <c r="DX827" s="242"/>
      <c r="DY827" s="242"/>
      <c r="DZ827" s="242"/>
      <c r="EA827" s="242"/>
      <c r="EB827" s="242"/>
    </row>
    <row r="828" spans="1:132" ht="13.9" customHeight="1" x14ac:dyDescent="0.2">
      <c r="A828" s="94"/>
      <c r="B828" s="95" t="s">
        <v>2293</v>
      </c>
      <c r="C828" s="95" t="s">
        <v>2294</v>
      </c>
      <c r="D828" s="94"/>
      <c r="E828" s="95" t="s">
        <v>2295</v>
      </c>
      <c r="F828" s="94" t="s">
        <v>464</v>
      </c>
      <c r="G828" s="94" t="s">
        <v>348</v>
      </c>
      <c r="H828" s="411"/>
      <c r="I828" s="411"/>
      <c r="J828" s="411"/>
      <c r="K828" s="411"/>
      <c r="L828" s="411"/>
      <c r="M828" s="411"/>
      <c r="N828" s="411">
        <v>1</v>
      </c>
      <c r="O828" s="164">
        <v>43507</v>
      </c>
      <c r="P828" s="238">
        <f>SUM($H828:$N828)</f>
        <v>1</v>
      </c>
      <c r="Q828" s="214"/>
      <c r="R828" s="214"/>
      <c r="S828" s="214"/>
      <c r="T828" s="214"/>
      <c r="U828" s="214"/>
      <c r="V828" s="214"/>
      <c r="W828" s="214"/>
      <c r="X828" s="165"/>
      <c r="Y828" s="222">
        <f>SUM($Q828:$W828)</f>
        <v>0</v>
      </c>
      <c r="Z828" s="163"/>
      <c r="AA828" s="163"/>
      <c r="AB828" s="163"/>
      <c r="AC828" s="163"/>
      <c r="AD828" s="163"/>
      <c r="AE828" s="163"/>
      <c r="AF828" s="163"/>
      <c r="AG828" s="165"/>
      <c r="AH828" s="222">
        <f>SUM($Z828:$AF828)</f>
        <v>0</v>
      </c>
      <c r="AI828" s="214"/>
      <c r="AJ828" s="94" t="s">
        <v>1822</v>
      </c>
      <c r="AK828" s="94" t="s">
        <v>1823</v>
      </c>
      <c r="AL828" s="95"/>
      <c r="AM828" s="94"/>
      <c r="AN828" s="95"/>
      <c r="AO828" s="94"/>
      <c r="AP828" s="94"/>
      <c r="AQ828" s="94"/>
      <c r="AR828" s="94"/>
      <c r="AS828" s="95" t="s">
        <v>2296</v>
      </c>
      <c r="AT828" s="242"/>
      <c r="AU828" s="242"/>
      <c r="AV828" s="242"/>
      <c r="AW828" s="242"/>
      <c r="AX828" s="242"/>
      <c r="AY828" s="242"/>
      <c r="AZ828" s="242"/>
      <c r="BA828" s="242"/>
      <c r="BB828" s="242"/>
      <c r="BC828" s="242"/>
      <c r="BD828" s="242"/>
      <c r="BE828" s="242"/>
      <c r="BF828" s="242"/>
      <c r="BG828" s="242"/>
      <c r="BH828" s="242"/>
      <c r="BI828" s="242"/>
      <c r="BJ828" s="242"/>
      <c r="BK828" s="242"/>
      <c r="BL828" s="242"/>
      <c r="BM828" s="242"/>
      <c r="BN828" s="242"/>
      <c r="BO828" s="242"/>
      <c r="BP828" s="242"/>
      <c r="BQ828" s="242"/>
      <c r="BR828" s="242"/>
      <c r="BS828" s="242"/>
      <c r="BT828" s="242"/>
      <c r="BU828" s="242"/>
      <c r="BV828" s="242"/>
      <c r="BW828" s="242"/>
      <c r="BX828" s="242"/>
      <c r="BY828" s="242"/>
      <c r="BZ828" s="242"/>
      <c r="CA828" s="242"/>
      <c r="CB828" s="242"/>
      <c r="CC828" s="242"/>
      <c r="CD828" s="242"/>
      <c r="CE828" s="242"/>
      <c r="CF828" s="242"/>
      <c r="CG828" s="242"/>
      <c r="CH828" s="242"/>
      <c r="CI828" s="242"/>
      <c r="CJ828" s="242"/>
      <c r="CK828" s="242"/>
      <c r="CL828" s="242"/>
      <c r="CM828" s="242"/>
      <c r="CN828" s="242"/>
      <c r="CO828" s="242"/>
      <c r="CP828" s="242"/>
      <c r="CQ828" s="242"/>
      <c r="CR828" s="242"/>
      <c r="CS828" s="242"/>
      <c r="CT828" s="242"/>
      <c r="CU828" s="242"/>
      <c r="CV828" s="242"/>
      <c r="CW828" s="242"/>
      <c r="CX828" s="242"/>
      <c r="CY828" s="242"/>
      <c r="CZ828" s="242"/>
      <c r="DA828" s="242"/>
      <c r="DB828" s="242"/>
      <c r="DC828" s="242"/>
      <c r="DD828" s="242"/>
      <c r="DE828" s="242"/>
      <c r="DF828" s="242"/>
      <c r="DG828" s="242"/>
      <c r="DH828" s="242"/>
      <c r="DI828" s="242"/>
      <c r="DJ828" s="242"/>
      <c r="DK828" s="242"/>
      <c r="DL828" s="242"/>
      <c r="DM828" s="242"/>
      <c r="DN828" s="242"/>
      <c r="DO828" s="242"/>
      <c r="DP828" s="242"/>
      <c r="DQ828" s="242"/>
      <c r="DR828" s="242"/>
      <c r="DS828" s="242"/>
      <c r="DT828" s="242"/>
      <c r="DU828" s="242"/>
      <c r="DV828" s="242"/>
      <c r="DW828" s="242"/>
      <c r="DX828" s="242"/>
      <c r="DY828" s="242"/>
      <c r="DZ828" s="242"/>
      <c r="EA828" s="242"/>
      <c r="EB828" s="242"/>
    </row>
    <row r="829" spans="1:132" ht="13.9" customHeight="1" x14ac:dyDescent="0.2">
      <c r="A829" s="94"/>
      <c r="B829" s="95" t="s">
        <v>625</v>
      </c>
      <c r="C829" s="95" t="s">
        <v>626</v>
      </c>
      <c r="D829" s="94"/>
      <c r="E829" s="95" t="s">
        <v>627</v>
      </c>
      <c r="F829" s="94" t="s">
        <v>515</v>
      </c>
      <c r="G829" s="94" t="s">
        <v>348</v>
      </c>
      <c r="H829" s="411"/>
      <c r="I829" s="411"/>
      <c r="J829" s="411"/>
      <c r="K829" s="411"/>
      <c r="L829" s="411"/>
      <c r="M829" s="411"/>
      <c r="N829" s="411">
        <v>1</v>
      </c>
      <c r="O829" s="164">
        <v>43503</v>
      </c>
      <c r="P829" s="238">
        <f>SUM($H829:$N829)</f>
        <v>1</v>
      </c>
      <c r="Q829" s="214"/>
      <c r="R829" s="214"/>
      <c r="S829" s="214"/>
      <c r="T829" s="214"/>
      <c r="U829" s="214"/>
      <c r="V829" s="214"/>
      <c r="W829" s="214"/>
      <c r="X829" s="165"/>
      <c r="Y829" s="222">
        <f>SUM($Q829:$W829)</f>
        <v>0</v>
      </c>
      <c r="Z829" s="163"/>
      <c r="AA829" s="163"/>
      <c r="AB829" s="163"/>
      <c r="AC829" s="163"/>
      <c r="AD829" s="163"/>
      <c r="AE829" s="163"/>
      <c r="AF829" s="163"/>
      <c r="AG829" s="165"/>
      <c r="AH829" s="222">
        <f>SUM($Z829:$AF829)</f>
        <v>0</v>
      </c>
      <c r="AI829" s="214"/>
      <c r="AJ829" s="94" t="s">
        <v>1822</v>
      </c>
      <c r="AK829" s="94" t="s">
        <v>1823</v>
      </c>
      <c r="AL829" s="95"/>
      <c r="AM829" s="94"/>
      <c r="AN829" s="95"/>
      <c r="AO829" s="94"/>
      <c r="AP829" s="94"/>
      <c r="AQ829" s="94"/>
      <c r="AR829" s="94"/>
      <c r="AS829" s="95" t="s">
        <v>628</v>
      </c>
      <c r="AT829" s="244"/>
      <c r="AU829" s="244"/>
      <c r="AV829" s="244"/>
      <c r="AW829" s="244"/>
      <c r="AX829" s="244"/>
      <c r="AY829" s="244"/>
      <c r="AZ829" s="244"/>
      <c r="BA829" s="244"/>
      <c r="BB829" s="244"/>
      <c r="BC829" s="244"/>
      <c r="BD829" s="244"/>
      <c r="BE829" s="244"/>
      <c r="BF829" s="244"/>
      <c r="BG829" s="244"/>
      <c r="BH829" s="244"/>
      <c r="BI829" s="244"/>
      <c r="BJ829" s="244"/>
      <c r="BK829" s="244"/>
      <c r="BL829" s="244"/>
      <c r="BM829" s="244"/>
      <c r="BN829" s="244"/>
      <c r="BO829" s="244"/>
      <c r="BP829" s="244"/>
      <c r="BQ829" s="244"/>
      <c r="BR829" s="244"/>
      <c r="BS829" s="244"/>
      <c r="BT829" s="244"/>
      <c r="BU829" s="244"/>
      <c r="BV829" s="244"/>
      <c r="BW829" s="244"/>
      <c r="BX829" s="244"/>
      <c r="BY829" s="244"/>
      <c r="BZ829" s="244"/>
      <c r="CA829" s="244"/>
      <c r="CB829" s="244"/>
      <c r="CC829" s="244"/>
      <c r="CD829" s="244"/>
      <c r="CE829" s="244"/>
      <c r="CF829" s="244"/>
      <c r="CG829" s="244"/>
      <c r="CH829" s="244"/>
      <c r="CI829" s="244"/>
      <c r="CJ829" s="244"/>
      <c r="CK829" s="244"/>
      <c r="CL829" s="244"/>
      <c r="CM829" s="244"/>
      <c r="CN829" s="244"/>
      <c r="CO829" s="244"/>
      <c r="CP829" s="244"/>
      <c r="CQ829" s="244"/>
      <c r="CR829" s="244"/>
      <c r="CS829" s="244"/>
      <c r="CT829" s="244"/>
      <c r="CU829" s="244"/>
      <c r="CV829" s="244"/>
      <c r="CW829" s="244"/>
      <c r="CX829" s="244"/>
      <c r="CY829" s="244"/>
      <c r="CZ829" s="244"/>
      <c r="DA829" s="244"/>
      <c r="DB829" s="244"/>
      <c r="DC829" s="244"/>
      <c r="DD829" s="244"/>
      <c r="DE829" s="244"/>
      <c r="DF829" s="244"/>
      <c r="DG829" s="244"/>
      <c r="DH829" s="244"/>
      <c r="DI829" s="244"/>
      <c r="DJ829" s="244"/>
      <c r="DK829" s="244"/>
      <c r="DL829" s="244"/>
      <c r="DM829" s="244"/>
      <c r="DN829" s="244"/>
      <c r="DO829" s="244"/>
      <c r="DP829" s="244"/>
      <c r="DQ829" s="244"/>
      <c r="DR829" s="244"/>
      <c r="DS829" s="244"/>
      <c r="DT829" s="244"/>
      <c r="DU829" s="244"/>
      <c r="DV829" s="244"/>
      <c r="DW829" s="244"/>
      <c r="DX829" s="244"/>
      <c r="DY829" s="244"/>
      <c r="DZ829" s="244"/>
      <c r="EA829" s="244"/>
      <c r="EB829" s="244"/>
    </row>
    <row r="830" spans="1:132" ht="13.9" customHeight="1" x14ac:dyDescent="0.2">
      <c r="A830" s="94"/>
      <c r="B830" s="95" t="s">
        <v>617</v>
      </c>
      <c r="C830" s="95" t="s">
        <v>618</v>
      </c>
      <c r="D830" s="94"/>
      <c r="E830" s="95" t="s">
        <v>619</v>
      </c>
      <c r="F830" s="94" t="s">
        <v>515</v>
      </c>
      <c r="G830" s="94" t="s">
        <v>348</v>
      </c>
      <c r="H830" s="411"/>
      <c r="I830" s="411"/>
      <c r="J830" s="411"/>
      <c r="K830" s="411"/>
      <c r="L830" s="411"/>
      <c r="M830" s="411"/>
      <c r="N830" s="411">
        <v>1</v>
      </c>
      <c r="O830" s="164">
        <v>43502</v>
      </c>
      <c r="P830" s="238">
        <f>SUM($H830:$N830)</f>
        <v>1</v>
      </c>
      <c r="Q830" s="214"/>
      <c r="R830" s="214"/>
      <c r="S830" s="214"/>
      <c r="T830" s="214"/>
      <c r="U830" s="214"/>
      <c r="V830" s="214"/>
      <c r="W830" s="214"/>
      <c r="X830" s="165"/>
      <c r="Y830" s="222">
        <f>SUM($Q830:$W830)</f>
        <v>0</v>
      </c>
      <c r="Z830" s="163"/>
      <c r="AA830" s="163"/>
      <c r="AB830" s="163"/>
      <c r="AC830" s="163"/>
      <c r="AD830" s="163"/>
      <c r="AE830" s="163"/>
      <c r="AF830" s="163"/>
      <c r="AG830" s="165"/>
      <c r="AH830" s="222">
        <f>SUM($Z830:$AF830)</f>
        <v>0</v>
      </c>
      <c r="AI830" s="214"/>
      <c r="AJ830" s="94" t="s">
        <v>1822</v>
      </c>
      <c r="AK830" s="94" t="s">
        <v>1823</v>
      </c>
      <c r="AL830" s="95"/>
      <c r="AM830" s="94"/>
      <c r="AN830" s="95"/>
      <c r="AO830" s="94"/>
      <c r="AP830" s="94"/>
      <c r="AQ830" s="94"/>
      <c r="AR830" s="94"/>
      <c r="AS830" s="95" t="s">
        <v>620</v>
      </c>
      <c r="AT830" s="244"/>
      <c r="AU830" s="244"/>
      <c r="AV830" s="244"/>
      <c r="AW830" s="244"/>
      <c r="AX830" s="244"/>
      <c r="AY830" s="244"/>
      <c r="AZ830" s="244"/>
      <c r="BA830" s="244"/>
      <c r="BB830" s="244"/>
      <c r="BC830" s="244"/>
      <c r="BD830" s="244"/>
      <c r="BE830" s="244"/>
      <c r="BF830" s="244"/>
      <c r="BG830" s="244"/>
      <c r="BH830" s="244"/>
      <c r="BI830" s="244"/>
      <c r="BJ830" s="244"/>
      <c r="BK830" s="244"/>
      <c r="BL830" s="244"/>
      <c r="BM830" s="244"/>
      <c r="BN830" s="244"/>
      <c r="BO830" s="244"/>
      <c r="BP830" s="244"/>
      <c r="BQ830" s="244"/>
      <c r="BR830" s="244"/>
      <c r="BS830" s="244"/>
      <c r="BT830" s="244"/>
      <c r="BU830" s="244"/>
      <c r="BV830" s="244"/>
      <c r="BW830" s="244"/>
      <c r="BX830" s="244"/>
      <c r="BY830" s="244"/>
      <c r="BZ830" s="244"/>
      <c r="CA830" s="244"/>
      <c r="CB830" s="244"/>
      <c r="CC830" s="244"/>
      <c r="CD830" s="244"/>
      <c r="CE830" s="244"/>
      <c r="CF830" s="244"/>
      <c r="CG830" s="244"/>
      <c r="CH830" s="244"/>
      <c r="CI830" s="244"/>
      <c r="CJ830" s="244"/>
      <c r="CK830" s="244"/>
      <c r="CL830" s="244"/>
      <c r="CM830" s="244"/>
      <c r="CN830" s="244"/>
      <c r="CO830" s="244"/>
      <c r="CP830" s="244"/>
      <c r="CQ830" s="244"/>
      <c r="CR830" s="244"/>
      <c r="CS830" s="244"/>
      <c r="CT830" s="244"/>
      <c r="CU830" s="244"/>
      <c r="CV830" s="244"/>
      <c r="CW830" s="244"/>
      <c r="CX830" s="244"/>
      <c r="CY830" s="244"/>
      <c r="CZ830" s="244"/>
      <c r="DA830" s="244"/>
      <c r="DB830" s="244"/>
      <c r="DC830" s="244"/>
      <c r="DD830" s="244"/>
      <c r="DE830" s="244"/>
      <c r="DF830" s="244"/>
      <c r="DG830" s="244"/>
      <c r="DH830" s="244"/>
      <c r="DI830" s="244"/>
      <c r="DJ830" s="244"/>
      <c r="DK830" s="244"/>
      <c r="DL830" s="244"/>
      <c r="DM830" s="244"/>
      <c r="DN830" s="244"/>
      <c r="DO830" s="244"/>
      <c r="DP830" s="244"/>
      <c r="DQ830" s="244"/>
      <c r="DR830" s="244"/>
      <c r="DS830" s="244"/>
      <c r="DT830" s="244"/>
      <c r="DU830" s="244"/>
      <c r="DV830" s="244"/>
      <c r="DW830" s="244"/>
      <c r="DX830" s="244"/>
      <c r="DY830" s="244"/>
      <c r="DZ830" s="244"/>
      <c r="EA830" s="244"/>
      <c r="EB830" s="244"/>
    </row>
    <row r="831" spans="1:132" ht="13.9" customHeight="1" x14ac:dyDescent="0.2">
      <c r="A831" s="94"/>
      <c r="B831" s="95" t="s">
        <v>621</v>
      </c>
      <c r="C831" s="95" t="s">
        <v>622</v>
      </c>
      <c r="D831" s="94"/>
      <c r="E831" s="95" t="s">
        <v>623</v>
      </c>
      <c r="F831" s="94" t="s">
        <v>515</v>
      </c>
      <c r="G831" s="94" t="s">
        <v>348</v>
      </c>
      <c r="H831" s="411"/>
      <c r="I831" s="411"/>
      <c r="J831" s="411"/>
      <c r="K831" s="411"/>
      <c r="L831" s="411"/>
      <c r="M831" s="411"/>
      <c r="N831" s="411">
        <v>1</v>
      </c>
      <c r="O831" s="164">
        <v>43502</v>
      </c>
      <c r="P831" s="238">
        <f>SUM($H831:$N831)</f>
        <v>1</v>
      </c>
      <c r="Q831" s="214"/>
      <c r="R831" s="214"/>
      <c r="S831" s="214"/>
      <c r="T831" s="214"/>
      <c r="U831" s="214"/>
      <c r="V831" s="214"/>
      <c r="W831" s="214"/>
      <c r="X831" s="165"/>
      <c r="Y831" s="222">
        <f>SUM($Q831:$W831)</f>
        <v>0</v>
      </c>
      <c r="Z831" s="163"/>
      <c r="AA831" s="163"/>
      <c r="AB831" s="163"/>
      <c r="AC831" s="163"/>
      <c r="AD831" s="163"/>
      <c r="AE831" s="163"/>
      <c r="AF831" s="163"/>
      <c r="AG831" s="165"/>
      <c r="AH831" s="222">
        <f>SUM($Z831:$AF831)</f>
        <v>0</v>
      </c>
      <c r="AI831" s="214"/>
      <c r="AJ831" s="94" t="s">
        <v>1822</v>
      </c>
      <c r="AK831" s="94" t="s">
        <v>1823</v>
      </c>
      <c r="AL831" s="95"/>
      <c r="AM831" s="94"/>
      <c r="AN831" s="95"/>
      <c r="AO831" s="94"/>
      <c r="AP831" s="94"/>
      <c r="AQ831" s="94"/>
      <c r="AR831" s="94"/>
      <c r="AS831" s="95" t="s">
        <v>624</v>
      </c>
      <c r="AT831" s="244"/>
      <c r="AU831" s="244"/>
      <c r="AV831" s="244"/>
      <c r="AW831" s="244"/>
      <c r="AX831" s="244"/>
      <c r="AY831" s="244"/>
      <c r="AZ831" s="244"/>
      <c r="BA831" s="244"/>
      <c r="BB831" s="244"/>
      <c r="BC831" s="244"/>
      <c r="BD831" s="244"/>
      <c r="BE831" s="244"/>
      <c r="BF831" s="244"/>
      <c r="BG831" s="244"/>
      <c r="BH831" s="244"/>
      <c r="BI831" s="244"/>
      <c r="BJ831" s="244"/>
      <c r="BK831" s="244"/>
      <c r="BL831" s="244"/>
      <c r="BM831" s="244"/>
      <c r="BN831" s="244"/>
      <c r="BO831" s="244"/>
      <c r="BP831" s="244"/>
      <c r="BQ831" s="244"/>
      <c r="BR831" s="244"/>
      <c r="BS831" s="244"/>
      <c r="BT831" s="244"/>
      <c r="BU831" s="244"/>
      <c r="BV831" s="244"/>
      <c r="BW831" s="244"/>
      <c r="BX831" s="244"/>
      <c r="BY831" s="244"/>
      <c r="BZ831" s="244"/>
      <c r="CA831" s="244"/>
      <c r="CB831" s="244"/>
      <c r="CC831" s="244"/>
      <c r="CD831" s="244"/>
      <c r="CE831" s="244"/>
      <c r="CF831" s="244"/>
      <c r="CG831" s="244"/>
      <c r="CH831" s="244"/>
      <c r="CI831" s="244"/>
      <c r="CJ831" s="244"/>
      <c r="CK831" s="244"/>
      <c r="CL831" s="244"/>
      <c r="CM831" s="244"/>
      <c r="CN831" s="244"/>
      <c r="CO831" s="244"/>
      <c r="CP831" s="244"/>
      <c r="CQ831" s="244"/>
      <c r="CR831" s="244"/>
      <c r="CS831" s="244"/>
      <c r="CT831" s="244"/>
      <c r="CU831" s="244"/>
      <c r="CV831" s="244"/>
      <c r="CW831" s="244"/>
      <c r="CX831" s="244"/>
      <c r="CY831" s="244"/>
      <c r="CZ831" s="244"/>
      <c r="DA831" s="244"/>
      <c r="DB831" s="244"/>
      <c r="DC831" s="244"/>
      <c r="DD831" s="244"/>
      <c r="DE831" s="244"/>
      <c r="DF831" s="244"/>
      <c r="DG831" s="244"/>
      <c r="DH831" s="244"/>
      <c r="DI831" s="244"/>
      <c r="DJ831" s="244"/>
      <c r="DK831" s="244"/>
      <c r="DL831" s="244"/>
      <c r="DM831" s="244"/>
      <c r="DN831" s="244"/>
      <c r="DO831" s="244"/>
      <c r="DP831" s="244"/>
      <c r="DQ831" s="244"/>
      <c r="DR831" s="244"/>
      <c r="DS831" s="244"/>
      <c r="DT831" s="244"/>
      <c r="DU831" s="244"/>
      <c r="DV831" s="244"/>
      <c r="DW831" s="244"/>
      <c r="DX831" s="244"/>
      <c r="DY831" s="244"/>
      <c r="DZ831" s="244"/>
      <c r="EA831" s="244"/>
      <c r="EB831" s="244"/>
    </row>
    <row r="832" spans="1:132" ht="13.9" customHeight="1" x14ac:dyDescent="0.2">
      <c r="A832" s="94"/>
      <c r="B832" s="95" t="s">
        <v>2297</v>
      </c>
      <c r="C832" s="95" t="s">
        <v>2298</v>
      </c>
      <c r="D832" s="94"/>
      <c r="E832" s="95" t="s">
        <v>2299</v>
      </c>
      <c r="F832" s="94" t="s">
        <v>464</v>
      </c>
      <c r="G832" s="94" t="s">
        <v>348</v>
      </c>
      <c r="H832" s="411"/>
      <c r="I832" s="411"/>
      <c r="J832" s="411"/>
      <c r="K832" s="411"/>
      <c r="L832" s="411"/>
      <c r="M832" s="411"/>
      <c r="N832" s="411">
        <v>1</v>
      </c>
      <c r="O832" s="164">
        <v>43501</v>
      </c>
      <c r="P832" s="238">
        <f>SUM($H832:$N832)</f>
        <v>1</v>
      </c>
      <c r="Q832" s="214"/>
      <c r="R832" s="214"/>
      <c r="S832" s="214"/>
      <c r="T832" s="214"/>
      <c r="U832" s="214"/>
      <c r="V832" s="214"/>
      <c r="W832" s="214"/>
      <c r="X832" s="165"/>
      <c r="Y832" s="222">
        <f>SUM($Q832:$W832)</f>
        <v>0</v>
      </c>
      <c r="Z832" s="163"/>
      <c r="AA832" s="163"/>
      <c r="AB832" s="163"/>
      <c r="AC832" s="163"/>
      <c r="AD832" s="163"/>
      <c r="AE832" s="163"/>
      <c r="AF832" s="163"/>
      <c r="AG832" s="165"/>
      <c r="AH832" s="222">
        <f>SUM($Z832:$AF832)</f>
        <v>0</v>
      </c>
      <c r="AI832" s="214"/>
      <c r="AJ832" s="94" t="s">
        <v>1822</v>
      </c>
      <c r="AK832" s="94" t="s">
        <v>1823</v>
      </c>
      <c r="AL832" s="95"/>
      <c r="AM832" s="94"/>
      <c r="AN832" s="95"/>
      <c r="AO832" s="94"/>
      <c r="AP832" s="94"/>
      <c r="AQ832" s="94"/>
      <c r="AR832" s="94"/>
      <c r="AS832" s="95" t="s">
        <v>2300</v>
      </c>
      <c r="AT832" s="242"/>
      <c r="AU832" s="242"/>
      <c r="AV832" s="242"/>
      <c r="AW832" s="242"/>
      <c r="AX832" s="242"/>
      <c r="AY832" s="242"/>
      <c r="AZ832" s="242"/>
      <c r="BA832" s="242"/>
      <c r="BB832" s="242"/>
      <c r="BC832" s="242"/>
      <c r="BD832" s="242"/>
      <c r="BE832" s="242"/>
      <c r="BF832" s="242"/>
      <c r="BG832" s="242"/>
      <c r="BH832" s="242"/>
      <c r="BI832" s="242"/>
      <c r="BJ832" s="242"/>
      <c r="BK832" s="242"/>
      <c r="BL832" s="242"/>
      <c r="BM832" s="242"/>
      <c r="BN832" s="242"/>
      <c r="BO832" s="242"/>
      <c r="BP832" s="242"/>
      <c r="BQ832" s="242"/>
      <c r="BR832" s="242"/>
      <c r="BS832" s="242"/>
      <c r="BT832" s="242"/>
      <c r="BU832" s="242"/>
      <c r="BV832" s="242"/>
      <c r="BW832" s="242"/>
      <c r="BX832" s="242"/>
      <c r="BY832" s="242"/>
      <c r="BZ832" s="242"/>
      <c r="CA832" s="242"/>
      <c r="CB832" s="242"/>
      <c r="CC832" s="242"/>
      <c r="CD832" s="242"/>
      <c r="CE832" s="242"/>
      <c r="CF832" s="242"/>
      <c r="CG832" s="242"/>
      <c r="CH832" s="242"/>
      <c r="CI832" s="242"/>
      <c r="CJ832" s="242"/>
      <c r="CK832" s="242"/>
      <c r="CL832" s="242"/>
      <c r="CM832" s="242"/>
      <c r="CN832" s="242"/>
      <c r="CO832" s="242"/>
      <c r="CP832" s="242"/>
      <c r="CQ832" s="242"/>
      <c r="CR832" s="242"/>
      <c r="CS832" s="242"/>
      <c r="CT832" s="242"/>
      <c r="CU832" s="242"/>
      <c r="CV832" s="242"/>
      <c r="CW832" s="242"/>
      <c r="CX832" s="242"/>
      <c r="CY832" s="242"/>
      <c r="CZ832" s="242"/>
      <c r="DA832" s="242"/>
      <c r="DB832" s="242"/>
      <c r="DC832" s="242"/>
      <c r="DD832" s="242"/>
      <c r="DE832" s="242"/>
      <c r="DF832" s="242"/>
      <c r="DG832" s="242"/>
      <c r="DH832" s="242"/>
      <c r="DI832" s="242"/>
      <c r="DJ832" s="242"/>
      <c r="DK832" s="242"/>
      <c r="DL832" s="242"/>
      <c r="DM832" s="242"/>
      <c r="DN832" s="242"/>
      <c r="DO832" s="242"/>
      <c r="DP832" s="242"/>
      <c r="DQ832" s="242"/>
      <c r="DR832" s="242"/>
      <c r="DS832" s="242"/>
      <c r="DT832" s="242"/>
      <c r="DU832" s="242"/>
      <c r="DV832" s="242"/>
      <c r="DW832" s="242"/>
      <c r="DX832" s="242"/>
      <c r="DY832" s="242"/>
      <c r="DZ832" s="242"/>
      <c r="EA832" s="242"/>
      <c r="EB832" s="242"/>
    </row>
    <row r="833" spans="1:132" ht="13.9" customHeight="1" x14ac:dyDescent="0.2">
      <c r="A833" s="94"/>
      <c r="B833" s="95" t="s">
        <v>609</v>
      </c>
      <c r="C833" s="95" t="s">
        <v>610</v>
      </c>
      <c r="D833" s="94"/>
      <c r="E833" s="95" t="s">
        <v>611</v>
      </c>
      <c r="F833" s="94" t="s">
        <v>515</v>
      </c>
      <c r="G833" s="94" t="s">
        <v>348</v>
      </c>
      <c r="H833" s="411"/>
      <c r="I833" s="411"/>
      <c r="J833" s="411"/>
      <c r="K833" s="411"/>
      <c r="L833" s="411"/>
      <c r="M833" s="411"/>
      <c r="N833" s="411">
        <v>1</v>
      </c>
      <c r="O833" s="164">
        <v>43500</v>
      </c>
      <c r="P833" s="238">
        <f>SUM($H833:$N833)</f>
        <v>1</v>
      </c>
      <c r="Q833" s="214"/>
      <c r="R833" s="214"/>
      <c r="S833" s="214"/>
      <c r="T833" s="214"/>
      <c r="U833" s="214"/>
      <c r="V833" s="214"/>
      <c r="W833" s="214"/>
      <c r="X833" s="165"/>
      <c r="Y833" s="222">
        <f>SUM($Q833:$W833)</f>
        <v>0</v>
      </c>
      <c r="Z833" s="163"/>
      <c r="AA833" s="163"/>
      <c r="AB833" s="163"/>
      <c r="AC833" s="163"/>
      <c r="AD833" s="163"/>
      <c r="AE833" s="163"/>
      <c r="AF833" s="163"/>
      <c r="AG833" s="165"/>
      <c r="AH833" s="222">
        <f>SUM($Z833:$AF833)</f>
        <v>0</v>
      </c>
      <c r="AI833" s="214"/>
      <c r="AJ833" s="94" t="s">
        <v>1822</v>
      </c>
      <c r="AK833" s="94" t="s">
        <v>1823</v>
      </c>
      <c r="AL833" s="95"/>
      <c r="AM833" s="94"/>
      <c r="AN833" s="95"/>
      <c r="AO833" s="94"/>
      <c r="AP833" s="94"/>
      <c r="AQ833" s="94"/>
      <c r="AR833" s="94"/>
      <c r="AS833" s="95" t="s">
        <v>612</v>
      </c>
      <c r="AT833" s="244"/>
      <c r="AU833" s="244"/>
      <c r="AV833" s="244"/>
      <c r="AW833" s="244"/>
      <c r="AX833" s="244"/>
      <c r="AY833" s="244"/>
      <c r="AZ833" s="244"/>
      <c r="BA833" s="244"/>
      <c r="BB833" s="244"/>
      <c r="BC833" s="244"/>
      <c r="BD833" s="244"/>
      <c r="BE833" s="244"/>
      <c r="BF833" s="244"/>
      <c r="BG833" s="244"/>
      <c r="BH833" s="244"/>
      <c r="BI833" s="244"/>
      <c r="BJ833" s="244"/>
      <c r="BK833" s="244"/>
      <c r="BL833" s="244"/>
      <c r="BM833" s="244"/>
      <c r="BN833" s="244"/>
      <c r="BO833" s="244"/>
      <c r="BP833" s="244"/>
      <c r="BQ833" s="244"/>
      <c r="BR833" s="244"/>
      <c r="BS833" s="244"/>
      <c r="BT833" s="244"/>
      <c r="BU833" s="244"/>
      <c r="BV833" s="244"/>
      <c r="BW833" s="244"/>
      <c r="BX833" s="244"/>
      <c r="BY833" s="244"/>
      <c r="BZ833" s="244"/>
      <c r="CA833" s="244"/>
      <c r="CB833" s="244"/>
      <c r="CC833" s="244"/>
      <c r="CD833" s="244"/>
      <c r="CE833" s="244"/>
      <c r="CF833" s="244"/>
      <c r="CG833" s="244"/>
      <c r="CH833" s="244"/>
      <c r="CI833" s="244"/>
      <c r="CJ833" s="244"/>
      <c r="CK833" s="244"/>
      <c r="CL833" s="244"/>
      <c r="CM833" s="244"/>
      <c r="CN833" s="244"/>
      <c r="CO833" s="244"/>
      <c r="CP833" s="244"/>
      <c r="CQ833" s="244"/>
      <c r="CR833" s="244"/>
      <c r="CS833" s="244"/>
      <c r="CT833" s="244"/>
      <c r="CU833" s="244"/>
      <c r="CV833" s="244"/>
      <c r="CW833" s="244"/>
      <c r="CX833" s="244"/>
      <c r="CY833" s="244"/>
      <c r="CZ833" s="244"/>
      <c r="DA833" s="244"/>
      <c r="DB833" s="244"/>
      <c r="DC833" s="244"/>
      <c r="DD833" s="244"/>
      <c r="DE833" s="244"/>
      <c r="DF833" s="244"/>
      <c r="DG833" s="244"/>
      <c r="DH833" s="244"/>
      <c r="DI833" s="244"/>
      <c r="DJ833" s="244"/>
      <c r="DK833" s="244"/>
      <c r="DL833" s="244"/>
      <c r="DM833" s="244"/>
      <c r="DN833" s="244"/>
      <c r="DO833" s="244"/>
      <c r="DP833" s="244"/>
      <c r="DQ833" s="244"/>
      <c r="DR833" s="244"/>
      <c r="DS833" s="244"/>
      <c r="DT833" s="244"/>
      <c r="DU833" s="244"/>
      <c r="DV833" s="244"/>
      <c r="DW833" s="244"/>
      <c r="DX833" s="244"/>
      <c r="DY833" s="244"/>
      <c r="DZ833" s="244"/>
      <c r="EA833" s="244"/>
      <c r="EB833" s="244"/>
    </row>
    <row r="834" spans="1:132" ht="13.9" customHeight="1" x14ac:dyDescent="0.2">
      <c r="A834" s="94"/>
      <c r="B834" s="95" t="s">
        <v>613</v>
      </c>
      <c r="C834" s="95" t="s">
        <v>614</v>
      </c>
      <c r="D834" s="94"/>
      <c r="E834" s="95" t="s">
        <v>615</v>
      </c>
      <c r="F834" s="94" t="s">
        <v>515</v>
      </c>
      <c r="G834" s="94" t="s">
        <v>348</v>
      </c>
      <c r="H834" s="411"/>
      <c r="I834" s="411"/>
      <c r="J834" s="411"/>
      <c r="K834" s="411"/>
      <c r="L834" s="411"/>
      <c r="M834" s="411"/>
      <c r="N834" s="411">
        <v>1</v>
      </c>
      <c r="O834" s="164">
        <v>43500</v>
      </c>
      <c r="P834" s="238">
        <f>SUM($H834:$N834)</f>
        <v>1</v>
      </c>
      <c r="Q834" s="214"/>
      <c r="R834" s="214"/>
      <c r="S834" s="214"/>
      <c r="T834" s="214"/>
      <c r="U834" s="214"/>
      <c r="V834" s="214"/>
      <c r="W834" s="214"/>
      <c r="X834" s="165"/>
      <c r="Y834" s="222">
        <f>SUM($Q834:$W834)</f>
        <v>0</v>
      </c>
      <c r="Z834" s="163"/>
      <c r="AA834" s="163"/>
      <c r="AB834" s="163"/>
      <c r="AC834" s="163"/>
      <c r="AD834" s="163"/>
      <c r="AE834" s="163"/>
      <c r="AF834" s="163"/>
      <c r="AG834" s="165"/>
      <c r="AH834" s="222">
        <f>SUM($Z834:$AF834)</f>
        <v>0</v>
      </c>
      <c r="AI834" s="214"/>
      <c r="AJ834" s="94" t="s">
        <v>1822</v>
      </c>
      <c r="AK834" s="94" t="s">
        <v>1823</v>
      </c>
      <c r="AL834" s="95"/>
      <c r="AM834" s="94"/>
      <c r="AN834" s="95"/>
      <c r="AO834" s="94"/>
      <c r="AP834" s="94"/>
      <c r="AQ834" s="94"/>
      <c r="AR834" s="94"/>
      <c r="AS834" s="95" t="s">
        <v>616</v>
      </c>
      <c r="AT834" s="244"/>
      <c r="AU834" s="244"/>
      <c r="AV834" s="244"/>
      <c r="AW834" s="244"/>
      <c r="AX834" s="244"/>
      <c r="AY834" s="244"/>
      <c r="AZ834" s="244"/>
      <c r="BA834" s="244"/>
      <c r="BB834" s="244"/>
      <c r="BC834" s="244"/>
      <c r="BD834" s="244"/>
      <c r="BE834" s="244"/>
      <c r="BF834" s="244"/>
      <c r="BG834" s="244"/>
      <c r="BH834" s="244"/>
      <c r="BI834" s="244"/>
      <c r="BJ834" s="244"/>
      <c r="BK834" s="244"/>
      <c r="BL834" s="244"/>
      <c r="BM834" s="244"/>
      <c r="BN834" s="244"/>
      <c r="BO834" s="244"/>
      <c r="BP834" s="244"/>
      <c r="BQ834" s="244"/>
      <c r="BR834" s="244"/>
      <c r="BS834" s="244"/>
      <c r="BT834" s="244"/>
      <c r="BU834" s="244"/>
      <c r="BV834" s="244"/>
      <c r="BW834" s="244"/>
      <c r="BX834" s="244"/>
      <c r="BY834" s="244"/>
      <c r="BZ834" s="244"/>
      <c r="CA834" s="244"/>
      <c r="CB834" s="244"/>
      <c r="CC834" s="244"/>
      <c r="CD834" s="244"/>
      <c r="CE834" s="244"/>
      <c r="CF834" s="244"/>
      <c r="CG834" s="244"/>
      <c r="CH834" s="244"/>
      <c r="CI834" s="244"/>
      <c r="CJ834" s="244"/>
      <c r="CK834" s="244"/>
      <c r="CL834" s="244"/>
      <c r="CM834" s="244"/>
      <c r="CN834" s="244"/>
      <c r="CO834" s="244"/>
      <c r="CP834" s="244"/>
      <c r="CQ834" s="244"/>
      <c r="CR834" s="244"/>
      <c r="CS834" s="244"/>
      <c r="CT834" s="244"/>
      <c r="CU834" s="244"/>
      <c r="CV834" s="244"/>
      <c r="CW834" s="244"/>
      <c r="CX834" s="244"/>
      <c r="CY834" s="244"/>
      <c r="CZ834" s="244"/>
      <c r="DA834" s="244"/>
      <c r="DB834" s="244"/>
      <c r="DC834" s="244"/>
      <c r="DD834" s="244"/>
      <c r="DE834" s="244"/>
      <c r="DF834" s="244"/>
      <c r="DG834" s="244"/>
      <c r="DH834" s="244"/>
      <c r="DI834" s="244"/>
      <c r="DJ834" s="244"/>
      <c r="DK834" s="244"/>
      <c r="DL834" s="244"/>
      <c r="DM834" s="244"/>
      <c r="DN834" s="244"/>
      <c r="DO834" s="244"/>
      <c r="DP834" s="244"/>
      <c r="DQ834" s="244"/>
      <c r="DR834" s="244"/>
      <c r="DS834" s="244"/>
      <c r="DT834" s="244"/>
      <c r="DU834" s="244"/>
      <c r="DV834" s="244"/>
      <c r="DW834" s="244"/>
      <c r="DX834" s="244"/>
      <c r="DY834" s="244"/>
      <c r="DZ834" s="244"/>
      <c r="EA834" s="244"/>
      <c r="EB834" s="244"/>
    </row>
    <row r="835" spans="1:132" ht="13.9" customHeight="1" x14ac:dyDescent="0.2">
      <c r="A835" s="94"/>
      <c r="B835" s="95" t="s">
        <v>605</v>
      </c>
      <c r="C835" s="95" t="s">
        <v>606</v>
      </c>
      <c r="D835" s="94"/>
      <c r="E835" s="95" t="s">
        <v>607</v>
      </c>
      <c r="F835" s="94" t="s">
        <v>515</v>
      </c>
      <c r="G835" s="94" t="s">
        <v>348</v>
      </c>
      <c r="H835" s="411"/>
      <c r="I835" s="411"/>
      <c r="J835" s="411"/>
      <c r="K835" s="411"/>
      <c r="L835" s="411"/>
      <c r="M835" s="411"/>
      <c r="N835" s="411">
        <v>1</v>
      </c>
      <c r="O835" s="164">
        <v>43497</v>
      </c>
      <c r="P835" s="238">
        <f>SUM($H835:$N835)</f>
        <v>1</v>
      </c>
      <c r="Q835" s="214"/>
      <c r="R835" s="214"/>
      <c r="S835" s="214"/>
      <c r="T835" s="214"/>
      <c r="U835" s="214"/>
      <c r="V835" s="214"/>
      <c r="W835" s="214"/>
      <c r="X835" s="165"/>
      <c r="Y835" s="222">
        <f>SUM($Q835:$W835)</f>
        <v>0</v>
      </c>
      <c r="Z835" s="163"/>
      <c r="AA835" s="163"/>
      <c r="AB835" s="163"/>
      <c r="AC835" s="163"/>
      <c r="AD835" s="163"/>
      <c r="AE835" s="163"/>
      <c r="AF835" s="163"/>
      <c r="AG835" s="165"/>
      <c r="AH835" s="222">
        <f>SUM($Z835:$AF835)</f>
        <v>0</v>
      </c>
      <c r="AI835" s="214"/>
      <c r="AJ835" s="94" t="s">
        <v>1822</v>
      </c>
      <c r="AK835" s="94" t="s">
        <v>1823</v>
      </c>
      <c r="AL835" s="95"/>
      <c r="AM835" s="94"/>
      <c r="AN835" s="95"/>
      <c r="AO835" s="94"/>
      <c r="AP835" s="94"/>
      <c r="AQ835" s="94"/>
      <c r="AR835" s="94"/>
      <c r="AS835" s="95" t="s">
        <v>608</v>
      </c>
      <c r="AT835" s="244"/>
      <c r="AU835" s="244"/>
      <c r="AV835" s="244"/>
      <c r="AW835" s="244"/>
      <c r="AX835" s="244"/>
      <c r="AY835" s="244"/>
      <c r="AZ835" s="244"/>
      <c r="BA835" s="244"/>
      <c r="BB835" s="244"/>
      <c r="BC835" s="244"/>
      <c r="BD835" s="244"/>
      <c r="BE835" s="244"/>
      <c r="BF835" s="244"/>
      <c r="BG835" s="244"/>
      <c r="BH835" s="244"/>
      <c r="BI835" s="244"/>
      <c r="BJ835" s="244"/>
      <c r="BK835" s="244"/>
      <c r="BL835" s="244"/>
      <c r="BM835" s="244"/>
      <c r="BN835" s="244"/>
      <c r="BO835" s="244"/>
      <c r="BP835" s="244"/>
      <c r="BQ835" s="244"/>
      <c r="BR835" s="244"/>
      <c r="BS835" s="244"/>
      <c r="BT835" s="244"/>
      <c r="BU835" s="244"/>
      <c r="BV835" s="244"/>
      <c r="BW835" s="244"/>
      <c r="BX835" s="244"/>
      <c r="BY835" s="244"/>
      <c r="BZ835" s="244"/>
      <c r="CA835" s="244"/>
      <c r="CB835" s="244"/>
      <c r="CC835" s="244"/>
      <c r="CD835" s="244"/>
      <c r="CE835" s="244"/>
      <c r="CF835" s="244"/>
      <c r="CG835" s="244"/>
      <c r="CH835" s="244"/>
      <c r="CI835" s="244"/>
      <c r="CJ835" s="244"/>
      <c r="CK835" s="244"/>
      <c r="CL835" s="244"/>
      <c r="CM835" s="244"/>
      <c r="CN835" s="244"/>
      <c r="CO835" s="244"/>
      <c r="CP835" s="244"/>
      <c r="CQ835" s="244"/>
      <c r="CR835" s="244"/>
      <c r="CS835" s="244"/>
      <c r="CT835" s="244"/>
      <c r="CU835" s="244"/>
      <c r="CV835" s="244"/>
      <c r="CW835" s="244"/>
      <c r="CX835" s="244"/>
      <c r="CY835" s="244"/>
      <c r="CZ835" s="244"/>
      <c r="DA835" s="244"/>
      <c r="DB835" s="244"/>
      <c r="DC835" s="244"/>
      <c r="DD835" s="244"/>
      <c r="DE835" s="244"/>
      <c r="DF835" s="244"/>
      <c r="DG835" s="244"/>
      <c r="DH835" s="244"/>
      <c r="DI835" s="244"/>
      <c r="DJ835" s="244"/>
      <c r="DK835" s="244"/>
      <c r="DL835" s="244"/>
      <c r="DM835" s="244"/>
      <c r="DN835" s="244"/>
      <c r="DO835" s="244"/>
      <c r="DP835" s="244"/>
      <c r="DQ835" s="244"/>
      <c r="DR835" s="244"/>
      <c r="DS835" s="244"/>
      <c r="DT835" s="244"/>
      <c r="DU835" s="244"/>
      <c r="DV835" s="244"/>
      <c r="DW835" s="244"/>
      <c r="DX835" s="244"/>
      <c r="DY835" s="244"/>
      <c r="DZ835" s="244"/>
      <c r="EA835" s="244"/>
      <c r="EB835" s="244"/>
    </row>
    <row r="836" spans="1:132" ht="13.9" customHeight="1" x14ac:dyDescent="0.2">
      <c r="A836" s="94"/>
      <c r="B836" s="95" t="s">
        <v>601</v>
      </c>
      <c r="C836" s="95" t="s">
        <v>602</v>
      </c>
      <c r="D836" s="94"/>
      <c r="E836" s="95" t="s">
        <v>603</v>
      </c>
      <c r="F836" s="94" t="s">
        <v>515</v>
      </c>
      <c r="G836" s="94" t="s">
        <v>348</v>
      </c>
      <c r="H836" s="411"/>
      <c r="I836" s="411"/>
      <c r="J836" s="411"/>
      <c r="K836" s="411"/>
      <c r="L836" s="411"/>
      <c r="M836" s="411"/>
      <c r="N836" s="411">
        <v>1</v>
      </c>
      <c r="O836" s="164">
        <v>43496</v>
      </c>
      <c r="P836" s="238">
        <f>SUM($H836:$N836)</f>
        <v>1</v>
      </c>
      <c r="Q836" s="214"/>
      <c r="R836" s="214"/>
      <c r="S836" s="214"/>
      <c r="T836" s="214"/>
      <c r="U836" s="214"/>
      <c r="V836" s="214"/>
      <c r="W836" s="214"/>
      <c r="X836" s="165"/>
      <c r="Y836" s="222">
        <f>SUM($Q836:$W836)</f>
        <v>0</v>
      </c>
      <c r="Z836" s="163"/>
      <c r="AA836" s="163"/>
      <c r="AB836" s="163"/>
      <c r="AC836" s="163"/>
      <c r="AD836" s="163"/>
      <c r="AE836" s="163"/>
      <c r="AF836" s="163"/>
      <c r="AG836" s="165"/>
      <c r="AH836" s="222">
        <f>SUM($Z836:$AF836)</f>
        <v>0</v>
      </c>
      <c r="AI836" s="214"/>
      <c r="AJ836" s="94" t="s">
        <v>1822</v>
      </c>
      <c r="AK836" s="94" t="s">
        <v>1823</v>
      </c>
      <c r="AL836" s="95"/>
      <c r="AM836" s="94"/>
      <c r="AN836" s="95"/>
      <c r="AO836" s="94"/>
      <c r="AP836" s="94"/>
      <c r="AQ836" s="94"/>
      <c r="AR836" s="94"/>
      <c r="AS836" s="95" t="s">
        <v>604</v>
      </c>
      <c r="AT836" s="244"/>
      <c r="AU836" s="244"/>
      <c r="AV836" s="244"/>
      <c r="AW836" s="244"/>
      <c r="AX836" s="244"/>
      <c r="AY836" s="244"/>
      <c r="AZ836" s="244"/>
      <c r="BA836" s="244"/>
      <c r="BB836" s="244"/>
      <c r="BC836" s="244"/>
      <c r="BD836" s="244"/>
      <c r="BE836" s="244"/>
      <c r="BF836" s="244"/>
      <c r="BG836" s="244"/>
      <c r="BH836" s="244"/>
      <c r="BI836" s="244"/>
      <c r="BJ836" s="244"/>
      <c r="BK836" s="244"/>
      <c r="BL836" s="244"/>
      <c r="BM836" s="244"/>
      <c r="BN836" s="244"/>
      <c r="BO836" s="244"/>
      <c r="BP836" s="244"/>
      <c r="BQ836" s="244"/>
      <c r="BR836" s="244"/>
      <c r="BS836" s="244"/>
      <c r="BT836" s="244"/>
      <c r="BU836" s="244"/>
      <c r="BV836" s="244"/>
      <c r="BW836" s="244"/>
      <c r="BX836" s="244"/>
      <c r="BY836" s="244"/>
      <c r="BZ836" s="244"/>
      <c r="CA836" s="244"/>
      <c r="CB836" s="244"/>
      <c r="CC836" s="244"/>
      <c r="CD836" s="244"/>
      <c r="CE836" s="244"/>
      <c r="CF836" s="244"/>
      <c r="CG836" s="244"/>
      <c r="CH836" s="244"/>
      <c r="CI836" s="244"/>
      <c r="CJ836" s="244"/>
      <c r="CK836" s="244"/>
      <c r="CL836" s="244"/>
      <c r="CM836" s="244"/>
      <c r="CN836" s="244"/>
      <c r="CO836" s="244"/>
      <c r="CP836" s="244"/>
      <c r="CQ836" s="244"/>
      <c r="CR836" s="244"/>
      <c r="CS836" s="244"/>
      <c r="CT836" s="244"/>
      <c r="CU836" s="244"/>
      <c r="CV836" s="244"/>
      <c r="CW836" s="244"/>
      <c r="CX836" s="244"/>
      <c r="CY836" s="244"/>
      <c r="CZ836" s="244"/>
      <c r="DA836" s="244"/>
      <c r="DB836" s="244"/>
      <c r="DC836" s="244"/>
      <c r="DD836" s="244"/>
      <c r="DE836" s="244"/>
      <c r="DF836" s="244"/>
      <c r="DG836" s="244"/>
      <c r="DH836" s="244"/>
      <c r="DI836" s="244"/>
      <c r="DJ836" s="244"/>
      <c r="DK836" s="244"/>
      <c r="DL836" s="244"/>
      <c r="DM836" s="244"/>
      <c r="DN836" s="244"/>
      <c r="DO836" s="244"/>
      <c r="DP836" s="244"/>
      <c r="DQ836" s="244"/>
      <c r="DR836" s="244"/>
      <c r="DS836" s="244"/>
      <c r="DT836" s="244"/>
      <c r="DU836" s="244"/>
      <c r="DV836" s="244"/>
      <c r="DW836" s="244"/>
      <c r="DX836" s="244"/>
      <c r="DY836" s="244"/>
      <c r="DZ836" s="244"/>
      <c r="EA836" s="244"/>
      <c r="EB836" s="244"/>
    </row>
    <row r="837" spans="1:132" ht="13.9" customHeight="1" x14ac:dyDescent="0.2">
      <c r="A837" s="94"/>
      <c r="B837" s="95" t="s">
        <v>593</v>
      </c>
      <c r="C837" s="95" t="s">
        <v>594</v>
      </c>
      <c r="D837" s="94"/>
      <c r="E837" s="95" t="s">
        <v>595</v>
      </c>
      <c r="F837" s="94" t="s">
        <v>515</v>
      </c>
      <c r="G837" s="94" t="s">
        <v>348</v>
      </c>
      <c r="H837" s="411"/>
      <c r="I837" s="411"/>
      <c r="J837" s="411"/>
      <c r="K837" s="411"/>
      <c r="L837" s="411"/>
      <c r="M837" s="411"/>
      <c r="N837" s="411">
        <v>1</v>
      </c>
      <c r="O837" s="164">
        <v>43490</v>
      </c>
      <c r="P837" s="238">
        <f>SUM($H837:$N837)</f>
        <v>1</v>
      </c>
      <c r="Q837" s="214"/>
      <c r="R837" s="214"/>
      <c r="S837" s="214"/>
      <c r="T837" s="214"/>
      <c r="U837" s="214"/>
      <c r="V837" s="214"/>
      <c r="W837" s="214"/>
      <c r="X837" s="165"/>
      <c r="Y837" s="222">
        <f>SUM($Q837:$W837)</f>
        <v>0</v>
      </c>
      <c r="Z837" s="163"/>
      <c r="AA837" s="163"/>
      <c r="AB837" s="163"/>
      <c r="AC837" s="163"/>
      <c r="AD837" s="163"/>
      <c r="AE837" s="163"/>
      <c r="AF837" s="163"/>
      <c r="AG837" s="165"/>
      <c r="AH837" s="222">
        <f>SUM($Z837:$AF837)</f>
        <v>0</v>
      </c>
      <c r="AI837" s="214"/>
      <c r="AJ837" s="94" t="s">
        <v>1822</v>
      </c>
      <c r="AK837" s="94" t="s">
        <v>1823</v>
      </c>
      <c r="AL837" s="95"/>
      <c r="AM837" s="94"/>
      <c r="AN837" s="95"/>
      <c r="AO837" s="94"/>
      <c r="AP837" s="94"/>
      <c r="AQ837" s="94"/>
      <c r="AR837" s="94"/>
      <c r="AS837" s="95" t="s">
        <v>596</v>
      </c>
      <c r="AT837" s="244"/>
      <c r="AU837" s="244"/>
      <c r="AV837" s="244"/>
      <c r="AW837" s="244"/>
      <c r="AX837" s="244"/>
      <c r="AY837" s="244"/>
      <c r="AZ837" s="244"/>
      <c r="BA837" s="244"/>
      <c r="BB837" s="244"/>
      <c r="BC837" s="244"/>
      <c r="BD837" s="244"/>
      <c r="BE837" s="244"/>
      <c r="BF837" s="244"/>
      <c r="BG837" s="244"/>
      <c r="BH837" s="244"/>
      <c r="BI837" s="244"/>
      <c r="BJ837" s="244"/>
      <c r="BK837" s="244"/>
      <c r="BL837" s="244"/>
      <c r="BM837" s="244"/>
      <c r="BN837" s="244"/>
      <c r="BO837" s="244"/>
      <c r="BP837" s="244"/>
      <c r="BQ837" s="244"/>
      <c r="BR837" s="244"/>
      <c r="BS837" s="244"/>
      <c r="BT837" s="244"/>
      <c r="BU837" s="244"/>
      <c r="BV837" s="244"/>
      <c r="BW837" s="244"/>
      <c r="BX837" s="244"/>
      <c r="BY837" s="244"/>
      <c r="BZ837" s="244"/>
      <c r="CA837" s="244"/>
      <c r="CB837" s="244"/>
      <c r="CC837" s="244"/>
      <c r="CD837" s="244"/>
      <c r="CE837" s="244"/>
      <c r="CF837" s="244"/>
      <c r="CG837" s="244"/>
      <c r="CH837" s="244"/>
      <c r="CI837" s="244"/>
      <c r="CJ837" s="244"/>
      <c r="CK837" s="244"/>
      <c r="CL837" s="244"/>
      <c r="CM837" s="244"/>
      <c r="CN837" s="244"/>
      <c r="CO837" s="244"/>
      <c r="CP837" s="244"/>
      <c r="CQ837" s="244"/>
      <c r="CR837" s="244"/>
      <c r="CS837" s="244"/>
      <c r="CT837" s="244"/>
      <c r="CU837" s="244"/>
      <c r="CV837" s="244"/>
      <c r="CW837" s="244"/>
      <c r="CX837" s="244"/>
      <c r="CY837" s="244"/>
      <c r="CZ837" s="244"/>
      <c r="DA837" s="244"/>
      <c r="DB837" s="244"/>
      <c r="DC837" s="244"/>
      <c r="DD837" s="244"/>
      <c r="DE837" s="244"/>
      <c r="DF837" s="244"/>
      <c r="DG837" s="244"/>
      <c r="DH837" s="244"/>
      <c r="DI837" s="244"/>
      <c r="DJ837" s="244"/>
      <c r="DK837" s="244"/>
      <c r="DL837" s="244"/>
      <c r="DM837" s="244"/>
      <c r="DN837" s="244"/>
      <c r="DO837" s="244"/>
      <c r="DP837" s="244"/>
      <c r="DQ837" s="244"/>
      <c r="DR837" s="244"/>
      <c r="DS837" s="244"/>
      <c r="DT837" s="244"/>
      <c r="DU837" s="244"/>
      <c r="DV837" s="244"/>
      <c r="DW837" s="244"/>
      <c r="DX837" s="244"/>
      <c r="DY837" s="244"/>
      <c r="DZ837" s="244"/>
      <c r="EA837" s="244"/>
      <c r="EB837" s="244"/>
    </row>
    <row r="838" spans="1:132" ht="13.9" customHeight="1" x14ac:dyDescent="0.2">
      <c r="A838" s="94"/>
      <c r="B838" s="95" t="s">
        <v>597</v>
      </c>
      <c r="C838" s="95" t="s">
        <v>598</v>
      </c>
      <c r="D838" s="94"/>
      <c r="E838" s="95" t="s">
        <v>599</v>
      </c>
      <c r="F838" s="94" t="s">
        <v>515</v>
      </c>
      <c r="G838" s="94" t="s">
        <v>348</v>
      </c>
      <c r="H838" s="411"/>
      <c r="I838" s="411"/>
      <c r="J838" s="411"/>
      <c r="K838" s="411"/>
      <c r="L838" s="411"/>
      <c r="M838" s="411"/>
      <c r="N838" s="411">
        <v>1</v>
      </c>
      <c r="O838" s="164">
        <v>43490</v>
      </c>
      <c r="P838" s="238">
        <f>SUM($H838:$N838)</f>
        <v>1</v>
      </c>
      <c r="Q838" s="214"/>
      <c r="R838" s="214"/>
      <c r="S838" s="214"/>
      <c r="T838" s="214"/>
      <c r="U838" s="214"/>
      <c r="V838" s="214"/>
      <c r="W838" s="214"/>
      <c r="X838" s="165"/>
      <c r="Y838" s="222">
        <f>SUM($Q838:$W838)</f>
        <v>0</v>
      </c>
      <c r="Z838" s="163"/>
      <c r="AA838" s="163"/>
      <c r="AB838" s="163"/>
      <c r="AC838" s="163"/>
      <c r="AD838" s="163"/>
      <c r="AE838" s="163"/>
      <c r="AF838" s="163"/>
      <c r="AG838" s="165"/>
      <c r="AH838" s="222">
        <f>SUM($Z838:$AF838)</f>
        <v>0</v>
      </c>
      <c r="AI838" s="214"/>
      <c r="AJ838" s="94" t="s">
        <v>1822</v>
      </c>
      <c r="AK838" s="94" t="s">
        <v>1823</v>
      </c>
      <c r="AL838" s="95"/>
      <c r="AM838" s="94"/>
      <c r="AN838" s="95"/>
      <c r="AO838" s="94"/>
      <c r="AP838" s="94"/>
      <c r="AQ838" s="94"/>
      <c r="AR838" s="94"/>
      <c r="AS838" s="95" t="s">
        <v>600</v>
      </c>
      <c r="AT838" s="244"/>
      <c r="AU838" s="244"/>
      <c r="AV838" s="244"/>
      <c r="AW838" s="244"/>
      <c r="AX838" s="244"/>
      <c r="AY838" s="244"/>
      <c r="AZ838" s="244"/>
      <c r="BA838" s="244"/>
      <c r="BB838" s="244"/>
      <c r="BC838" s="244"/>
      <c r="BD838" s="244"/>
      <c r="BE838" s="244"/>
      <c r="BF838" s="244"/>
      <c r="BG838" s="244"/>
      <c r="BH838" s="244"/>
      <c r="BI838" s="244"/>
      <c r="BJ838" s="244"/>
      <c r="BK838" s="244"/>
      <c r="BL838" s="244"/>
      <c r="BM838" s="244"/>
      <c r="BN838" s="244"/>
      <c r="BO838" s="244"/>
      <c r="BP838" s="244"/>
      <c r="BQ838" s="244"/>
      <c r="BR838" s="244"/>
      <c r="BS838" s="244"/>
      <c r="BT838" s="244"/>
      <c r="BU838" s="244"/>
      <c r="BV838" s="244"/>
      <c r="BW838" s="244"/>
      <c r="BX838" s="244"/>
      <c r="BY838" s="244"/>
      <c r="BZ838" s="244"/>
      <c r="CA838" s="244"/>
      <c r="CB838" s="244"/>
      <c r="CC838" s="244"/>
      <c r="CD838" s="244"/>
      <c r="CE838" s="244"/>
      <c r="CF838" s="244"/>
      <c r="CG838" s="244"/>
      <c r="CH838" s="244"/>
      <c r="CI838" s="244"/>
      <c r="CJ838" s="244"/>
      <c r="CK838" s="244"/>
      <c r="CL838" s="244"/>
      <c r="CM838" s="244"/>
      <c r="CN838" s="244"/>
      <c r="CO838" s="244"/>
      <c r="CP838" s="244"/>
      <c r="CQ838" s="244"/>
      <c r="CR838" s="244"/>
      <c r="CS838" s="244"/>
      <c r="CT838" s="244"/>
      <c r="CU838" s="244"/>
      <c r="CV838" s="244"/>
      <c r="CW838" s="244"/>
      <c r="CX838" s="244"/>
      <c r="CY838" s="244"/>
      <c r="CZ838" s="244"/>
      <c r="DA838" s="244"/>
      <c r="DB838" s="244"/>
      <c r="DC838" s="244"/>
      <c r="DD838" s="244"/>
      <c r="DE838" s="244"/>
      <c r="DF838" s="244"/>
      <c r="DG838" s="244"/>
      <c r="DH838" s="244"/>
      <c r="DI838" s="244"/>
      <c r="DJ838" s="244"/>
      <c r="DK838" s="244"/>
      <c r="DL838" s="244"/>
      <c r="DM838" s="244"/>
      <c r="DN838" s="244"/>
      <c r="DO838" s="244"/>
      <c r="DP838" s="244"/>
      <c r="DQ838" s="244"/>
      <c r="DR838" s="244"/>
      <c r="DS838" s="244"/>
      <c r="DT838" s="244"/>
      <c r="DU838" s="244"/>
      <c r="DV838" s="244"/>
      <c r="DW838" s="244"/>
      <c r="DX838" s="244"/>
      <c r="DY838" s="244"/>
      <c r="DZ838" s="244"/>
      <c r="EA838" s="244"/>
      <c r="EB838" s="244"/>
    </row>
    <row r="839" spans="1:132" ht="13.9" customHeight="1" x14ac:dyDescent="0.2">
      <c r="A839" s="94"/>
      <c r="B839" s="95" t="s">
        <v>581</v>
      </c>
      <c r="C839" s="95" t="s">
        <v>582</v>
      </c>
      <c r="D839" s="94"/>
      <c r="E839" s="95" t="s">
        <v>583</v>
      </c>
      <c r="F839" s="94" t="s">
        <v>515</v>
      </c>
      <c r="G839" s="94" t="s">
        <v>348</v>
      </c>
      <c r="H839" s="411"/>
      <c r="I839" s="411"/>
      <c r="J839" s="411"/>
      <c r="K839" s="411"/>
      <c r="L839" s="411"/>
      <c r="M839" s="411"/>
      <c r="N839" s="411">
        <v>1</v>
      </c>
      <c r="O839" s="164">
        <v>43489</v>
      </c>
      <c r="P839" s="238">
        <f>SUM($H839:$N839)</f>
        <v>1</v>
      </c>
      <c r="Q839" s="214"/>
      <c r="R839" s="214"/>
      <c r="S839" s="214"/>
      <c r="T839" s="214"/>
      <c r="U839" s="214"/>
      <c r="V839" s="214"/>
      <c r="W839" s="214"/>
      <c r="X839" s="165"/>
      <c r="Y839" s="222">
        <f>SUM($Q839:$W839)</f>
        <v>0</v>
      </c>
      <c r="Z839" s="163"/>
      <c r="AA839" s="163"/>
      <c r="AB839" s="163"/>
      <c r="AC839" s="163"/>
      <c r="AD839" s="163"/>
      <c r="AE839" s="163"/>
      <c r="AF839" s="163"/>
      <c r="AG839" s="165"/>
      <c r="AH839" s="222">
        <f>SUM($Z839:$AF839)</f>
        <v>0</v>
      </c>
      <c r="AI839" s="214"/>
      <c r="AJ839" s="94" t="s">
        <v>1822</v>
      </c>
      <c r="AK839" s="94" t="s">
        <v>1823</v>
      </c>
      <c r="AL839" s="95"/>
      <c r="AM839" s="94"/>
      <c r="AN839" s="95"/>
      <c r="AO839" s="94"/>
      <c r="AP839" s="94"/>
      <c r="AQ839" s="94"/>
      <c r="AR839" s="94"/>
      <c r="AS839" s="95" t="s">
        <v>584</v>
      </c>
      <c r="AT839" s="244"/>
      <c r="AU839" s="244"/>
      <c r="AV839" s="244"/>
      <c r="AW839" s="244"/>
      <c r="AX839" s="244"/>
      <c r="AY839" s="244"/>
      <c r="AZ839" s="244"/>
      <c r="BA839" s="244"/>
      <c r="BB839" s="244"/>
      <c r="BC839" s="244"/>
      <c r="BD839" s="244"/>
      <c r="BE839" s="244"/>
      <c r="BF839" s="244"/>
      <c r="BG839" s="244"/>
      <c r="BH839" s="244"/>
      <c r="BI839" s="244"/>
      <c r="BJ839" s="244"/>
      <c r="BK839" s="244"/>
      <c r="BL839" s="244"/>
      <c r="BM839" s="244"/>
      <c r="BN839" s="244"/>
      <c r="BO839" s="244"/>
      <c r="BP839" s="244"/>
      <c r="BQ839" s="244"/>
      <c r="BR839" s="244"/>
      <c r="BS839" s="244"/>
      <c r="BT839" s="244"/>
      <c r="BU839" s="244"/>
      <c r="BV839" s="244"/>
      <c r="BW839" s="244"/>
      <c r="BX839" s="244"/>
      <c r="BY839" s="244"/>
      <c r="BZ839" s="244"/>
      <c r="CA839" s="244"/>
      <c r="CB839" s="244"/>
      <c r="CC839" s="244"/>
      <c r="CD839" s="244"/>
      <c r="CE839" s="244"/>
      <c r="CF839" s="244"/>
      <c r="CG839" s="244"/>
      <c r="CH839" s="244"/>
      <c r="CI839" s="244"/>
      <c r="CJ839" s="244"/>
      <c r="CK839" s="244"/>
      <c r="CL839" s="244"/>
      <c r="CM839" s="244"/>
      <c r="CN839" s="244"/>
      <c r="CO839" s="244"/>
      <c r="CP839" s="244"/>
      <c r="CQ839" s="244"/>
      <c r="CR839" s="244"/>
      <c r="CS839" s="244"/>
      <c r="CT839" s="244"/>
      <c r="CU839" s="244"/>
      <c r="CV839" s="244"/>
      <c r="CW839" s="244"/>
      <c r="CX839" s="244"/>
      <c r="CY839" s="244"/>
      <c r="CZ839" s="244"/>
      <c r="DA839" s="244"/>
      <c r="DB839" s="244"/>
      <c r="DC839" s="244"/>
      <c r="DD839" s="244"/>
      <c r="DE839" s="244"/>
      <c r="DF839" s="244"/>
      <c r="DG839" s="244"/>
      <c r="DH839" s="244"/>
      <c r="DI839" s="244"/>
      <c r="DJ839" s="244"/>
      <c r="DK839" s="244"/>
      <c r="DL839" s="244"/>
      <c r="DM839" s="244"/>
      <c r="DN839" s="244"/>
      <c r="DO839" s="244"/>
      <c r="DP839" s="244"/>
      <c r="DQ839" s="244"/>
      <c r="DR839" s="244"/>
      <c r="DS839" s="244"/>
      <c r="DT839" s="244"/>
      <c r="DU839" s="244"/>
      <c r="DV839" s="244"/>
      <c r="DW839" s="244"/>
      <c r="DX839" s="244"/>
      <c r="DY839" s="244"/>
      <c r="DZ839" s="244"/>
      <c r="EA839" s="244"/>
      <c r="EB839" s="244"/>
    </row>
    <row r="840" spans="1:132" ht="13.9" customHeight="1" x14ac:dyDescent="0.2">
      <c r="A840" s="94"/>
      <c r="B840" s="95" t="s">
        <v>585</v>
      </c>
      <c r="C840" s="95" t="s">
        <v>586</v>
      </c>
      <c r="D840" s="94"/>
      <c r="E840" s="95" t="s">
        <v>587</v>
      </c>
      <c r="F840" s="94" t="s">
        <v>515</v>
      </c>
      <c r="G840" s="94" t="s">
        <v>348</v>
      </c>
      <c r="H840" s="411"/>
      <c r="I840" s="411"/>
      <c r="J840" s="411"/>
      <c r="K840" s="411"/>
      <c r="L840" s="411"/>
      <c r="M840" s="411"/>
      <c r="N840" s="411">
        <v>1</v>
      </c>
      <c r="O840" s="164">
        <v>43489</v>
      </c>
      <c r="P840" s="238">
        <f>SUM($H840:$N840)</f>
        <v>1</v>
      </c>
      <c r="Q840" s="214"/>
      <c r="R840" s="214"/>
      <c r="S840" s="214"/>
      <c r="T840" s="214"/>
      <c r="U840" s="214"/>
      <c r="V840" s="214"/>
      <c r="W840" s="214"/>
      <c r="X840" s="165"/>
      <c r="Y840" s="222">
        <f>SUM($Q840:$W840)</f>
        <v>0</v>
      </c>
      <c r="Z840" s="163"/>
      <c r="AA840" s="163"/>
      <c r="AB840" s="163"/>
      <c r="AC840" s="163"/>
      <c r="AD840" s="163"/>
      <c r="AE840" s="163"/>
      <c r="AF840" s="163"/>
      <c r="AG840" s="165"/>
      <c r="AH840" s="222">
        <f>SUM($Z840:$AF840)</f>
        <v>0</v>
      </c>
      <c r="AI840" s="214"/>
      <c r="AJ840" s="94" t="s">
        <v>1822</v>
      </c>
      <c r="AK840" s="94" t="s">
        <v>1823</v>
      </c>
      <c r="AL840" s="95"/>
      <c r="AM840" s="94"/>
      <c r="AN840" s="95"/>
      <c r="AO840" s="94"/>
      <c r="AP840" s="94"/>
      <c r="AQ840" s="94"/>
      <c r="AR840" s="94"/>
      <c r="AS840" s="95" t="s">
        <v>588</v>
      </c>
      <c r="AT840" s="244"/>
      <c r="AU840" s="244"/>
      <c r="AV840" s="244"/>
      <c r="AW840" s="244"/>
      <c r="AX840" s="244"/>
      <c r="AY840" s="244"/>
      <c r="AZ840" s="244"/>
      <c r="BA840" s="244"/>
      <c r="BB840" s="244"/>
      <c r="BC840" s="244"/>
      <c r="BD840" s="244"/>
      <c r="BE840" s="244"/>
      <c r="BF840" s="244"/>
      <c r="BG840" s="244"/>
      <c r="BH840" s="244"/>
      <c r="BI840" s="244"/>
      <c r="BJ840" s="244"/>
      <c r="BK840" s="244"/>
      <c r="BL840" s="244"/>
      <c r="BM840" s="244"/>
      <c r="BN840" s="244"/>
      <c r="BO840" s="244"/>
      <c r="BP840" s="244"/>
      <c r="BQ840" s="244"/>
      <c r="BR840" s="244"/>
      <c r="BS840" s="244"/>
      <c r="BT840" s="244"/>
      <c r="BU840" s="244"/>
      <c r="BV840" s="244"/>
      <c r="BW840" s="244"/>
      <c r="BX840" s="244"/>
      <c r="BY840" s="244"/>
      <c r="BZ840" s="244"/>
      <c r="CA840" s="244"/>
      <c r="CB840" s="244"/>
      <c r="CC840" s="244"/>
      <c r="CD840" s="244"/>
      <c r="CE840" s="244"/>
      <c r="CF840" s="244"/>
      <c r="CG840" s="244"/>
      <c r="CH840" s="244"/>
      <c r="CI840" s="244"/>
      <c r="CJ840" s="244"/>
      <c r="CK840" s="244"/>
      <c r="CL840" s="244"/>
      <c r="CM840" s="244"/>
      <c r="CN840" s="244"/>
      <c r="CO840" s="244"/>
      <c r="CP840" s="244"/>
      <c r="CQ840" s="244"/>
      <c r="CR840" s="244"/>
      <c r="CS840" s="244"/>
      <c r="CT840" s="244"/>
      <c r="CU840" s="244"/>
      <c r="CV840" s="244"/>
      <c r="CW840" s="244"/>
      <c r="CX840" s="244"/>
      <c r="CY840" s="244"/>
      <c r="CZ840" s="244"/>
      <c r="DA840" s="244"/>
      <c r="DB840" s="244"/>
      <c r="DC840" s="244"/>
      <c r="DD840" s="244"/>
      <c r="DE840" s="244"/>
      <c r="DF840" s="244"/>
      <c r="DG840" s="244"/>
      <c r="DH840" s="244"/>
      <c r="DI840" s="244"/>
      <c r="DJ840" s="244"/>
      <c r="DK840" s="244"/>
      <c r="DL840" s="244"/>
      <c r="DM840" s="244"/>
      <c r="DN840" s="244"/>
      <c r="DO840" s="244"/>
      <c r="DP840" s="244"/>
      <c r="DQ840" s="244"/>
      <c r="DR840" s="244"/>
      <c r="DS840" s="244"/>
      <c r="DT840" s="244"/>
      <c r="DU840" s="244"/>
      <c r="DV840" s="244"/>
      <c r="DW840" s="244"/>
      <c r="DX840" s="244"/>
      <c r="DY840" s="244"/>
      <c r="DZ840" s="244"/>
      <c r="EA840" s="244"/>
      <c r="EB840" s="244"/>
    </row>
    <row r="841" spans="1:132" ht="13.9" customHeight="1" x14ac:dyDescent="0.2">
      <c r="A841" s="94"/>
      <c r="B841" s="95" t="s">
        <v>589</v>
      </c>
      <c r="C841" s="95" t="s">
        <v>590</v>
      </c>
      <c r="D841" s="94"/>
      <c r="E841" s="95" t="s">
        <v>591</v>
      </c>
      <c r="F841" s="94" t="s">
        <v>515</v>
      </c>
      <c r="G841" s="94" t="s">
        <v>348</v>
      </c>
      <c r="H841" s="411"/>
      <c r="I841" s="411"/>
      <c r="J841" s="411"/>
      <c r="K841" s="411"/>
      <c r="L841" s="411"/>
      <c r="M841" s="411"/>
      <c r="N841" s="411">
        <v>1</v>
      </c>
      <c r="O841" s="164">
        <v>43489</v>
      </c>
      <c r="P841" s="238">
        <f>SUM($H841:$N841)</f>
        <v>1</v>
      </c>
      <c r="Q841" s="214"/>
      <c r="R841" s="214"/>
      <c r="S841" s="214"/>
      <c r="T841" s="214"/>
      <c r="U841" s="214"/>
      <c r="V841" s="214"/>
      <c r="W841" s="214"/>
      <c r="X841" s="165"/>
      <c r="Y841" s="222">
        <f>SUM($Q841:$W841)</f>
        <v>0</v>
      </c>
      <c r="Z841" s="163"/>
      <c r="AA841" s="163"/>
      <c r="AB841" s="163"/>
      <c r="AC841" s="163"/>
      <c r="AD841" s="163"/>
      <c r="AE841" s="163"/>
      <c r="AF841" s="163"/>
      <c r="AG841" s="165"/>
      <c r="AH841" s="222">
        <f>SUM($Z841:$AF841)</f>
        <v>0</v>
      </c>
      <c r="AI841" s="214"/>
      <c r="AJ841" s="94" t="s">
        <v>1822</v>
      </c>
      <c r="AK841" s="94" t="s">
        <v>1823</v>
      </c>
      <c r="AL841" s="95"/>
      <c r="AM841" s="94"/>
      <c r="AN841" s="95"/>
      <c r="AO841" s="94"/>
      <c r="AP841" s="94"/>
      <c r="AQ841" s="94"/>
      <c r="AR841" s="94"/>
      <c r="AS841" s="95" t="s">
        <v>592</v>
      </c>
      <c r="AT841" s="244"/>
      <c r="AU841" s="244"/>
      <c r="AV841" s="244"/>
      <c r="AW841" s="244"/>
      <c r="AX841" s="244"/>
      <c r="AY841" s="244"/>
      <c r="AZ841" s="244"/>
      <c r="BA841" s="244"/>
      <c r="BB841" s="244"/>
      <c r="BC841" s="244"/>
      <c r="BD841" s="244"/>
      <c r="BE841" s="244"/>
      <c r="BF841" s="244"/>
      <c r="BG841" s="244"/>
      <c r="BH841" s="244"/>
      <c r="BI841" s="244"/>
      <c r="BJ841" s="244"/>
      <c r="BK841" s="244"/>
      <c r="BL841" s="244"/>
      <c r="BM841" s="244"/>
      <c r="BN841" s="244"/>
      <c r="BO841" s="244"/>
      <c r="BP841" s="244"/>
      <c r="BQ841" s="244"/>
      <c r="BR841" s="244"/>
      <c r="BS841" s="244"/>
      <c r="BT841" s="244"/>
      <c r="BU841" s="244"/>
      <c r="BV841" s="244"/>
      <c r="BW841" s="244"/>
      <c r="BX841" s="244"/>
      <c r="BY841" s="244"/>
      <c r="BZ841" s="244"/>
      <c r="CA841" s="244"/>
      <c r="CB841" s="244"/>
      <c r="CC841" s="244"/>
      <c r="CD841" s="244"/>
      <c r="CE841" s="244"/>
      <c r="CF841" s="244"/>
      <c r="CG841" s="244"/>
      <c r="CH841" s="244"/>
      <c r="CI841" s="244"/>
      <c r="CJ841" s="244"/>
      <c r="CK841" s="244"/>
      <c r="CL841" s="244"/>
      <c r="CM841" s="244"/>
      <c r="CN841" s="244"/>
      <c r="CO841" s="244"/>
      <c r="CP841" s="244"/>
      <c r="CQ841" s="244"/>
      <c r="CR841" s="244"/>
      <c r="CS841" s="244"/>
      <c r="CT841" s="244"/>
      <c r="CU841" s="244"/>
      <c r="CV841" s="244"/>
      <c r="CW841" s="244"/>
      <c r="CX841" s="244"/>
      <c r="CY841" s="244"/>
      <c r="CZ841" s="244"/>
      <c r="DA841" s="244"/>
      <c r="DB841" s="244"/>
      <c r="DC841" s="244"/>
      <c r="DD841" s="244"/>
      <c r="DE841" s="244"/>
      <c r="DF841" s="244"/>
      <c r="DG841" s="244"/>
      <c r="DH841" s="244"/>
      <c r="DI841" s="244"/>
      <c r="DJ841" s="244"/>
      <c r="DK841" s="244"/>
      <c r="DL841" s="244"/>
      <c r="DM841" s="244"/>
      <c r="DN841" s="244"/>
      <c r="DO841" s="244"/>
      <c r="DP841" s="244"/>
      <c r="DQ841" s="244"/>
      <c r="DR841" s="244"/>
      <c r="DS841" s="244"/>
      <c r="DT841" s="244"/>
      <c r="DU841" s="244"/>
      <c r="DV841" s="244"/>
      <c r="DW841" s="244"/>
      <c r="DX841" s="244"/>
      <c r="DY841" s="244"/>
      <c r="DZ841" s="244"/>
      <c r="EA841" s="244"/>
      <c r="EB841" s="244"/>
    </row>
    <row r="842" spans="1:132" ht="13.9" customHeight="1" x14ac:dyDescent="0.2">
      <c r="A842" s="94"/>
      <c r="B842" s="95" t="s">
        <v>2301</v>
      </c>
      <c r="C842" s="95" t="s">
        <v>2302</v>
      </c>
      <c r="D842" s="94"/>
      <c r="E842" s="95" t="s">
        <v>2303</v>
      </c>
      <c r="F842" s="94" t="s">
        <v>464</v>
      </c>
      <c r="G842" s="94" t="s">
        <v>348</v>
      </c>
      <c r="H842" s="411"/>
      <c r="I842" s="411"/>
      <c r="J842" s="411"/>
      <c r="K842" s="411"/>
      <c r="L842" s="411"/>
      <c r="M842" s="411"/>
      <c r="N842" s="411">
        <v>1</v>
      </c>
      <c r="O842" s="164">
        <v>43489</v>
      </c>
      <c r="P842" s="238">
        <f>SUM($H842:$N842)</f>
        <v>1</v>
      </c>
      <c r="Q842" s="214"/>
      <c r="R842" s="214"/>
      <c r="S842" s="214"/>
      <c r="T842" s="214"/>
      <c r="U842" s="214"/>
      <c r="V842" s="214"/>
      <c r="W842" s="214"/>
      <c r="X842" s="165"/>
      <c r="Y842" s="222">
        <f>SUM($Q842:$W842)</f>
        <v>0</v>
      </c>
      <c r="Z842" s="163"/>
      <c r="AA842" s="163"/>
      <c r="AB842" s="163"/>
      <c r="AC842" s="163"/>
      <c r="AD842" s="163"/>
      <c r="AE842" s="163"/>
      <c r="AF842" s="163"/>
      <c r="AG842" s="165"/>
      <c r="AH842" s="222">
        <f>SUM($Z842:$AF842)</f>
        <v>0</v>
      </c>
      <c r="AI842" s="214"/>
      <c r="AJ842" s="94" t="s">
        <v>1822</v>
      </c>
      <c r="AK842" s="94" t="s">
        <v>1823</v>
      </c>
      <c r="AL842" s="95"/>
      <c r="AM842" s="94"/>
      <c r="AN842" s="95"/>
      <c r="AO842" s="94"/>
      <c r="AP842" s="94"/>
      <c r="AQ842" s="94"/>
      <c r="AR842" s="94"/>
      <c r="AS842" s="95" t="s">
        <v>2304</v>
      </c>
      <c r="AT842" s="242"/>
      <c r="AU842" s="242"/>
      <c r="AV842" s="242"/>
      <c r="AW842" s="242"/>
      <c r="AX842" s="242"/>
      <c r="AY842" s="242"/>
      <c r="AZ842" s="242"/>
      <c r="BA842" s="242"/>
      <c r="BB842" s="242"/>
      <c r="BC842" s="242"/>
      <c r="BD842" s="242"/>
      <c r="BE842" s="242"/>
      <c r="BF842" s="242"/>
      <c r="BG842" s="242"/>
      <c r="BH842" s="242"/>
      <c r="BI842" s="242"/>
      <c r="BJ842" s="242"/>
      <c r="BK842" s="242"/>
      <c r="BL842" s="242"/>
      <c r="BM842" s="242"/>
      <c r="BN842" s="242"/>
      <c r="BO842" s="242"/>
      <c r="BP842" s="242"/>
      <c r="BQ842" s="242"/>
      <c r="BR842" s="242"/>
      <c r="BS842" s="242"/>
      <c r="BT842" s="242"/>
      <c r="BU842" s="242"/>
      <c r="BV842" s="242"/>
      <c r="BW842" s="242"/>
      <c r="BX842" s="242"/>
      <c r="BY842" s="242"/>
      <c r="BZ842" s="242"/>
      <c r="CA842" s="242"/>
      <c r="CB842" s="242"/>
      <c r="CC842" s="242"/>
      <c r="CD842" s="242"/>
      <c r="CE842" s="242"/>
      <c r="CF842" s="242"/>
      <c r="CG842" s="242"/>
      <c r="CH842" s="242"/>
      <c r="CI842" s="242"/>
      <c r="CJ842" s="242"/>
      <c r="CK842" s="242"/>
      <c r="CL842" s="242"/>
      <c r="CM842" s="242"/>
      <c r="CN842" s="242"/>
      <c r="CO842" s="242"/>
      <c r="CP842" s="242"/>
      <c r="CQ842" s="242"/>
      <c r="CR842" s="242"/>
      <c r="CS842" s="242"/>
      <c r="CT842" s="242"/>
      <c r="CU842" s="242"/>
      <c r="CV842" s="242"/>
      <c r="CW842" s="242"/>
      <c r="CX842" s="242"/>
      <c r="CY842" s="242"/>
      <c r="CZ842" s="242"/>
      <c r="DA842" s="242"/>
      <c r="DB842" s="242"/>
      <c r="DC842" s="242"/>
      <c r="DD842" s="242"/>
      <c r="DE842" s="242"/>
      <c r="DF842" s="242"/>
      <c r="DG842" s="242"/>
      <c r="DH842" s="242"/>
      <c r="DI842" s="242"/>
      <c r="DJ842" s="242"/>
      <c r="DK842" s="242"/>
      <c r="DL842" s="242"/>
      <c r="DM842" s="242"/>
      <c r="DN842" s="242"/>
      <c r="DO842" s="242"/>
      <c r="DP842" s="242"/>
      <c r="DQ842" s="242"/>
      <c r="DR842" s="242"/>
      <c r="DS842" s="242"/>
      <c r="DT842" s="242"/>
      <c r="DU842" s="242"/>
      <c r="DV842" s="242"/>
      <c r="DW842" s="242"/>
      <c r="DX842" s="242"/>
      <c r="DY842" s="242"/>
      <c r="DZ842" s="242"/>
      <c r="EA842" s="242"/>
      <c r="EB842" s="242"/>
    </row>
    <row r="843" spans="1:132" ht="13.9" customHeight="1" x14ac:dyDescent="0.2">
      <c r="A843" s="94"/>
      <c r="B843" s="95" t="s">
        <v>577</v>
      </c>
      <c r="C843" s="95" t="s">
        <v>578</v>
      </c>
      <c r="D843" s="94"/>
      <c r="E843" s="95" t="s">
        <v>579</v>
      </c>
      <c r="F843" s="94" t="s">
        <v>515</v>
      </c>
      <c r="G843" s="94" t="s">
        <v>348</v>
      </c>
      <c r="H843" s="411"/>
      <c r="I843" s="411"/>
      <c r="J843" s="411"/>
      <c r="K843" s="411"/>
      <c r="L843" s="411"/>
      <c r="M843" s="411"/>
      <c r="N843" s="411">
        <v>1</v>
      </c>
      <c r="O843" s="164">
        <v>43488</v>
      </c>
      <c r="P843" s="238">
        <f>SUM($H843:$N843)</f>
        <v>1</v>
      </c>
      <c r="Q843" s="214"/>
      <c r="R843" s="214"/>
      <c r="S843" s="214"/>
      <c r="T843" s="214"/>
      <c r="U843" s="214"/>
      <c r="V843" s="214"/>
      <c r="W843" s="214"/>
      <c r="X843" s="165"/>
      <c r="Y843" s="222">
        <f>SUM($Q843:$W843)</f>
        <v>0</v>
      </c>
      <c r="Z843" s="163"/>
      <c r="AA843" s="163"/>
      <c r="AB843" s="163"/>
      <c r="AC843" s="163"/>
      <c r="AD843" s="163"/>
      <c r="AE843" s="163"/>
      <c r="AF843" s="163"/>
      <c r="AG843" s="165"/>
      <c r="AH843" s="222">
        <f>SUM($Z843:$AF843)</f>
        <v>0</v>
      </c>
      <c r="AI843" s="214"/>
      <c r="AJ843" s="94" t="s">
        <v>1822</v>
      </c>
      <c r="AK843" s="94" t="s">
        <v>1823</v>
      </c>
      <c r="AL843" s="95"/>
      <c r="AM843" s="94"/>
      <c r="AN843" s="95"/>
      <c r="AO843" s="94"/>
      <c r="AP843" s="94"/>
      <c r="AQ843" s="94"/>
      <c r="AR843" s="94"/>
      <c r="AS843" s="95" t="s">
        <v>580</v>
      </c>
      <c r="AT843" s="244"/>
      <c r="AU843" s="244"/>
      <c r="AV843" s="244"/>
      <c r="AW843" s="244"/>
      <c r="AX843" s="244"/>
      <c r="AY843" s="244"/>
      <c r="AZ843" s="244"/>
      <c r="BA843" s="244"/>
      <c r="BB843" s="244"/>
      <c r="BC843" s="244"/>
      <c r="BD843" s="244"/>
      <c r="BE843" s="244"/>
      <c r="BF843" s="244"/>
      <c r="BG843" s="244"/>
      <c r="BH843" s="244"/>
      <c r="BI843" s="244"/>
      <c r="BJ843" s="244"/>
      <c r="BK843" s="244"/>
      <c r="BL843" s="244"/>
      <c r="BM843" s="244"/>
      <c r="BN843" s="244"/>
      <c r="BO843" s="244"/>
      <c r="BP843" s="244"/>
      <c r="BQ843" s="244"/>
      <c r="BR843" s="244"/>
      <c r="BS843" s="244"/>
      <c r="BT843" s="244"/>
      <c r="BU843" s="244"/>
      <c r="BV843" s="244"/>
      <c r="BW843" s="244"/>
      <c r="BX843" s="244"/>
      <c r="BY843" s="244"/>
      <c r="BZ843" s="244"/>
      <c r="CA843" s="244"/>
      <c r="CB843" s="244"/>
      <c r="CC843" s="244"/>
      <c r="CD843" s="244"/>
      <c r="CE843" s="244"/>
      <c r="CF843" s="244"/>
      <c r="CG843" s="244"/>
      <c r="CH843" s="244"/>
      <c r="CI843" s="244"/>
      <c r="CJ843" s="244"/>
      <c r="CK843" s="244"/>
      <c r="CL843" s="244"/>
      <c r="CM843" s="244"/>
      <c r="CN843" s="244"/>
      <c r="CO843" s="244"/>
      <c r="CP843" s="244"/>
      <c r="CQ843" s="244"/>
      <c r="CR843" s="244"/>
      <c r="CS843" s="244"/>
      <c r="CT843" s="244"/>
      <c r="CU843" s="244"/>
      <c r="CV843" s="244"/>
      <c r="CW843" s="244"/>
      <c r="CX843" s="244"/>
      <c r="CY843" s="244"/>
      <c r="CZ843" s="244"/>
      <c r="DA843" s="244"/>
      <c r="DB843" s="244"/>
      <c r="DC843" s="244"/>
      <c r="DD843" s="244"/>
      <c r="DE843" s="244"/>
      <c r="DF843" s="244"/>
      <c r="DG843" s="244"/>
      <c r="DH843" s="244"/>
      <c r="DI843" s="244"/>
      <c r="DJ843" s="244"/>
      <c r="DK843" s="244"/>
      <c r="DL843" s="244"/>
      <c r="DM843" s="244"/>
      <c r="DN843" s="244"/>
      <c r="DO843" s="244"/>
      <c r="DP843" s="244"/>
      <c r="DQ843" s="244"/>
      <c r="DR843" s="244"/>
      <c r="DS843" s="244"/>
      <c r="DT843" s="244"/>
      <c r="DU843" s="244"/>
      <c r="DV843" s="244"/>
      <c r="DW843" s="244"/>
      <c r="DX843" s="244"/>
      <c r="DY843" s="244"/>
      <c r="DZ843" s="244"/>
      <c r="EA843" s="244"/>
      <c r="EB843" s="244"/>
    </row>
    <row r="844" spans="1:132" ht="13.9" customHeight="1" x14ac:dyDescent="0.2">
      <c r="A844" s="94"/>
      <c r="B844" s="95" t="s">
        <v>573</v>
      </c>
      <c r="C844" s="95" t="s">
        <v>574</v>
      </c>
      <c r="D844" s="94"/>
      <c r="E844" s="95" t="s">
        <v>575</v>
      </c>
      <c r="F844" s="94" t="s">
        <v>515</v>
      </c>
      <c r="G844" s="94" t="s">
        <v>348</v>
      </c>
      <c r="H844" s="411"/>
      <c r="I844" s="411"/>
      <c r="J844" s="411"/>
      <c r="K844" s="411"/>
      <c r="L844" s="411"/>
      <c r="M844" s="411"/>
      <c r="N844" s="411">
        <v>1</v>
      </c>
      <c r="O844" s="164">
        <v>43487</v>
      </c>
      <c r="P844" s="238">
        <f>SUM($H844:$N844)</f>
        <v>1</v>
      </c>
      <c r="Q844" s="214"/>
      <c r="R844" s="214"/>
      <c r="S844" s="214"/>
      <c r="T844" s="214"/>
      <c r="U844" s="214"/>
      <c r="V844" s="214"/>
      <c r="W844" s="214"/>
      <c r="X844" s="165"/>
      <c r="Y844" s="222">
        <f>SUM($Q844:$W844)</f>
        <v>0</v>
      </c>
      <c r="Z844" s="163"/>
      <c r="AA844" s="163"/>
      <c r="AB844" s="163"/>
      <c r="AC844" s="163"/>
      <c r="AD844" s="163"/>
      <c r="AE844" s="163"/>
      <c r="AF844" s="163"/>
      <c r="AG844" s="165"/>
      <c r="AH844" s="222">
        <f>SUM($Z844:$AF844)</f>
        <v>0</v>
      </c>
      <c r="AI844" s="214"/>
      <c r="AJ844" s="94" t="s">
        <v>1822</v>
      </c>
      <c r="AK844" s="94" t="s">
        <v>1823</v>
      </c>
      <c r="AL844" s="95"/>
      <c r="AM844" s="94"/>
      <c r="AN844" s="95"/>
      <c r="AO844" s="94"/>
      <c r="AP844" s="94"/>
      <c r="AQ844" s="94"/>
      <c r="AR844" s="94"/>
      <c r="AS844" s="95" t="s">
        <v>576</v>
      </c>
      <c r="AT844" s="244"/>
      <c r="AU844" s="244"/>
      <c r="AV844" s="244"/>
      <c r="AW844" s="244"/>
      <c r="AX844" s="244"/>
      <c r="AY844" s="244"/>
      <c r="AZ844" s="244"/>
      <c r="BA844" s="244"/>
      <c r="BB844" s="244"/>
      <c r="BC844" s="244"/>
      <c r="BD844" s="244"/>
      <c r="BE844" s="244"/>
      <c r="BF844" s="244"/>
      <c r="BG844" s="244"/>
      <c r="BH844" s="244"/>
      <c r="BI844" s="244"/>
      <c r="BJ844" s="244"/>
      <c r="BK844" s="244"/>
      <c r="BL844" s="244"/>
      <c r="BM844" s="244"/>
      <c r="BN844" s="244"/>
      <c r="BO844" s="244"/>
      <c r="BP844" s="244"/>
      <c r="BQ844" s="244"/>
      <c r="BR844" s="244"/>
      <c r="BS844" s="244"/>
      <c r="BT844" s="244"/>
      <c r="BU844" s="244"/>
      <c r="BV844" s="244"/>
      <c r="BW844" s="244"/>
      <c r="BX844" s="244"/>
      <c r="BY844" s="244"/>
      <c r="BZ844" s="244"/>
      <c r="CA844" s="244"/>
      <c r="CB844" s="244"/>
      <c r="CC844" s="244"/>
      <c r="CD844" s="244"/>
      <c r="CE844" s="244"/>
      <c r="CF844" s="244"/>
      <c r="CG844" s="244"/>
      <c r="CH844" s="244"/>
      <c r="CI844" s="244"/>
      <c r="CJ844" s="244"/>
      <c r="CK844" s="244"/>
      <c r="CL844" s="244"/>
      <c r="CM844" s="244"/>
      <c r="CN844" s="244"/>
      <c r="CO844" s="244"/>
      <c r="CP844" s="244"/>
      <c r="CQ844" s="244"/>
      <c r="CR844" s="244"/>
      <c r="CS844" s="244"/>
      <c r="CT844" s="244"/>
      <c r="CU844" s="244"/>
      <c r="CV844" s="244"/>
      <c r="CW844" s="244"/>
      <c r="CX844" s="244"/>
      <c r="CY844" s="244"/>
      <c r="CZ844" s="244"/>
      <c r="DA844" s="244"/>
      <c r="DB844" s="244"/>
      <c r="DC844" s="244"/>
      <c r="DD844" s="244"/>
      <c r="DE844" s="244"/>
      <c r="DF844" s="244"/>
      <c r="DG844" s="244"/>
      <c r="DH844" s="244"/>
      <c r="DI844" s="244"/>
      <c r="DJ844" s="244"/>
      <c r="DK844" s="244"/>
      <c r="DL844" s="244"/>
      <c r="DM844" s="244"/>
      <c r="DN844" s="244"/>
      <c r="DO844" s="244"/>
      <c r="DP844" s="244"/>
      <c r="DQ844" s="244"/>
      <c r="DR844" s="244"/>
      <c r="DS844" s="244"/>
      <c r="DT844" s="244"/>
      <c r="DU844" s="244"/>
      <c r="DV844" s="244"/>
      <c r="DW844" s="244"/>
      <c r="DX844" s="244"/>
      <c r="DY844" s="244"/>
      <c r="DZ844" s="244"/>
      <c r="EA844" s="244"/>
      <c r="EB844" s="244"/>
    </row>
    <row r="845" spans="1:132" ht="13.9" customHeight="1" x14ac:dyDescent="0.2">
      <c r="A845" s="94"/>
      <c r="B845" s="95" t="s">
        <v>569</v>
      </c>
      <c r="C845" s="95" t="s">
        <v>570</v>
      </c>
      <c r="D845" s="94"/>
      <c r="E845" s="95" t="s">
        <v>571</v>
      </c>
      <c r="F845" s="94" t="s">
        <v>515</v>
      </c>
      <c r="G845" s="94" t="s">
        <v>348</v>
      </c>
      <c r="H845" s="411"/>
      <c r="I845" s="411"/>
      <c r="J845" s="411"/>
      <c r="K845" s="411"/>
      <c r="L845" s="411"/>
      <c r="M845" s="411"/>
      <c r="N845" s="411">
        <v>1</v>
      </c>
      <c r="O845" s="164">
        <v>43482</v>
      </c>
      <c r="P845" s="238">
        <f>SUM($H845:$N845)</f>
        <v>1</v>
      </c>
      <c r="Q845" s="214"/>
      <c r="R845" s="214"/>
      <c r="S845" s="214"/>
      <c r="T845" s="214"/>
      <c r="U845" s="214"/>
      <c r="V845" s="214"/>
      <c r="W845" s="214"/>
      <c r="X845" s="165"/>
      <c r="Y845" s="222">
        <f>SUM($Q845:$W845)</f>
        <v>0</v>
      </c>
      <c r="Z845" s="163"/>
      <c r="AA845" s="163"/>
      <c r="AB845" s="163"/>
      <c r="AC845" s="163"/>
      <c r="AD845" s="163"/>
      <c r="AE845" s="163"/>
      <c r="AF845" s="163"/>
      <c r="AG845" s="165"/>
      <c r="AH845" s="222">
        <f>SUM($Z845:$AF845)</f>
        <v>0</v>
      </c>
      <c r="AI845" s="214"/>
      <c r="AJ845" s="94" t="s">
        <v>1822</v>
      </c>
      <c r="AK845" s="94" t="s">
        <v>1823</v>
      </c>
      <c r="AL845" s="95"/>
      <c r="AM845" s="94"/>
      <c r="AN845" s="95"/>
      <c r="AO845" s="94"/>
      <c r="AP845" s="94"/>
      <c r="AQ845" s="94"/>
      <c r="AR845" s="94"/>
      <c r="AS845" s="95" t="s">
        <v>572</v>
      </c>
      <c r="AT845" s="244"/>
      <c r="AU845" s="244"/>
      <c r="AV845" s="244"/>
      <c r="AW845" s="244"/>
      <c r="AX845" s="244"/>
      <c r="AY845" s="244"/>
      <c r="AZ845" s="244"/>
      <c r="BA845" s="244"/>
      <c r="BB845" s="244"/>
      <c r="BC845" s="244"/>
      <c r="BD845" s="244"/>
      <c r="BE845" s="244"/>
      <c r="BF845" s="244"/>
      <c r="BG845" s="244"/>
      <c r="BH845" s="244"/>
      <c r="BI845" s="244"/>
      <c r="BJ845" s="244"/>
      <c r="BK845" s="244"/>
      <c r="BL845" s="244"/>
      <c r="BM845" s="244"/>
      <c r="BN845" s="244"/>
      <c r="BO845" s="244"/>
      <c r="BP845" s="244"/>
      <c r="BQ845" s="244"/>
      <c r="BR845" s="244"/>
      <c r="BS845" s="244"/>
      <c r="BT845" s="244"/>
      <c r="BU845" s="244"/>
      <c r="BV845" s="244"/>
      <c r="BW845" s="244"/>
      <c r="BX845" s="244"/>
      <c r="BY845" s="244"/>
      <c r="BZ845" s="244"/>
      <c r="CA845" s="244"/>
      <c r="CB845" s="244"/>
      <c r="CC845" s="244"/>
      <c r="CD845" s="244"/>
      <c r="CE845" s="244"/>
      <c r="CF845" s="244"/>
      <c r="CG845" s="244"/>
      <c r="CH845" s="244"/>
      <c r="CI845" s="244"/>
      <c r="CJ845" s="244"/>
      <c r="CK845" s="244"/>
      <c r="CL845" s="244"/>
      <c r="CM845" s="244"/>
      <c r="CN845" s="244"/>
      <c r="CO845" s="244"/>
      <c r="CP845" s="244"/>
      <c r="CQ845" s="244"/>
      <c r="CR845" s="244"/>
      <c r="CS845" s="244"/>
      <c r="CT845" s="244"/>
      <c r="CU845" s="244"/>
      <c r="CV845" s="244"/>
      <c r="CW845" s="244"/>
      <c r="CX845" s="244"/>
      <c r="CY845" s="244"/>
      <c r="CZ845" s="244"/>
      <c r="DA845" s="244"/>
      <c r="DB845" s="244"/>
      <c r="DC845" s="244"/>
      <c r="DD845" s="244"/>
      <c r="DE845" s="244"/>
      <c r="DF845" s="244"/>
      <c r="DG845" s="244"/>
      <c r="DH845" s="244"/>
      <c r="DI845" s="244"/>
      <c r="DJ845" s="244"/>
      <c r="DK845" s="244"/>
      <c r="DL845" s="244"/>
      <c r="DM845" s="244"/>
      <c r="DN845" s="244"/>
      <c r="DO845" s="244"/>
      <c r="DP845" s="244"/>
      <c r="DQ845" s="244"/>
      <c r="DR845" s="244"/>
      <c r="DS845" s="244"/>
      <c r="DT845" s="244"/>
      <c r="DU845" s="244"/>
      <c r="DV845" s="244"/>
      <c r="DW845" s="244"/>
      <c r="DX845" s="244"/>
      <c r="DY845" s="244"/>
      <c r="DZ845" s="244"/>
      <c r="EA845" s="244"/>
      <c r="EB845" s="244"/>
    </row>
    <row r="846" spans="1:132" ht="13.9" customHeight="1" x14ac:dyDescent="0.2">
      <c r="A846" s="94"/>
      <c r="B846" s="95" t="s">
        <v>565</v>
      </c>
      <c r="C846" s="95" t="s">
        <v>566</v>
      </c>
      <c r="D846" s="94"/>
      <c r="E846" s="95" t="s">
        <v>567</v>
      </c>
      <c r="F846" s="94" t="s">
        <v>515</v>
      </c>
      <c r="G846" s="94" t="s">
        <v>348</v>
      </c>
      <c r="H846" s="411"/>
      <c r="I846" s="411"/>
      <c r="J846" s="411"/>
      <c r="K846" s="411"/>
      <c r="L846" s="411"/>
      <c r="M846" s="411"/>
      <c r="N846" s="411">
        <v>1</v>
      </c>
      <c r="O846" s="164">
        <v>43481</v>
      </c>
      <c r="P846" s="238">
        <f>SUM($H846:$N846)</f>
        <v>1</v>
      </c>
      <c r="Q846" s="214"/>
      <c r="R846" s="214"/>
      <c r="S846" s="214"/>
      <c r="T846" s="214"/>
      <c r="U846" s="214"/>
      <c r="V846" s="214"/>
      <c r="W846" s="214"/>
      <c r="X846" s="165"/>
      <c r="Y846" s="222">
        <f>SUM($Q846:$W846)</f>
        <v>0</v>
      </c>
      <c r="Z846" s="163"/>
      <c r="AA846" s="163"/>
      <c r="AB846" s="163"/>
      <c r="AC846" s="163"/>
      <c r="AD846" s="163"/>
      <c r="AE846" s="163"/>
      <c r="AF846" s="163"/>
      <c r="AG846" s="165"/>
      <c r="AH846" s="222">
        <f>SUM($Z846:$AF846)</f>
        <v>0</v>
      </c>
      <c r="AI846" s="214"/>
      <c r="AJ846" s="94" t="s">
        <v>1822</v>
      </c>
      <c r="AK846" s="94" t="s">
        <v>1823</v>
      </c>
      <c r="AL846" s="95"/>
      <c r="AM846" s="94"/>
      <c r="AN846" s="95"/>
      <c r="AO846" s="94"/>
      <c r="AP846" s="94"/>
      <c r="AQ846" s="94"/>
      <c r="AR846" s="94"/>
      <c r="AS846" s="95" t="s">
        <v>568</v>
      </c>
      <c r="AT846" s="244"/>
      <c r="AU846" s="244"/>
      <c r="AV846" s="244"/>
      <c r="AW846" s="244"/>
      <c r="AX846" s="244"/>
      <c r="AY846" s="244"/>
      <c r="AZ846" s="244"/>
      <c r="BA846" s="244"/>
      <c r="BB846" s="244"/>
      <c r="BC846" s="244"/>
      <c r="BD846" s="244"/>
      <c r="BE846" s="244"/>
      <c r="BF846" s="244"/>
      <c r="BG846" s="244"/>
      <c r="BH846" s="244"/>
      <c r="BI846" s="244"/>
      <c r="BJ846" s="244"/>
      <c r="BK846" s="244"/>
      <c r="BL846" s="244"/>
      <c r="BM846" s="244"/>
      <c r="BN846" s="244"/>
      <c r="BO846" s="244"/>
      <c r="BP846" s="244"/>
      <c r="BQ846" s="244"/>
      <c r="BR846" s="244"/>
      <c r="BS846" s="244"/>
      <c r="BT846" s="244"/>
      <c r="BU846" s="244"/>
      <c r="BV846" s="244"/>
      <c r="BW846" s="244"/>
      <c r="BX846" s="244"/>
      <c r="BY846" s="244"/>
      <c r="BZ846" s="244"/>
      <c r="CA846" s="244"/>
      <c r="CB846" s="244"/>
      <c r="CC846" s="244"/>
      <c r="CD846" s="244"/>
      <c r="CE846" s="244"/>
      <c r="CF846" s="244"/>
      <c r="CG846" s="244"/>
      <c r="CH846" s="244"/>
      <c r="CI846" s="244"/>
      <c r="CJ846" s="244"/>
      <c r="CK846" s="244"/>
      <c r="CL846" s="244"/>
      <c r="CM846" s="244"/>
      <c r="CN846" s="244"/>
      <c r="CO846" s="244"/>
      <c r="CP846" s="244"/>
      <c r="CQ846" s="244"/>
      <c r="CR846" s="244"/>
      <c r="CS846" s="244"/>
      <c r="CT846" s="244"/>
      <c r="CU846" s="244"/>
      <c r="CV846" s="244"/>
      <c r="CW846" s="244"/>
      <c r="CX846" s="244"/>
      <c r="CY846" s="244"/>
      <c r="CZ846" s="244"/>
      <c r="DA846" s="244"/>
      <c r="DB846" s="244"/>
      <c r="DC846" s="244"/>
      <c r="DD846" s="244"/>
      <c r="DE846" s="244"/>
      <c r="DF846" s="244"/>
      <c r="DG846" s="244"/>
      <c r="DH846" s="244"/>
      <c r="DI846" s="244"/>
      <c r="DJ846" s="244"/>
      <c r="DK846" s="244"/>
      <c r="DL846" s="244"/>
      <c r="DM846" s="244"/>
      <c r="DN846" s="244"/>
      <c r="DO846" s="244"/>
      <c r="DP846" s="244"/>
      <c r="DQ846" s="244"/>
      <c r="DR846" s="244"/>
      <c r="DS846" s="244"/>
      <c r="DT846" s="244"/>
      <c r="DU846" s="244"/>
      <c r="DV846" s="244"/>
      <c r="DW846" s="244"/>
      <c r="DX846" s="244"/>
      <c r="DY846" s="244"/>
      <c r="DZ846" s="244"/>
      <c r="EA846" s="244"/>
      <c r="EB846" s="244"/>
    </row>
    <row r="847" spans="1:132" ht="13.9" customHeight="1" x14ac:dyDescent="0.2">
      <c r="A847" s="94"/>
      <c r="B847" s="95" t="s">
        <v>561</v>
      </c>
      <c r="C847" s="95" t="s">
        <v>562</v>
      </c>
      <c r="D847" s="94"/>
      <c r="E847" s="95" t="s">
        <v>563</v>
      </c>
      <c r="F847" s="94" t="s">
        <v>515</v>
      </c>
      <c r="G847" s="94" t="s">
        <v>348</v>
      </c>
      <c r="H847" s="411"/>
      <c r="I847" s="411"/>
      <c r="J847" s="411"/>
      <c r="K847" s="411"/>
      <c r="L847" s="411"/>
      <c r="M847" s="411"/>
      <c r="N847" s="411">
        <v>1</v>
      </c>
      <c r="O847" s="164">
        <v>43480</v>
      </c>
      <c r="P847" s="238">
        <f>SUM($H847:$N847)</f>
        <v>1</v>
      </c>
      <c r="Q847" s="214"/>
      <c r="R847" s="214"/>
      <c r="S847" s="214"/>
      <c r="T847" s="214"/>
      <c r="U847" s="214"/>
      <c r="V847" s="214"/>
      <c r="W847" s="214"/>
      <c r="X847" s="165"/>
      <c r="Y847" s="222">
        <f>SUM($Q847:$W847)</f>
        <v>0</v>
      </c>
      <c r="Z847" s="163"/>
      <c r="AA847" s="163"/>
      <c r="AB847" s="163"/>
      <c r="AC847" s="163"/>
      <c r="AD847" s="163"/>
      <c r="AE847" s="163"/>
      <c r="AF847" s="163"/>
      <c r="AG847" s="165"/>
      <c r="AH847" s="222">
        <f>SUM($Z847:$AF847)</f>
        <v>0</v>
      </c>
      <c r="AI847" s="214"/>
      <c r="AJ847" s="94" t="s">
        <v>1822</v>
      </c>
      <c r="AK847" s="94" t="s">
        <v>1823</v>
      </c>
      <c r="AL847" s="95"/>
      <c r="AM847" s="94"/>
      <c r="AN847" s="95"/>
      <c r="AO847" s="94"/>
      <c r="AP847" s="94"/>
      <c r="AQ847" s="94"/>
      <c r="AR847" s="94"/>
      <c r="AS847" s="95" t="s">
        <v>564</v>
      </c>
      <c r="AT847" s="244"/>
      <c r="AU847" s="244"/>
      <c r="AV847" s="244"/>
      <c r="AW847" s="244"/>
      <c r="AX847" s="244"/>
      <c r="AY847" s="244"/>
      <c r="AZ847" s="244"/>
      <c r="BA847" s="244"/>
      <c r="BB847" s="244"/>
      <c r="BC847" s="244"/>
      <c r="BD847" s="244"/>
      <c r="BE847" s="244"/>
      <c r="BF847" s="244"/>
      <c r="BG847" s="244"/>
      <c r="BH847" s="244"/>
      <c r="BI847" s="244"/>
      <c r="BJ847" s="244"/>
      <c r="BK847" s="244"/>
      <c r="BL847" s="244"/>
      <c r="BM847" s="244"/>
      <c r="BN847" s="244"/>
      <c r="BO847" s="244"/>
      <c r="BP847" s="244"/>
      <c r="BQ847" s="244"/>
      <c r="BR847" s="244"/>
      <c r="BS847" s="244"/>
      <c r="BT847" s="244"/>
      <c r="BU847" s="244"/>
      <c r="BV847" s="244"/>
      <c r="BW847" s="244"/>
      <c r="BX847" s="244"/>
      <c r="BY847" s="244"/>
      <c r="BZ847" s="244"/>
      <c r="CA847" s="244"/>
      <c r="CB847" s="244"/>
      <c r="CC847" s="244"/>
      <c r="CD847" s="244"/>
      <c r="CE847" s="244"/>
      <c r="CF847" s="244"/>
      <c r="CG847" s="244"/>
      <c r="CH847" s="244"/>
      <c r="CI847" s="244"/>
      <c r="CJ847" s="244"/>
      <c r="CK847" s="244"/>
      <c r="CL847" s="244"/>
      <c r="CM847" s="244"/>
      <c r="CN847" s="244"/>
      <c r="CO847" s="244"/>
      <c r="CP847" s="244"/>
      <c r="CQ847" s="244"/>
      <c r="CR847" s="244"/>
      <c r="CS847" s="244"/>
      <c r="CT847" s="244"/>
      <c r="CU847" s="244"/>
      <c r="CV847" s="244"/>
      <c r="CW847" s="244"/>
      <c r="CX847" s="244"/>
      <c r="CY847" s="244"/>
      <c r="CZ847" s="244"/>
      <c r="DA847" s="244"/>
      <c r="DB847" s="244"/>
      <c r="DC847" s="244"/>
      <c r="DD847" s="244"/>
      <c r="DE847" s="244"/>
      <c r="DF847" s="244"/>
      <c r="DG847" s="244"/>
      <c r="DH847" s="244"/>
      <c r="DI847" s="244"/>
      <c r="DJ847" s="244"/>
      <c r="DK847" s="244"/>
      <c r="DL847" s="244"/>
      <c r="DM847" s="244"/>
      <c r="DN847" s="244"/>
      <c r="DO847" s="244"/>
      <c r="DP847" s="244"/>
      <c r="DQ847" s="244"/>
      <c r="DR847" s="244"/>
      <c r="DS847" s="244"/>
      <c r="DT847" s="244"/>
      <c r="DU847" s="244"/>
      <c r="DV847" s="244"/>
      <c r="DW847" s="244"/>
      <c r="DX847" s="244"/>
      <c r="DY847" s="244"/>
      <c r="DZ847" s="244"/>
      <c r="EA847" s="244"/>
      <c r="EB847" s="244"/>
    </row>
    <row r="848" spans="1:132" ht="13.9" customHeight="1" x14ac:dyDescent="0.2">
      <c r="A848" s="94"/>
      <c r="B848" s="95" t="s">
        <v>553</v>
      </c>
      <c r="C848" s="95" t="s">
        <v>554</v>
      </c>
      <c r="D848" s="94"/>
      <c r="E848" s="95" t="s">
        <v>555</v>
      </c>
      <c r="F848" s="94" t="s">
        <v>515</v>
      </c>
      <c r="G848" s="94" t="s">
        <v>348</v>
      </c>
      <c r="H848" s="411"/>
      <c r="I848" s="411"/>
      <c r="J848" s="411"/>
      <c r="K848" s="411"/>
      <c r="L848" s="411"/>
      <c r="M848" s="411"/>
      <c r="N848" s="411">
        <v>1</v>
      </c>
      <c r="O848" s="164">
        <v>43476</v>
      </c>
      <c r="P848" s="238">
        <f>SUM($H848:$N848)</f>
        <v>1</v>
      </c>
      <c r="Q848" s="214"/>
      <c r="R848" s="214"/>
      <c r="S848" s="214"/>
      <c r="T848" s="214"/>
      <c r="U848" s="214"/>
      <c r="V848" s="214"/>
      <c r="W848" s="214"/>
      <c r="X848" s="165"/>
      <c r="Y848" s="222">
        <f>SUM($Q848:$W848)</f>
        <v>0</v>
      </c>
      <c r="Z848" s="163"/>
      <c r="AA848" s="163"/>
      <c r="AB848" s="163"/>
      <c r="AC848" s="163"/>
      <c r="AD848" s="163"/>
      <c r="AE848" s="163"/>
      <c r="AF848" s="163"/>
      <c r="AG848" s="165"/>
      <c r="AH848" s="222">
        <f>SUM($Z848:$AF848)</f>
        <v>0</v>
      </c>
      <c r="AI848" s="214"/>
      <c r="AJ848" s="94" t="s">
        <v>1822</v>
      </c>
      <c r="AK848" s="94" t="s">
        <v>1823</v>
      </c>
      <c r="AL848" s="95"/>
      <c r="AM848" s="94"/>
      <c r="AN848" s="95"/>
      <c r="AO848" s="94"/>
      <c r="AP848" s="94"/>
      <c r="AQ848" s="94"/>
      <c r="AR848" s="94"/>
      <c r="AS848" s="95" t="s">
        <v>556</v>
      </c>
      <c r="AT848" s="244"/>
      <c r="AU848" s="244"/>
      <c r="AV848" s="244"/>
      <c r="AW848" s="244"/>
      <c r="AX848" s="244"/>
      <c r="AY848" s="244"/>
      <c r="AZ848" s="244"/>
      <c r="BA848" s="244"/>
      <c r="BB848" s="244"/>
      <c r="BC848" s="244"/>
      <c r="BD848" s="244"/>
      <c r="BE848" s="244"/>
      <c r="BF848" s="244"/>
      <c r="BG848" s="244"/>
      <c r="BH848" s="244"/>
      <c r="BI848" s="244"/>
      <c r="BJ848" s="244"/>
      <c r="BK848" s="244"/>
      <c r="BL848" s="244"/>
      <c r="BM848" s="244"/>
      <c r="BN848" s="244"/>
      <c r="BO848" s="244"/>
      <c r="BP848" s="244"/>
      <c r="BQ848" s="244"/>
      <c r="BR848" s="244"/>
      <c r="BS848" s="244"/>
      <c r="BT848" s="244"/>
      <c r="BU848" s="244"/>
      <c r="BV848" s="244"/>
      <c r="BW848" s="244"/>
      <c r="BX848" s="244"/>
      <c r="BY848" s="244"/>
      <c r="BZ848" s="244"/>
      <c r="CA848" s="244"/>
      <c r="CB848" s="244"/>
      <c r="CC848" s="244"/>
      <c r="CD848" s="244"/>
      <c r="CE848" s="244"/>
      <c r="CF848" s="244"/>
      <c r="CG848" s="244"/>
      <c r="CH848" s="244"/>
      <c r="CI848" s="244"/>
      <c r="CJ848" s="244"/>
      <c r="CK848" s="244"/>
      <c r="CL848" s="244"/>
      <c r="CM848" s="244"/>
      <c r="CN848" s="244"/>
      <c r="CO848" s="244"/>
      <c r="CP848" s="244"/>
      <c r="CQ848" s="244"/>
      <c r="CR848" s="244"/>
      <c r="CS848" s="244"/>
      <c r="CT848" s="244"/>
      <c r="CU848" s="244"/>
      <c r="CV848" s="244"/>
      <c r="CW848" s="244"/>
      <c r="CX848" s="244"/>
      <c r="CY848" s="244"/>
      <c r="CZ848" s="244"/>
      <c r="DA848" s="244"/>
      <c r="DB848" s="244"/>
      <c r="DC848" s="244"/>
      <c r="DD848" s="244"/>
      <c r="DE848" s="244"/>
      <c r="DF848" s="244"/>
      <c r="DG848" s="244"/>
      <c r="DH848" s="244"/>
      <c r="DI848" s="244"/>
      <c r="DJ848" s="244"/>
      <c r="DK848" s="244"/>
      <c r="DL848" s="244"/>
      <c r="DM848" s="244"/>
      <c r="DN848" s="244"/>
      <c r="DO848" s="244"/>
      <c r="DP848" s="244"/>
      <c r="DQ848" s="244"/>
      <c r="DR848" s="244"/>
      <c r="DS848" s="244"/>
      <c r="DT848" s="244"/>
      <c r="DU848" s="244"/>
      <c r="DV848" s="244"/>
      <c r="DW848" s="244"/>
      <c r="DX848" s="244"/>
      <c r="DY848" s="244"/>
      <c r="DZ848" s="244"/>
      <c r="EA848" s="244"/>
      <c r="EB848" s="244"/>
    </row>
    <row r="849" spans="1:132" ht="13.9" customHeight="1" x14ac:dyDescent="0.2">
      <c r="A849" s="94"/>
      <c r="B849" s="95" t="s">
        <v>557</v>
      </c>
      <c r="C849" s="95" t="s">
        <v>558</v>
      </c>
      <c r="D849" s="94"/>
      <c r="E849" s="95" t="s">
        <v>559</v>
      </c>
      <c r="F849" s="94" t="s">
        <v>515</v>
      </c>
      <c r="G849" s="94" t="s">
        <v>348</v>
      </c>
      <c r="H849" s="411"/>
      <c r="I849" s="411"/>
      <c r="J849" s="411"/>
      <c r="K849" s="411"/>
      <c r="L849" s="411"/>
      <c r="M849" s="411"/>
      <c r="N849" s="411">
        <v>1</v>
      </c>
      <c r="O849" s="164">
        <v>43476</v>
      </c>
      <c r="P849" s="238">
        <f>SUM($H849:$N849)</f>
        <v>1</v>
      </c>
      <c r="Q849" s="214"/>
      <c r="R849" s="214"/>
      <c r="S849" s="214"/>
      <c r="T849" s="214"/>
      <c r="U849" s="214"/>
      <c r="V849" s="214"/>
      <c r="W849" s="214"/>
      <c r="X849" s="165"/>
      <c r="Y849" s="222">
        <f>SUM($Q849:$W849)</f>
        <v>0</v>
      </c>
      <c r="Z849" s="163"/>
      <c r="AA849" s="163"/>
      <c r="AB849" s="163"/>
      <c r="AC849" s="163"/>
      <c r="AD849" s="163"/>
      <c r="AE849" s="163"/>
      <c r="AF849" s="163"/>
      <c r="AG849" s="165"/>
      <c r="AH849" s="222">
        <f>SUM($Z849:$AF849)</f>
        <v>0</v>
      </c>
      <c r="AI849" s="214"/>
      <c r="AJ849" s="94" t="s">
        <v>1822</v>
      </c>
      <c r="AK849" s="94" t="s">
        <v>1823</v>
      </c>
      <c r="AL849" s="95"/>
      <c r="AM849" s="94"/>
      <c r="AN849" s="95"/>
      <c r="AO849" s="94"/>
      <c r="AP849" s="94"/>
      <c r="AQ849" s="94"/>
      <c r="AR849" s="94"/>
      <c r="AS849" s="95" t="s">
        <v>560</v>
      </c>
      <c r="AT849" s="244"/>
      <c r="AU849" s="244"/>
      <c r="AV849" s="244"/>
      <c r="AW849" s="244"/>
      <c r="AX849" s="244"/>
      <c r="AY849" s="244"/>
      <c r="AZ849" s="244"/>
      <c r="BA849" s="244"/>
      <c r="BB849" s="244"/>
      <c r="BC849" s="244"/>
      <c r="BD849" s="244"/>
      <c r="BE849" s="244"/>
      <c r="BF849" s="244"/>
      <c r="BG849" s="244"/>
      <c r="BH849" s="244"/>
      <c r="BI849" s="244"/>
      <c r="BJ849" s="244"/>
      <c r="BK849" s="244"/>
      <c r="BL849" s="244"/>
      <c r="BM849" s="244"/>
      <c r="BN849" s="244"/>
      <c r="BO849" s="244"/>
      <c r="BP849" s="244"/>
      <c r="BQ849" s="244"/>
      <c r="BR849" s="244"/>
      <c r="BS849" s="244"/>
      <c r="BT849" s="244"/>
      <c r="BU849" s="244"/>
      <c r="BV849" s="244"/>
      <c r="BW849" s="244"/>
      <c r="BX849" s="244"/>
      <c r="BY849" s="244"/>
      <c r="BZ849" s="244"/>
      <c r="CA849" s="244"/>
      <c r="CB849" s="244"/>
      <c r="CC849" s="244"/>
      <c r="CD849" s="244"/>
      <c r="CE849" s="244"/>
      <c r="CF849" s="244"/>
      <c r="CG849" s="244"/>
      <c r="CH849" s="244"/>
      <c r="CI849" s="244"/>
      <c r="CJ849" s="244"/>
      <c r="CK849" s="244"/>
      <c r="CL849" s="244"/>
      <c r="CM849" s="244"/>
      <c r="CN849" s="244"/>
      <c r="CO849" s="244"/>
      <c r="CP849" s="244"/>
      <c r="CQ849" s="244"/>
      <c r="CR849" s="244"/>
      <c r="CS849" s="244"/>
      <c r="CT849" s="244"/>
      <c r="CU849" s="244"/>
      <c r="CV849" s="244"/>
      <c r="CW849" s="244"/>
      <c r="CX849" s="244"/>
      <c r="CY849" s="244"/>
      <c r="CZ849" s="244"/>
      <c r="DA849" s="244"/>
      <c r="DB849" s="244"/>
      <c r="DC849" s="244"/>
      <c r="DD849" s="244"/>
      <c r="DE849" s="244"/>
      <c r="DF849" s="244"/>
      <c r="DG849" s="244"/>
      <c r="DH849" s="244"/>
      <c r="DI849" s="244"/>
      <c r="DJ849" s="244"/>
      <c r="DK849" s="244"/>
      <c r="DL849" s="244"/>
      <c r="DM849" s="244"/>
      <c r="DN849" s="244"/>
      <c r="DO849" s="244"/>
      <c r="DP849" s="244"/>
      <c r="DQ849" s="244"/>
      <c r="DR849" s="244"/>
      <c r="DS849" s="244"/>
      <c r="DT849" s="244"/>
      <c r="DU849" s="244"/>
      <c r="DV849" s="244"/>
      <c r="DW849" s="244"/>
      <c r="DX849" s="244"/>
      <c r="DY849" s="244"/>
      <c r="DZ849" s="244"/>
      <c r="EA849" s="244"/>
      <c r="EB849" s="244"/>
    </row>
    <row r="850" spans="1:132" ht="13.9" customHeight="1" x14ac:dyDescent="0.2">
      <c r="A850" s="94"/>
      <c r="B850" s="95" t="s">
        <v>2305</v>
      </c>
      <c r="C850" s="95" t="s">
        <v>2306</v>
      </c>
      <c r="D850" s="94"/>
      <c r="E850" s="95" t="s">
        <v>2307</v>
      </c>
      <c r="F850" s="94" t="s">
        <v>464</v>
      </c>
      <c r="G850" s="94" t="s">
        <v>348</v>
      </c>
      <c r="H850" s="411"/>
      <c r="I850" s="411"/>
      <c r="J850" s="411"/>
      <c r="K850" s="411"/>
      <c r="L850" s="411"/>
      <c r="M850" s="411"/>
      <c r="N850" s="411">
        <v>1</v>
      </c>
      <c r="O850" s="164">
        <v>43476</v>
      </c>
      <c r="P850" s="238">
        <f>SUM($H850:$N850)</f>
        <v>1</v>
      </c>
      <c r="Q850" s="214"/>
      <c r="R850" s="214"/>
      <c r="S850" s="214"/>
      <c r="T850" s="214"/>
      <c r="U850" s="214"/>
      <c r="V850" s="214"/>
      <c r="W850" s="214"/>
      <c r="X850" s="165"/>
      <c r="Y850" s="222">
        <f>SUM($Q850:$W850)</f>
        <v>0</v>
      </c>
      <c r="Z850" s="163"/>
      <c r="AA850" s="163"/>
      <c r="AB850" s="163"/>
      <c r="AC850" s="163"/>
      <c r="AD850" s="163"/>
      <c r="AE850" s="163"/>
      <c r="AF850" s="163"/>
      <c r="AG850" s="165"/>
      <c r="AH850" s="222">
        <f>SUM($Z850:$AF850)</f>
        <v>0</v>
      </c>
      <c r="AI850" s="214"/>
      <c r="AJ850" s="94" t="s">
        <v>1822</v>
      </c>
      <c r="AK850" s="94" t="s">
        <v>1823</v>
      </c>
      <c r="AL850" s="95"/>
      <c r="AM850" s="94"/>
      <c r="AN850" s="95"/>
      <c r="AO850" s="94"/>
      <c r="AP850" s="94"/>
      <c r="AQ850" s="94"/>
      <c r="AR850" s="94"/>
      <c r="AS850" s="95" t="s">
        <v>2308</v>
      </c>
      <c r="AT850" s="242"/>
      <c r="AU850" s="242"/>
      <c r="AV850" s="242"/>
      <c r="AW850" s="242"/>
      <c r="AX850" s="242"/>
      <c r="AY850" s="242"/>
      <c r="AZ850" s="242"/>
      <c r="BA850" s="242"/>
      <c r="BB850" s="242"/>
      <c r="BC850" s="242"/>
      <c r="BD850" s="242"/>
      <c r="BE850" s="242"/>
      <c r="BF850" s="242"/>
      <c r="BG850" s="242"/>
      <c r="BH850" s="242"/>
      <c r="BI850" s="242"/>
      <c r="BJ850" s="242"/>
      <c r="BK850" s="242"/>
      <c r="BL850" s="242"/>
      <c r="BM850" s="242"/>
      <c r="BN850" s="242"/>
      <c r="BO850" s="242"/>
      <c r="BP850" s="242"/>
      <c r="BQ850" s="242"/>
      <c r="BR850" s="242"/>
      <c r="BS850" s="242"/>
      <c r="BT850" s="242"/>
      <c r="BU850" s="242"/>
      <c r="BV850" s="242"/>
      <c r="BW850" s="242"/>
      <c r="BX850" s="242"/>
      <c r="BY850" s="242"/>
      <c r="BZ850" s="242"/>
      <c r="CA850" s="242"/>
      <c r="CB850" s="242"/>
      <c r="CC850" s="242"/>
      <c r="CD850" s="242"/>
      <c r="CE850" s="242"/>
      <c r="CF850" s="242"/>
      <c r="CG850" s="242"/>
      <c r="CH850" s="242"/>
      <c r="CI850" s="242"/>
      <c r="CJ850" s="242"/>
      <c r="CK850" s="242"/>
      <c r="CL850" s="242"/>
      <c r="CM850" s="242"/>
      <c r="CN850" s="242"/>
      <c r="CO850" s="242"/>
      <c r="CP850" s="242"/>
      <c r="CQ850" s="242"/>
      <c r="CR850" s="242"/>
      <c r="CS850" s="242"/>
      <c r="CT850" s="242"/>
      <c r="CU850" s="242"/>
      <c r="CV850" s="242"/>
      <c r="CW850" s="242"/>
      <c r="CX850" s="242"/>
      <c r="CY850" s="242"/>
      <c r="CZ850" s="242"/>
      <c r="DA850" s="242"/>
      <c r="DB850" s="242"/>
      <c r="DC850" s="242"/>
      <c r="DD850" s="242"/>
      <c r="DE850" s="242"/>
      <c r="DF850" s="242"/>
      <c r="DG850" s="242"/>
      <c r="DH850" s="242"/>
      <c r="DI850" s="242"/>
      <c r="DJ850" s="242"/>
      <c r="DK850" s="242"/>
      <c r="DL850" s="242"/>
      <c r="DM850" s="242"/>
      <c r="DN850" s="242"/>
      <c r="DO850" s="242"/>
      <c r="DP850" s="242"/>
      <c r="DQ850" s="242"/>
      <c r="DR850" s="242"/>
      <c r="DS850" s="242"/>
      <c r="DT850" s="242"/>
      <c r="DU850" s="242"/>
      <c r="DV850" s="242"/>
      <c r="DW850" s="242"/>
      <c r="DX850" s="242"/>
      <c r="DY850" s="242"/>
      <c r="DZ850" s="242"/>
      <c r="EA850" s="242"/>
      <c r="EB850" s="242"/>
    </row>
    <row r="851" spans="1:132" ht="13.9" customHeight="1" x14ac:dyDescent="0.2">
      <c r="A851" s="94"/>
      <c r="B851" s="95" t="s">
        <v>2309</v>
      </c>
      <c r="C851" s="95" t="s">
        <v>2310</v>
      </c>
      <c r="D851" s="94"/>
      <c r="E851" s="95" t="s">
        <v>2311</v>
      </c>
      <c r="F851" s="94" t="s">
        <v>464</v>
      </c>
      <c r="G851" s="94" t="s">
        <v>348</v>
      </c>
      <c r="H851" s="411"/>
      <c r="I851" s="411"/>
      <c r="J851" s="411"/>
      <c r="K851" s="411"/>
      <c r="L851" s="411"/>
      <c r="M851" s="411"/>
      <c r="N851" s="411">
        <v>1</v>
      </c>
      <c r="O851" s="164">
        <v>43474</v>
      </c>
      <c r="P851" s="238">
        <f>SUM($H851:$N851)</f>
        <v>1</v>
      </c>
      <c r="Q851" s="214"/>
      <c r="R851" s="214"/>
      <c r="S851" s="214"/>
      <c r="T851" s="214"/>
      <c r="U851" s="214"/>
      <c r="V851" s="214"/>
      <c r="W851" s="214"/>
      <c r="X851" s="165"/>
      <c r="Y851" s="222">
        <f>SUM($Q851:$W851)</f>
        <v>0</v>
      </c>
      <c r="Z851" s="163"/>
      <c r="AA851" s="163"/>
      <c r="AB851" s="163"/>
      <c r="AC851" s="163"/>
      <c r="AD851" s="163"/>
      <c r="AE851" s="163"/>
      <c r="AF851" s="163"/>
      <c r="AG851" s="165"/>
      <c r="AH851" s="222">
        <f>SUM($Z851:$AF851)</f>
        <v>0</v>
      </c>
      <c r="AI851" s="214"/>
      <c r="AJ851" s="94" t="s">
        <v>1822</v>
      </c>
      <c r="AK851" s="94" t="s">
        <v>1823</v>
      </c>
      <c r="AL851" s="95"/>
      <c r="AM851" s="94"/>
      <c r="AN851" s="95"/>
      <c r="AO851" s="94"/>
      <c r="AP851" s="94"/>
      <c r="AQ851" s="94"/>
      <c r="AR851" s="94"/>
      <c r="AS851" s="95" t="s">
        <v>2312</v>
      </c>
      <c r="AT851" s="242"/>
      <c r="AU851" s="242"/>
      <c r="AV851" s="242"/>
      <c r="AW851" s="242"/>
      <c r="AX851" s="242"/>
      <c r="AY851" s="242"/>
      <c r="AZ851" s="242"/>
      <c r="BA851" s="242"/>
      <c r="BB851" s="242"/>
      <c r="BC851" s="242"/>
      <c r="BD851" s="242"/>
      <c r="BE851" s="242"/>
      <c r="BF851" s="242"/>
      <c r="BG851" s="242"/>
      <c r="BH851" s="242"/>
      <c r="BI851" s="242"/>
      <c r="BJ851" s="242"/>
      <c r="BK851" s="242"/>
      <c r="BL851" s="242"/>
      <c r="BM851" s="242"/>
      <c r="BN851" s="242"/>
      <c r="BO851" s="242"/>
      <c r="BP851" s="242"/>
      <c r="BQ851" s="242"/>
      <c r="BR851" s="242"/>
      <c r="BS851" s="242"/>
      <c r="BT851" s="242"/>
      <c r="BU851" s="242"/>
      <c r="BV851" s="242"/>
      <c r="BW851" s="242"/>
      <c r="BX851" s="242"/>
      <c r="BY851" s="242"/>
      <c r="BZ851" s="242"/>
      <c r="CA851" s="242"/>
      <c r="CB851" s="242"/>
      <c r="CC851" s="242"/>
      <c r="CD851" s="242"/>
      <c r="CE851" s="242"/>
      <c r="CF851" s="242"/>
      <c r="CG851" s="242"/>
      <c r="CH851" s="242"/>
      <c r="CI851" s="242"/>
      <c r="CJ851" s="242"/>
      <c r="CK851" s="242"/>
      <c r="CL851" s="242"/>
      <c r="CM851" s="242"/>
      <c r="CN851" s="242"/>
      <c r="CO851" s="242"/>
      <c r="CP851" s="242"/>
      <c r="CQ851" s="242"/>
      <c r="CR851" s="242"/>
      <c r="CS851" s="242"/>
      <c r="CT851" s="242"/>
      <c r="CU851" s="242"/>
      <c r="CV851" s="242"/>
      <c r="CW851" s="242"/>
      <c r="CX851" s="242"/>
      <c r="CY851" s="242"/>
      <c r="CZ851" s="242"/>
      <c r="DA851" s="242"/>
      <c r="DB851" s="242"/>
      <c r="DC851" s="242"/>
      <c r="DD851" s="242"/>
      <c r="DE851" s="242"/>
      <c r="DF851" s="242"/>
      <c r="DG851" s="242"/>
      <c r="DH851" s="242"/>
      <c r="DI851" s="242"/>
      <c r="DJ851" s="242"/>
      <c r="DK851" s="242"/>
      <c r="DL851" s="242"/>
      <c r="DM851" s="242"/>
      <c r="DN851" s="242"/>
      <c r="DO851" s="242"/>
      <c r="DP851" s="242"/>
      <c r="DQ851" s="242"/>
      <c r="DR851" s="242"/>
      <c r="DS851" s="242"/>
      <c r="DT851" s="242"/>
      <c r="DU851" s="242"/>
      <c r="DV851" s="242"/>
      <c r="DW851" s="242"/>
      <c r="DX851" s="242"/>
      <c r="DY851" s="242"/>
      <c r="DZ851" s="242"/>
      <c r="EA851" s="242"/>
      <c r="EB851" s="242"/>
    </row>
    <row r="852" spans="1:132" ht="13.9" customHeight="1" x14ac:dyDescent="0.2">
      <c r="A852" s="94"/>
      <c r="B852" s="95" t="s">
        <v>2309</v>
      </c>
      <c r="C852" s="95" t="s">
        <v>2310</v>
      </c>
      <c r="D852" s="94"/>
      <c r="E852" s="95" t="s">
        <v>2311</v>
      </c>
      <c r="F852" s="94" t="s">
        <v>464</v>
      </c>
      <c r="G852" s="94" t="s">
        <v>348</v>
      </c>
      <c r="H852" s="411"/>
      <c r="I852" s="411"/>
      <c r="J852" s="411"/>
      <c r="K852" s="411"/>
      <c r="L852" s="411"/>
      <c r="M852" s="411"/>
      <c r="N852" s="411">
        <v>1</v>
      </c>
      <c r="O852" s="164">
        <v>43474</v>
      </c>
      <c r="P852" s="238">
        <f>SUM($H852:$N852)</f>
        <v>1</v>
      </c>
      <c r="Q852" s="214"/>
      <c r="R852" s="214"/>
      <c r="S852" s="214"/>
      <c r="T852" s="214"/>
      <c r="U852" s="214"/>
      <c r="V852" s="214"/>
      <c r="W852" s="214"/>
      <c r="X852" s="165"/>
      <c r="Y852" s="222">
        <f>SUM($Q852:$W852)</f>
        <v>0</v>
      </c>
      <c r="Z852" s="163"/>
      <c r="AA852" s="163"/>
      <c r="AB852" s="163"/>
      <c r="AC852" s="163"/>
      <c r="AD852" s="163"/>
      <c r="AE852" s="163"/>
      <c r="AF852" s="163"/>
      <c r="AG852" s="165"/>
      <c r="AH852" s="222">
        <f>SUM($Z852:$AF852)</f>
        <v>0</v>
      </c>
      <c r="AI852" s="214"/>
      <c r="AJ852" s="94" t="s">
        <v>1822</v>
      </c>
      <c r="AK852" s="94" t="s">
        <v>1823</v>
      </c>
      <c r="AL852" s="95"/>
      <c r="AM852" s="94"/>
      <c r="AN852" s="95"/>
      <c r="AO852" s="94"/>
      <c r="AP852" s="94"/>
      <c r="AQ852" s="94"/>
      <c r="AR852" s="94"/>
      <c r="AS852" s="95" t="s">
        <v>2312</v>
      </c>
      <c r="AT852" s="242"/>
      <c r="AU852" s="242"/>
      <c r="AV852" s="242"/>
      <c r="AW852" s="242"/>
      <c r="AX852" s="242"/>
      <c r="AY852" s="242"/>
      <c r="AZ852" s="242"/>
      <c r="BA852" s="242"/>
      <c r="BB852" s="242"/>
      <c r="BC852" s="242"/>
      <c r="BD852" s="242"/>
      <c r="BE852" s="242"/>
      <c r="BF852" s="242"/>
      <c r="BG852" s="242"/>
      <c r="BH852" s="242"/>
      <c r="BI852" s="242"/>
      <c r="BJ852" s="242"/>
      <c r="BK852" s="242"/>
      <c r="BL852" s="242"/>
      <c r="BM852" s="242"/>
      <c r="BN852" s="242"/>
      <c r="BO852" s="242"/>
      <c r="BP852" s="242"/>
      <c r="BQ852" s="242"/>
      <c r="BR852" s="242"/>
      <c r="BS852" s="242"/>
      <c r="BT852" s="242"/>
      <c r="BU852" s="242"/>
      <c r="BV852" s="242"/>
      <c r="BW852" s="242"/>
      <c r="BX852" s="242"/>
      <c r="BY852" s="242"/>
      <c r="BZ852" s="242"/>
      <c r="CA852" s="242"/>
      <c r="CB852" s="242"/>
      <c r="CC852" s="242"/>
      <c r="CD852" s="242"/>
      <c r="CE852" s="242"/>
      <c r="CF852" s="242"/>
      <c r="CG852" s="242"/>
      <c r="CH852" s="242"/>
      <c r="CI852" s="242"/>
      <c r="CJ852" s="242"/>
      <c r="CK852" s="242"/>
      <c r="CL852" s="242"/>
      <c r="CM852" s="242"/>
      <c r="CN852" s="242"/>
      <c r="CO852" s="242"/>
      <c r="CP852" s="242"/>
      <c r="CQ852" s="242"/>
      <c r="CR852" s="242"/>
      <c r="CS852" s="242"/>
      <c r="CT852" s="242"/>
      <c r="CU852" s="242"/>
      <c r="CV852" s="242"/>
      <c r="CW852" s="242"/>
      <c r="CX852" s="242"/>
      <c r="CY852" s="242"/>
      <c r="CZ852" s="242"/>
      <c r="DA852" s="242"/>
      <c r="DB852" s="242"/>
      <c r="DC852" s="242"/>
      <c r="DD852" s="242"/>
      <c r="DE852" s="242"/>
      <c r="DF852" s="242"/>
      <c r="DG852" s="242"/>
      <c r="DH852" s="242"/>
      <c r="DI852" s="242"/>
      <c r="DJ852" s="242"/>
      <c r="DK852" s="242"/>
      <c r="DL852" s="242"/>
      <c r="DM852" s="242"/>
      <c r="DN852" s="242"/>
      <c r="DO852" s="242"/>
      <c r="DP852" s="242"/>
      <c r="DQ852" s="242"/>
      <c r="DR852" s="242"/>
      <c r="DS852" s="242"/>
      <c r="DT852" s="242"/>
      <c r="DU852" s="242"/>
      <c r="DV852" s="242"/>
      <c r="DW852" s="242"/>
      <c r="DX852" s="242"/>
      <c r="DY852" s="242"/>
      <c r="DZ852" s="242"/>
      <c r="EA852" s="242"/>
      <c r="EB852" s="242"/>
    </row>
    <row r="853" spans="1:132" ht="13.9" customHeight="1" x14ac:dyDescent="0.2">
      <c r="A853" s="94"/>
      <c r="B853" s="95" t="s">
        <v>549</v>
      </c>
      <c r="C853" s="95" t="s">
        <v>550</v>
      </c>
      <c r="D853" s="94"/>
      <c r="E853" s="95" t="s">
        <v>551</v>
      </c>
      <c r="F853" s="94" t="s">
        <v>515</v>
      </c>
      <c r="G853" s="94" t="s">
        <v>348</v>
      </c>
      <c r="H853" s="411"/>
      <c r="I853" s="411"/>
      <c r="J853" s="411"/>
      <c r="K853" s="411"/>
      <c r="L853" s="411"/>
      <c r="M853" s="411"/>
      <c r="N853" s="411">
        <v>1</v>
      </c>
      <c r="O853" s="164">
        <v>43472</v>
      </c>
      <c r="P853" s="238">
        <f>SUM($H853:$N853)</f>
        <v>1</v>
      </c>
      <c r="Q853" s="214"/>
      <c r="R853" s="214"/>
      <c r="S853" s="214"/>
      <c r="T853" s="214"/>
      <c r="U853" s="214"/>
      <c r="V853" s="214"/>
      <c r="W853" s="214"/>
      <c r="X853" s="165"/>
      <c r="Y853" s="222">
        <f>SUM($Q853:$W853)</f>
        <v>0</v>
      </c>
      <c r="Z853" s="163"/>
      <c r="AA853" s="163"/>
      <c r="AB853" s="163"/>
      <c r="AC853" s="163"/>
      <c r="AD853" s="163"/>
      <c r="AE853" s="163"/>
      <c r="AF853" s="163"/>
      <c r="AG853" s="165"/>
      <c r="AH853" s="222">
        <f>SUM($Z853:$AF853)</f>
        <v>0</v>
      </c>
      <c r="AI853" s="214"/>
      <c r="AJ853" s="94" t="s">
        <v>1822</v>
      </c>
      <c r="AK853" s="94" t="s">
        <v>1823</v>
      </c>
      <c r="AL853" s="95"/>
      <c r="AM853" s="94"/>
      <c r="AN853" s="95"/>
      <c r="AO853" s="94"/>
      <c r="AP853" s="94"/>
      <c r="AQ853" s="94"/>
      <c r="AR853" s="94"/>
      <c r="AS853" s="95" t="s">
        <v>552</v>
      </c>
      <c r="AT853" s="244"/>
      <c r="AU853" s="244"/>
      <c r="AV853" s="244"/>
      <c r="AW853" s="244"/>
      <c r="AX853" s="244"/>
      <c r="AY853" s="244"/>
      <c r="AZ853" s="244"/>
      <c r="BA853" s="244"/>
      <c r="BB853" s="244"/>
      <c r="BC853" s="244"/>
      <c r="BD853" s="244"/>
      <c r="BE853" s="244"/>
      <c r="BF853" s="244"/>
      <c r="BG853" s="244"/>
      <c r="BH853" s="244"/>
      <c r="BI853" s="244"/>
      <c r="BJ853" s="244"/>
      <c r="BK853" s="244"/>
      <c r="BL853" s="244"/>
      <c r="BM853" s="244"/>
      <c r="BN853" s="244"/>
      <c r="BO853" s="244"/>
      <c r="BP853" s="244"/>
      <c r="BQ853" s="244"/>
      <c r="BR853" s="244"/>
      <c r="BS853" s="244"/>
      <c r="BT853" s="244"/>
      <c r="BU853" s="244"/>
      <c r="BV853" s="244"/>
      <c r="BW853" s="244"/>
      <c r="BX853" s="244"/>
      <c r="BY853" s="244"/>
      <c r="BZ853" s="244"/>
      <c r="CA853" s="244"/>
      <c r="CB853" s="244"/>
      <c r="CC853" s="244"/>
      <c r="CD853" s="244"/>
      <c r="CE853" s="244"/>
      <c r="CF853" s="244"/>
      <c r="CG853" s="244"/>
      <c r="CH853" s="244"/>
      <c r="CI853" s="244"/>
      <c r="CJ853" s="244"/>
      <c r="CK853" s="244"/>
      <c r="CL853" s="244"/>
      <c r="CM853" s="244"/>
      <c r="CN853" s="244"/>
      <c r="CO853" s="244"/>
      <c r="CP853" s="244"/>
      <c r="CQ853" s="244"/>
      <c r="CR853" s="244"/>
      <c r="CS853" s="244"/>
      <c r="CT853" s="244"/>
      <c r="CU853" s="244"/>
      <c r="CV853" s="244"/>
      <c r="CW853" s="244"/>
      <c r="CX853" s="244"/>
      <c r="CY853" s="244"/>
      <c r="CZ853" s="244"/>
      <c r="DA853" s="244"/>
      <c r="DB853" s="244"/>
      <c r="DC853" s="244"/>
      <c r="DD853" s="244"/>
      <c r="DE853" s="244"/>
      <c r="DF853" s="244"/>
      <c r="DG853" s="244"/>
      <c r="DH853" s="244"/>
      <c r="DI853" s="244"/>
      <c r="DJ853" s="244"/>
      <c r="DK853" s="244"/>
      <c r="DL853" s="244"/>
      <c r="DM853" s="244"/>
      <c r="DN853" s="244"/>
      <c r="DO853" s="244"/>
      <c r="DP853" s="244"/>
      <c r="DQ853" s="244"/>
      <c r="DR853" s="244"/>
      <c r="DS853" s="244"/>
      <c r="DT853" s="244"/>
      <c r="DU853" s="244"/>
      <c r="DV853" s="244"/>
      <c r="DW853" s="244"/>
      <c r="DX853" s="244"/>
      <c r="DY853" s="244"/>
      <c r="DZ853" s="244"/>
      <c r="EA853" s="244"/>
      <c r="EB853" s="244"/>
    </row>
    <row r="854" spans="1:132" ht="13.9" customHeight="1" x14ac:dyDescent="0.2">
      <c r="A854" s="94"/>
      <c r="B854" s="95" t="s">
        <v>541</v>
      </c>
      <c r="C854" s="95" t="s">
        <v>542</v>
      </c>
      <c r="D854" s="94"/>
      <c r="E854" s="95" t="s">
        <v>543</v>
      </c>
      <c r="F854" s="94" t="s">
        <v>515</v>
      </c>
      <c r="G854" s="94" t="s">
        <v>348</v>
      </c>
      <c r="H854" s="411"/>
      <c r="I854" s="411"/>
      <c r="J854" s="411"/>
      <c r="K854" s="411"/>
      <c r="L854" s="411"/>
      <c r="M854" s="411"/>
      <c r="N854" s="411">
        <v>1</v>
      </c>
      <c r="O854" s="164">
        <v>43467</v>
      </c>
      <c r="P854" s="238">
        <f>SUM($H854:$N854)</f>
        <v>1</v>
      </c>
      <c r="Q854" s="214"/>
      <c r="R854" s="214"/>
      <c r="S854" s="214"/>
      <c r="T854" s="214"/>
      <c r="U854" s="214"/>
      <c r="V854" s="214"/>
      <c r="W854" s="214"/>
      <c r="X854" s="165"/>
      <c r="Y854" s="222">
        <f>SUM($Q854:$W854)</f>
        <v>0</v>
      </c>
      <c r="Z854" s="163"/>
      <c r="AA854" s="163"/>
      <c r="AB854" s="163"/>
      <c r="AC854" s="163"/>
      <c r="AD854" s="163"/>
      <c r="AE854" s="163"/>
      <c r="AF854" s="163"/>
      <c r="AG854" s="165"/>
      <c r="AH854" s="222">
        <f>SUM($Z854:$AF854)</f>
        <v>0</v>
      </c>
      <c r="AI854" s="214"/>
      <c r="AJ854" s="94" t="s">
        <v>1822</v>
      </c>
      <c r="AK854" s="94" t="s">
        <v>1823</v>
      </c>
      <c r="AL854" s="95"/>
      <c r="AM854" s="94"/>
      <c r="AN854" s="95"/>
      <c r="AO854" s="94"/>
      <c r="AP854" s="94"/>
      <c r="AQ854" s="94"/>
      <c r="AR854" s="94"/>
      <c r="AS854" s="95" t="s">
        <v>544</v>
      </c>
      <c r="AT854" s="244"/>
      <c r="AU854" s="244"/>
      <c r="AV854" s="244"/>
      <c r="AW854" s="244"/>
      <c r="AX854" s="244"/>
      <c r="AY854" s="244"/>
      <c r="AZ854" s="244"/>
      <c r="BA854" s="244"/>
      <c r="BB854" s="244"/>
      <c r="BC854" s="244"/>
      <c r="BD854" s="244"/>
      <c r="BE854" s="244"/>
      <c r="BF854" s="244"/>
      <c r="BG854" s="244"/>
      <c r="BH854" s="244"/>
      <c r="BI854" s="244"/>
      <c r="BJ854" s="244"/>
      <c r="BK854" s="244"/>
      <c r="BL854" s="244"/>
      <c r="BM854" s="244"/>
      <c r="BN854" s="244"/>
      <c r="BO854" s="244"/>
      <c r="BP854" s="244"/>
      <c r="BQ854" s="244"/>
      <c r="BR854" s="244"/>
      <c r="BS854" s="244"/>
      <c r="BT854" s="244"/>
      <c r="BU854" s="244"/>
      <c r="BV854" s="244"/>
      <c r="BW854" s="244"/>
      <c r="BX854" s="244"/>
      <c r="BY854" s="244"/>
      <c r="BZ854" s="244"/>
      <c r="CA854" s="244"/>
      <c r="CB854" s="244"/>
      <c r="CC854" s="244"/>
      <c r="CD854" s="244"/>
      <c r="CE854" s="244"/>
      <c r="CF854" s="244"/>
      <c r="CG854" s="244"/>
      <c r="CH854" s="244"/>
      <c r="CI854" s="244"/>
      <c r="CJ854" s="244"/>
      <c r="CK854" s="244"/>
      <c r="CL854" s="244"/>
      <c r="CM854" s="244"/>
      <c r="CN854" s="244"/>
      <c r="CO854" s="244"/>
      <c r="CP854" s="244"/>
      <c r="CQ854" s="244"/>
      <c r="CR854" s="244"/>
      <c r="CS854" s="244"/>
      <c r="CT854" s="244"/>
      <c r="CU854" s="244"/>
      <c r="CV854" s="244"/>
      <c r="CW854" s="244"/>
      <c r="CX854" s="244"/>
      <c r="CY854" s="244"/>
      <c r="CZ854" s="244"/>
      <c r="DA854" s="244"/>
      <c r="DB854" s="244"/>
      <c r="DC854" s="244"/>
      <c r="DD854" s="244"/>
      <c r="DE854" s="244"/>
      <c r="DF854" s="244"/>
      <c r="DG854" s="244"/>
      <c r="DH854" s="244"/>
      <c r="DI854" s="244"/>
      <c r="DJ854" s="244"/>
      <c r="DK854" s="244"/>
      <c r="DL854" s="244"/>
      <c r="DM854" s="244"/>
      <c r="DN854" s="244"/>
      <c r="DO854" s="244"/>
      <c r="DP854" s="244"/>
      <c r="DQ854" s="244"/>
      <c r="DR854" s="244"/>
      <c r="DS854" s="244"/>
      <c r="DT854" s="244"/>
      <c r="DU854" s="244"/>
      <c r="DV854" s="244"/>
      <c r="DW854" s="244"/>
      <c r="DX854" s="244"/>
      <c r="DY854" s="244"/>
      <c r="DZ854" s="244"/>
      <c r="EA854" s="244"/>
      <c r="EB854" s="244"/>
    </row>
    <row r="855" spans="1:132" ht="13.9" customHeight="1" x14ac:dyDescent="0.2">
      <c r="A855" s="94"/>
      <c r="B855" s="95" t="s">
        <v>545</v>
      </c>
      <c r="C855" s="95" t="s">
        <v>546</v>
      </c>
      <c r="D855" s="94"/>
      <c r="E855" s="95" t="s">
        <v>547</v>
      </c>
      <c r="F855" s="94" t="s">
        <v>515</v>
      </c>
      <c r="G855" s="94" t="s">
        <v>348</v>
      </c>
      <c r="H855" s="411"/>
      <c r="I855" s="411"/>
      <c r="J855" s="411"/>
      <c r="K855" s="411"/>
      <c r="L855" s="411"/>
      <c r="M855" s="411"/>
      <c r="N855" s="411">
        <v>1</v>
      </c>
      <c r="O855" s="164">
        <v>43467</v>
      </c>
      <c r="P855" s="238">
        <f>SUM($H855:$N855)</f>
        <v>1</v>
      </c>
      <c r="Q855" s="214"/>
      <c r="R855" s="214"/>
      <c r="S855" s="214"/>
      <c r="T855" s="214"/>
      <c r="U855" s="214"/>
      <c r="V855" s="214"/>
      <c r="W855" s="214"/>
      <c r="X855" s="165"/>
      <c r="Y855" s="222">
        <f>SUM($Q855:$W855)</f>
        <v>0</v>
      </c>
      <c r="Z855" s="163"/>
      <c r="AA855" s="163"/>
      <c r="AB855" s="163"/>
      <c r="AC855" s="163"/>
      <c r="AD855" s="163"/>
      <c r="AE855" s="163"/>
      <c r="AF855" s="163"/>
      <c r="AG855" s="165"/>
      <c r="AH855" s="222">
        <f>SUM($Z855:$AF855)</f>
        <v>0</v>
      </c>
      <c r="AI855" s="214"/>
      <c r="AJ855" s="94" t="s">
        <v>1822</v>
      </c>
      <c r="AK855" s="94" t="s">
        <v>1823</v>
      </c>
      <c r="AL855" s="95"/>
      <c r="AM855" s="94"/>
      <c r="AN855" s="95"/>
      <c r="AO855" s="94"/>
      <c r="AP855" s="94"/>
      <c r="AQ855" s="94"/>
      <c r="AR855" s="94"/>
      <c r="AS855" s="95" t="s">
        <v>548</v>
      </c>
      <c r="AT855" s="244"/>
      <c r="AU855" s="244"/>
      <c r="AV855" s="244"/>
      <c r="AW855" s="244"/>
      <c r="AX855" s="244"/>
      <c r="AY855" s="244"/>
      <c r="AZ855" s="244"/>
      <c r="BA855" s="244"/>
      <c r="BB855" s="244"/>
      <c r="BC855" s="244"/>
      <c r="BD855" s="244"/>
      <c r="BE855" s="244"/>
      <c r="BF855" s="244"/>
      <c r="BG855" s="244"/>
      <c r="BH855" s="244"/>
      <c r="BI855" s="244"/>
      <c r="BJ855" s="244"/>
      <c r="BK855" s="244"/>
      <c r="BL855" s="244"/>
      <c r="BM855" s="244"/>
      <c r="BN855" s="244"/>
      <c r="BO855" s="244"/>
      <c r="BP855" s="244"/>
      <c r="BQ855" s="244"/>
      <c r="BR855" s="244"/>
      <c r="BS855" s="244"/>
      <c r="BT855" s="244"/>
      <c r="BU855" s="244"/>
      <c r="BV855" s="244"/>
      <c r="BW855" s="244"/>
      <c r="BX855" s="244"/>
      <c r="BY855" s="244"/>
      <c r="BZ855" s="244"/>
      <c r="CA855" s="244"/>
      <c r="CB855" s="244"/>
      <c r="CC855" s="244"/>
      <c r="CD855" s="244"/>
      <c r="CE855" s="244"/>
      <c r="CF855" s="244"/>
      <c r="CG855" s="244"/>
      <c r="CH855" s="244"/>
      <c r="CI855" s="244"/>
      <c r="CJ855" s="244"/>
      <c r="CK855" s="244"/>
      <c r="CL855" s="244"/>
      <c r="CM855" s="244"/>
      <c r="CN855" s="244"/>
      <c r="CO855" s="244"/>
      <c r="CP855" s="244"/>
      <c r="CQ855" s="244"/>
      <c r="CR855" s="244"/>
      <c r="CS855" s="244"/>
      <c r="CT855" s="244"/>
      <c r="CU855" s="244"/>
      <c r="CV855" s="244"/>
      <c r="CW855" s="244"/>
      <c r="CX855" s="244"/>
      <c r="CY855" s="244"/>
      <c r="CZ855" s="244"/>
      <c r="DA855" s="244"/>
      <c r="DB855" s="244"/>
      <c r="DC855" s="244"/>
      <c r="DD855" s="244"/>
      <c r="DE855" s="244"/>
      <c r="DF855" s="244"/>
      <c r="DG855" s="244"/>
      <c r="DH855" s="244"/>
      <c r="DI855" s="244"/>
      <c r="DJ855" s="244"/>
      <c r="DK855" s="244"/>
      <c r="DL855" s="244"/>
      <c r="DM855" s="244"/>
      <c r="DN855" s="244"/>
      <c r="DO855" s="244"/>
      <c r="DP855" s="244"/>
      <c r="DQ855" s="244"/>
      <c r="DR855" s="244"/>
      <c r="DS855" s="244"/>
      <c r="DT855" s="244"/>
      <c r="DU855" s="244"/>
      <c r="DV855" s="244"/>
      <c r="DW855" s="244"/>
      <c r="DX855" s="244"/>
      <c r="DY855" s="244"/>
      <c r="DZ855" s="244"/>
      <c r="EA855" s="244"/>
      <c r="EB855" s="244"/>
    </row>
    <row r="856" spans="1:132" ht="13.9" customHeight="1" x14ac:dyDescent="0.2">
      <c r="A856" s="94"/>
      <c r="B856" s="95" t="s">
        <v>2313</v>
      </c>
      <c r="C856" s="95" t="s">
        <v>2314</v>
      </c>
      <c r="D856" s="94"/>
      <c r="E856" s="95" t="s">
        <v>2315</v>
      </c>
      <c r="F856" s="94" t="s">
        <v>464</v>
      </c>
      <c r="G856" s="94" t="s">
        <v>348</v>
      </c>
      <c r="H856" s="411"/>
      <c r="I856" s="411"/>
      <c r="J856" s="411"/>
      <c r="K856" s="411"/>
      <c r="L856" s="411"/>
      <c r="M856" s="411"/>
      <c r="N856" s="411">
        <v>1</v>
      </c>
      <c r="O856" s="164">
        <v>43467</v>
      </c>
      <c r="P856" s="238">
        <f>SUM($H856:$N856)</f>
        <v>1</v>
      </c>
      <c r="Q856" s="214"/>
      <c r="R856" s="214"/>
      <c r="S856" s="214"/>
      <c r="T856" s="214"/>
      <c r="U856" s="214"/>
      <c r="V856" s="214"/>
      <c r="W856" s="214"/>
      <c r="X856" s="165"/>
      <c r="Y856" s="222">
        <f>SUM($Q856:$W856)</f>
        <v>0</v>
      </c>
      <c r="Z856" s="163"/>
      <c r="AA856" s="163"/>
      <c r="AB856" s="163"/>
      <c r="AC856" s="163"/>
      <c r="AD856" s="163"/>
      <c r="AE856" s="163"/>
      <c r="AF856" s="163"/>
      <c r="AG856" s="165"/>
      <c r="AH856" s="222">
        <f>SUM($Z856:$AF856)</f>
        <v>0</v>
      </c>
      <c r="AI856" s="214"/>
      <c r="AJ856" s="94" t="s">
        <v>1822</v>
      </c>
      <c r="AK856" s="94" t="s">
        <v>1823</v>
      </c>
      <c r="AL856" s="95"/>
      <c r="AM856" s="94"/>
      <c r="AN856" s="95"/>
      <c r="AO856" s="94"/>
      <c r="AP856" s="94"/>
      <c r="AQ856" s="94"/>
      <c r="AR856" s="94"/>
      <c r="AS856" s="95" t="s">
        <v>2316</v>
      </c>
      <c r="AT856" s="242"/>
      <c r="AU856" s="242"/>
      <c r="AV856" s="242"/>
      <c r="AW856" s="242"/>
      <c r="AX856" s="242"/>
      <c r="AY856" s="242"/>
      <c r="AZ856" s="242"/>
      <c r="BA856" s="242"/>
      <c r="BB856" s="242"/>
      <c r="BC856" s="242"/>
      <c r="BD856" s="242"/>
      <c r="BE856" s="242"/>
      <c r="BF856" s="242"/>
      <c r="BG856" s="242"/>
      <c r="BH856" s="242"/>
      <c r="BI856" s="242"/>
      <c r="BJ856" s="242"/>
      <c r="BK856" s="242"/>
      <c r="BL856" s="242"/>
      <c r="BM856" s="242"/>
      <c r="BN856" s="242"/>
      <c r="BO856" s="242"/>
      <c r="BP856" s="242"/>
      <c r="BQ856" s="242"/>
      <c r="BR856" s="242"/>
      <c r="BS856" s="242"/>
      <c r="BT856" s="242"/>
      <c r="BU856" s="242"/>
      <c r="BV856" s="242"/>
      <c r="BW856" s="242"/>
      <c r="BX856" s="242"/>
      <c r="BY856" s="242"/>
      <c r="BZ856" s="242"/>
      <c r="CA856" s="242"/>
      <c r="CB856" s="242"/>
      <c r="CC856" s="242"/>
      <c r="CD856" s="242"/>
      <c r="CE856" s="242"/>
      <c r="CF856" s="242"/>
      <c r="CG856" s="242"/>
      <c r="CH856" s="242"/>
      <c r="CI856" s="242"/>
      <c r="CJ856" s="242"/>
      <c r="CK856" s="242"/>
      <c r="CL856" s="242"/>
      <c r="CM856" s="242"/>
      <c r="CN856" s="242"/>
      <c r="CO856" s="242"/>
      <c r="CP856" s="242"/>
      <c r="CQ856" s="242"/>
      <c r="CR856" s="242"/>
      <c r="CS856" s="242"/>
      <c r="CT856" s="242"/>
      <c r="CU856" s="242"/>
      <c r="CV856" s="242"/>
      <c r="CW856" s="242"/>
      <c r="CX856" s="242"/>
      <c r="CY856" s="242"/>
      <c r="CZ856" s="242"/>
      <c r="DA856" s="242"/>
      <c r="DB856" s="242"/>
      <c r="DC856" s="242"/>
      <c r="DD856" s="242"/>
      <c r="DE856" s="242"/>
      <c r="DF856" s="242"/>
      <c r="DG856" s="242"/>
      <c r="DH856" s="242"/>
      <c r="DI856" s="242"/>
      <c r="DJ856" s="242"/>
      <c r="DK856" s="242"/>
      <c r="DL856" s="242"/>
      <c r="DM856" s="242"/>
      <c r="DN856" s="242"/>
      <c r="DO856" s="242"/>
      <c r="DP856" s="242"/>
      <c r="DQ856" s="242"/>
      <c r="DR856" s="242"/>
      <c r="DS856" s="242"/>
      <c r="DT856" s="242"/>
      <c r="DU856" s="242"/>
      <c r="DV856" s="242"/>
      <c r="DW856" s="242"/>
      <c r="DX856" s="242"/>
      <c r="DY856" s="242"/>
      <c r="DZ856" s="242"/>
      <c r="EA856" s="242"/>
      <c r="EB856" s="242"/>
    </row>
    <row r="857" spans="1:132" x14ac:dyDescent="0.2">
      <c r="A857" s="94"/>
      <c r="B857" s="95" t="s">
        <v>3517</v>
      </c>
      <c r="C857" s="95" t="s">
        <v>3518</v>
      </c>
      <c r="D857" s="94"/>
      <c r="E857" s="95" t="s">
        <v>3519</v>
      </c>
      <c r="F857" s="94" t="s">
        <v>347</v>
      </c>
      <c r="G857" s="94" t="s">
        <v>348</v>
      </c>
      <c r="H857" s="163"/>
      <c r="I857" s="163"/>
      <c r="J857" s="163"/>
      <c r="K857" s="163"/>
      <c r="L857" s="163"/>
      <c r="M857" s="163"/>
      <c r="N857" s="163"/>
      <c r="O857" s="164"/>
      <c r="P857" s="238">
        <f>SUM($H857:$N857)</f>
        <v>0</v>
      </c>
      <c r="Q857" s="214"/>
      <c r="R857" s="214"/>
      <c r="S857" s="214"/>
      <c r="T857" s="214"/>
      <c r="U857" s="214"/>
      <c r="V857" s="214"/>
      <c r="W857" s="214"/>
      <c r="X857" s="165"/>
      <c r="Y857" s="222">
        <f>SUM($Q857:$W857)</f>
        <v>0</v>
      </c>
      <c r="Z857" s="411"/>
      <c r="AA857" s="411"/>
      <c r="AB857" s="411"/>
      <c r="AC857" s="411"/>
      <c r="AD857" s="411"/>
      <c r="AE857" s="411"/>
      <c r="AF857" s="411">
        <v>255</v>
      </c>
      <c r="AG857" s="165">
        <v>43605</v>
      </c>
      <c r="AH857" s="222">
        <f>SUM($Z857:$AF857)</f>
        <v>255</v>
      </c>
      <c r="AI857" s="214"/>
      <c r="AJ857" s="94" t="s">
        <v>1822</v>
      </c>
      <c r="AK857" s="94" t="s">
        <v>1823</v>
      </c>
      <c r="AL857" s="95"/>
      <c r="AM857" s="94"/>
      <c r="AN857" s="95"/>
      <c r="AO857" s="94"/>
      <c r="AP857" s="94"/>
      <c r="AQ857" s="94"/>
      <c r="AR857" s="94"/>
      <c r="AS857" s="95" t="s">
        <v>3520</v>
      </c>
    </row>
    <row r="858" spans="1:132" x14ac:dyDescent="0.2">
      <c r="A858" s="94"/>
      <c r="B858" s="95" t="s">
        <v>3521</v>
      </c>
      <c r="C858" s="95" t="s">
        <v>3522</v>
      </c>
      <c r="D858" s="94"/>
      <c r="E858" s="95" t="s">
        <v>3523</v>
      </c>
      <c r="F858" s="94" t="s">
        <v>347</v>
      </c>
      <c r="G858" s="94" t="s">
        <v>348</v>
      </c>
      <c r="H858" s="163"/>
      <c r="I858" s="163"/>
      <c r="J858" s="163"/>
      <c r="K858" s="163"/>
      <c r="L858" s="163"/>
      <c r="M858" s="163"/>
      <c r="N858" s="163"/>
      <c r="O858" s="164"/>
      <c r="P858" s="238">
        <f>SUM($H858:$N858)</f>
        <v>0</v>
      </c>
      <c r="Q858" s="214"/>
      <c r="R858" s="214"/>
      <c r="S858" s="214"/>
      <c r="T858" s="214"/>
      <c r="U858" s="214"/>
      <c r="V858" s="214"/>
      <c r="W858" s="214"/>
      <c r="X858" s="165"/>
      <c r="Y858" s="222">
        <f>SUM($Q858:$W858)</f>
        <v>0</v>
      </c>
      <c r="Z858" s="411"/>
      <c r="AA858" s="411"/>
      <c r="AB858" s="411"/>
      <c r="AC858" s="411"/>
      <c r="AD858" s="411"/>
      <c r="AE858" s="411"/>
      <c r="AF858" s="411">
        <v>225</v>
      </c>
      <c r="AG858" s="165">
        <v>43770</v>
      </c>
      <c r="AH858" s="222">
        <f>SUM($Z858:$AF858)</f>
        <v>225</v>
      </c>
      <c r="AI858" s="214"/>
      <c r="AJ858" s="94" t="s">
        <v>1822</v>
      </c>
      <c r="AK858" s="94" t="s">
        <v>1823</v>
      </c>
      <c r="AL858" s="95"/>
      <c r="AM858" s="94"/>
      <c r="AN858" s="95"/>
      <c r="AO858" s="94"/>
      <c r="AP858" s="94"/>
      <c r="AQ858" s="94"/>
      <c r="AR858" s="94"/>
      <c r="AS858" s="95" t="s">
        <v>3524</v>
      </c>
    </row>
    <row r="859" spans="1:132" x14ac:dyDescent="0.2">
      <c r="A859" s="94"/>
      <c r="B859" s="95" t="s">
        <v>3525</v>
      </c>
      <c r="C859" s="95" t="s">
        <v>3526</v>
      </c>
      <c r="D859" s="94"/>
      <c r="E859" s="95" t="s">
        <v>3527</v>
      </c>
      <c r="F859" s="94" t="s">
        <v>347</v>
      </c>
      <c r="G859" s="94" t="s">
        <v>348</v>
      </c>
      <c r="H859" s="163"/>
      <c r="I859" s="163"/>
      <c r="J859" s="163"/>
      <c r="K859" s="163"/>
      <c r="L859" s="163"/>
      <c r="M859" s="163"/>
      <c r="N859" s="163"/>
      <c r="O859" s="164"/>
      <c r="P859" s="238">
        <f>SUM($H859:$N859)</f>
        <v>0</v>
      </c>
      <c r="Q859" s="214"/>
      <c r="R859" s="214"/>
      <c r="S859" s="214"/>
      <c r="T859" s="214"/>
      <c r="U859" s="214"/>
      <c r="V859" s="214"/>
      <c r="W859" s="214"/>
      <c r="X859" s="165"/>
      <c r="Y859" s="222">
        <f>SUM($Q859:$W859)</f>
        <v>0</v>
      </c>
      <c r="Z859" s="411"/>
      <c r="AA859" s="411"/>
      <c r="AB859" s="411"/>
      <c r="AC859" s="411"/>
      <c r="AD859" s="411"/>
      <c r="AE859" s="411"/>
      <c r="AF859" s="411">
        <v>126</v>
      </c>
      <c r="AG859" s="165">
        <v>43733</v>
      </c>
      <c r="AH859" s="222">
        <f>SUM($Z859:$AF859)</f>
        <v>126</v>
      </c>
      <c r="AI859" s="214"/>
      <c r="AJ859" s="94" t="s">
        <v>1822</v>
      </c>
      <c r="AK859" s="94" t="s">
        <v>1823</v>
      </c>
      <c r="AL859" s="95"/>
      <c r="AM859" s="94"/>
      <c r="AN859" s="95"/>
      <c r="AO859" s="94"/>
      <c r="AP859" s="94"/>
      <c r="AQ859" s="94"/>
      <c r="AR859" s="94"/>
      <c r="AS859" s="95" t="s">
        <v>3528</v>
      </c>
    </row>
    <row r="860" spans="1:132" x14ac:dyDescent="0.2">
      <c r="A860" s="94"/>
      <c r="B860" s="95" t="s">
        <v>3529</v>
      </c>
      <c r="C860" s="95" t="s">
        <v>3530</v>
      </c>
      <c r="D860" s="94"/>
      <c r="E860" s="95" t="s">
        <v>3531</v>
      </c>
      <c r="F860" s="94" t="s">
        <v>347</v>
      </c>
      <c r="G860" s="94" t="s">
        <v>348</v>
      </c>
      <c r="H860" s="163"/>
      <c r="I860" s="163"/>
      <c r="J860" s="163"/>
      <c r="K860" s="163"/>
      <c r="L860" s="163"/>
      <c r="M860" s="163"/>
      <c r="N860" s="163"/>
      <c r="O860" s="164"/>
      <c r="P860" s="238">
        <f>SUM($H860:$N860)</f>
        <v>0</v>
      </c>
      <c r="Q860" s="214"/>
      <c r="R860" s="214"/>
      <c r="S860" s="214"/>
      <c r="T860" s="214"/>
      <c r="U860" s="214"/>
      <c r="V860" s="214"/>
      <c r="W860" s="214"/>
      <c r="X860" s="165"/>
      <c r="Y860" s="222">
        <f>SUM($Q860:$W860)</f>
        <v>0</v>
      </c>
      <c r="Z860" s="411"/>
      <c r="AA860" s="411"/>
      <c r="AB860" s="411"/>
      <c r="AC860" s="411"/>
      <c r="AD860" s="411"/>
      <c r="AE860" s="411"/>
      <c r="AF860" s="411">
        <v>65</v>
      </c>
      <c r="AG860" s="165">
        <v>43745</v>
      </c>
      <c r="AH860" s="222">
        <f>SUM($Z860:$AF860)</f>
        <v>65</v>
      </c>
      <c r="AI860" s="214"/>
      <c r="AJ860" s="94" t="s">
        <v>1822</v>
      </c>
      <c r="AK860" s="94" t="s">
        <v>1823</v>
      </c>
      <c r="AL860" s="95"/>
      <c r="AM860" s="94"/>
      <c r="AN860" s="95"/>
      <c r="AO860" s="94"/>
      <c r="AP860" s="94"/>
      <c r="AQ860" s="94"/>
      <c r="AR860" s="94"/>
      <c r="AS860" s="95" t="s">
        <v>3532</v>
      </c>
    </row>
    <row r="861" spans="1:132" x14ac:dyDescent="0.2">
      <c r="A861" s="94"/>
      <c r="B861" s="95" t="s">
        <v>3513</v>
      </c>
      <c r="C861" s="95" t="s">
        <v>3514</v>
      </c>
      <c r="D861" s="94"/>
      <c r="E861" s="95" t="s">
        <v>3515</v>
      </c>
      <c r="F861" s="94" t="s">
        <v>347</v>
      </c>
      <c r="G861" s="94" t="s">
        <v>348</v>
      </c>
      <c r="H861" s="163"/>
      <c r="I861" s="163"/>
      <c r="J861" s="163"/>
      <c r="K861" s="163"/>
      <c r="L861" s="163"/>
      <c r="M861" s="163"/>
      <c r="N861" s="163"/>
      <c r="O861" s="164"/>
      <c r="P861" s="238">
        <f>SUM($H861:$N861)</f>
        <v>0</v>
      </c>
      <c r="Q861" s="214"/>
      <c r="R861" s="214"/>
      <c r="S861" s="214"/>
      <c r="T861" s="214"/>
      <c r="U861" s="214"/>
      <c r="V861" s="214"/>
      <c r="W861" s="214"/>
      <c r="X861" s="165"/>
      <c r="Y861" s="222">
        <f>SUM($Q861:$W861)</f>
        <v>0</v>
      </c>
      <c r="Z861" s="411">
        <v>4</v>
      </c>
      <c r="AA861" s="411"/>
      <c r="AB861" s="411"/>
      <c r="AC861" s="411"/>
      <c r="AD861" s="411"/>
      <c r="AE861" s="411"/>
      <c r="AF861" s="411">
        <v>43</v>
      </c>
      <c r="AG861" s="165">
        <v>43823</v>
      </c>
      <c r="AH861" s="222">
        <f>SUM($Z861:$AF861)</f>
        <v>47</v>
      </c>
      <c r="AI861" s="214"/>
      <c r="AJ861" s="94" t="s">
        <v>1822</v>
      </c>
      <c r="AK861" s="94" t="s">
        <v>1823</v>
      </c>
      <c r="AL861" s="95"/>
      <c r="AM861" s="94" t="s">
        <v>1824</v>
      </c>
      <c r="AN861" s="95"/>
      <c r="AO861" s="94">
        <v>55</v>
      </c>
      <c r="AP861" s="94"/>
      <c r="AQ861" s="94"/>
      <c r="AR861" s="94"/>
      <c r="AS861" s="95" t="s">
        <v>3516</v>
      </c>
    </row>
    <row r="862" spans="1:132" x14ac:dyDescent="0.2">
      <c r="A862" s="94"/>
      <c r="B862" s="95" t="s">
        <v>3533</v>
      </c>
      <c r="C862" s="95" t="s">
        <v>3534</v>
      </c>
      <c r="D862" s="94"/>
      <c r="E862" s="95" t="s">
        <v>3535</v>
      </c>
      <c r="F862" s="94" t="s">
        <v>415</v>
      </c>
      <c r="G862" s="94" t="s">
        <v>348</v>
      </c>
      <c r="H862" s="163"/>
      <c r="I862" s="163"/>
      <c r="J862" s="163"/>
      <c r="K862" s="163"/>
      <c r="L862" s="163"/>
      <c r="M862" s="163"/>
      <c r="N862" s="163"/>
      <c r="O862" s="164"/>
      <c r="P862" s="238">
        <f>SUM($H862:$N862)</f>
        <v>0</v>
      </c>
      <c r="Q862" s="214"/>
      <c r="R862" s="214"/>
      <c r="S862" s="214"/>
      <c r="T862" s="214"/>
      <c r="U862" s="214"/>
      <c r="V862" s="214"/>
      <c r="W862" s="214"/>
      <c r="X862" s="165"/>
      <c r="Y862" s="222">
        <f>SUM($Q862:$W862)</f>
        <v>0</v>
      </c>
      <c r="Z862" s="411"/>
      <c r="AA862" s="411"/>
      <c r="AB862" s="411"/>
      <c r="AC862" s="411"/>
      <c r="AD862" s="411"/>
      <c r="AE862" s="411"/>
      <c r="AF862" s="411">
        <v>3</v>
      </c>
      <c r="AG862" s="165">
        <v>43777</v>
      </c>
      <c r="AH862" s="222">
        <f>SUM($Z862:$AF862)</f>
        <v>3</v>
      </c>
      <c r="AI862" s="214"/>
      <c r="AJ862" s="94" t="s">
        <v>1822</v>
      </c>
      <c r="AK862" s="94" t="s">
        <v>1823</v>
      </c>
      <c r="AL862" s="95"/>
      <c r="AM862" s="94"/>
      <c r="AN862" s="95"/>
      <c r="AO862" s="94"/>
      <c r="AP862" s="94"/>
      <c r="AQ862" s="94"/>
      <c r="AR862" s="94"/>
      <c r="AS862" s="95" t="s">
        <v>3536</v>
      </c>
    </row>
    <row r="863" spans="1:132" x14ac:dyDescent="0.2">
      <c r="A863" s="94"/>
      <c r="B863" s="95" t="s">
        <v>3537</v>
      </c>
      <c r="C863" s="95" t="s">
        <v>3538</v>
      </c>
      <c r="D863" s="94"/>
      <c r="E863" s="95" t="s">
        <v>3539</v>
      </c>
      <c r="F863" s="94" t="s">
        <v>415</v>
      </c>
      <c r="G863" s="94" t="s">
        <v>348</v>
      </c>
      <c r="H863" s="163"/>
      <c r="I863" s="163"/>
      <c r="J863" s="163"/>
      <c r="K863" s="163"/>
      <c r="L863" s="163"/>
      <c r="M863" s="163"/>
      <c r="N863" s="163"/>
      <c r="O863" s="164"/>
      <c r="P863" s="238">
        <f>SUM($H863:$N863)</f>
        <v>0</v>
      </c>
      <c r="Q863" s="214"/>
      <c r="R863" s="214"/>
      <c r="S863" s="214"/>
      <c r="T863" s="214"/>
      <c r="U863" s="214"/>
      <c r="V863" s="214"/>
      <c r="W863" s="214"/>
      <c r="X863" s="165"/>
      <c r="Y863" s="222">
        <f>SUM($Q863:$W863)</f>
        <v>0</v>
      </c>
      <c r="Z863" s="411"/>
      <c r="AA863" s="411"/>
      <c r="AB863" s="411"/>
      <c r="AC863" s="411"/>
      <c r="AD863" s="411"/>
      <c r="AE863" s="411"/>
      <c r="AF863" s="411">
        <v>3</v>
      </c>
      <c r="AG863" s="165">
        <v>43480.396886574097</v>
      </c>
      <c r="AH863" s="222">
        <f>SUM($Z863:$AF863)</f>
        <v>3</v>
      </c>
      <c r="AI863" s="214"/>
      <c r="AJ863" s="94" t="s">
        <v>1822</v>
      </c>
      <c r="AK863" s="94" t="s">
        <v>1823</v>
      </c>
      <c r="AL863" s="95"/>
      <c r="AM863" s="94"/>
      <c r="AN863" s="95"/>
      <c r="AO863" s="94"/>
      <c r="AP863" s="94"/>
      <c r="AQ863" s="94"/>
      <c r="AR863" s="94"/>
      <c r="AS863" s="95" t="s">
        <v>3540</v>
      </c>
    </row>
    <row r="864" spans="1:132" x14ac:dyDescent="0.2">
      <c r="A864" s="94"/>
      <c r="B864" s="95" t="s">
        <v>3541</v>
      </c>
      <c r="C864" s="95" t="s">
        <v>3542</v>
      </c>
      <c r="D864" s="94"/>
      <c r="E864" s="95" t="s">
        <v>3543</v>
      </c>
      <c r="F864" s="94" t="s">
        <v>415</v>
      </c>
      <c r="G864" s="94" t="s">
        <v>348</v>
      </c>
      <c r="H864" s="163"/>
      <c r="I864" s="163"/>
      <c r="J864" s="163"/>
      <c r="K864" s="163"/>
      <c r="L864" s="163"/>
      <c r="M864" s="163"/>
      <c r="N864" s="163"/>
      <c r="O864" s="164"/>
      <c r="P864" s="238">
        <f>SUM($H864:$N864)</f>
        <v>0</v>
      </c>
      <c r="Q864" s="214"/>
      <c r="R864" s="214"/>
      <c r="S864" s="214"/>
      <c r="T864" s="214"/>
      <c r="U864" s="214"/>
      <c r="V864" s="214"/>
      <c r="W864" s="214"/>
      <c r="X864" s="165"/>
      <c r="Y864" s="222">
        <f>SUM($Q864:$W864)</f>
        <v>0</v>
      </c>
      <c r="Z864" s="411"/>
      <c r="AA864" s="411"/>
      <c r="AB864" s="411"/>
      <c r="AC864" s="411"/>
      <c r="AD864" s="411"/>
      <c r="AE864" s="411"/>
      <c r="AF864" s="411">
        <v>2</v>
      </c>
      <c r="AG864" s="165">
        <v>43753</v>
      </c>
      <c r="AH864" s="222">
        <f>SUM($Z864:$AF864)</f>
        <v>2</v>
      </c>
      <c r="AI864" s="214"/>
      <c r="AJ864" s="94" t="s">
        <v>1822</v>
      </c>
      <c r="AK864" s="94" t="s">
        <v>1823</v>
      </c>
      <c r="AL864" s="95"/>
      <c r="AM864" s="94"/>
      <c r="AN864" s="95"/>
      <c r="AO864" s="94"/>
      <c r="AP864" s="94"/>
      <c r="AQ864" s="94"/>
      <c r="AR864" s="94"/>
      <c r="AS864" s="95" t="s">
        <v>3544</v>
      </c>
    </row>
    <row r="865" spans="1:45" x14ac:dyDescent="0.2">
      <c r="A865" s="94"/>
      <c r="B865" s="95" t="s">
        <v>3545</v>
      </c>
      <c r="C865" s="95" t="s">
        <v>3546</v>
      </c>
      <c r="D865" s="94"/>
      <c r="E865" s="95" t="s">
        <v>3547</v>
      </c>
      <c r="F865" s="94" t="s">
        <v>415</v>
      </c>
      <c r="G865" s="94" t="s">
        <v>348</v>
      </c>
      <c r="H865" s="163"/>
      <c r="I865" s="163"/>
      <c r="J865" s="163"/>
      <c r="K865" s="163"/>
      <c r="L865" s="163"/>
      <c r="M865" s="163"/>
      <c r="N865" s="163"/>
      <c r="O865" s="164"/>
      <c r="P865" s="238">
        <f>SUM($H865:$N865)</f>
        <v>0</v>
      </c>
      <c r="Q865" s="214"/>
      <c r="R865" s="214"/>
      <c r="S865" s="214"/>
      <c r="T865" s="214"/>
      <c r="U865" s="214"/>
      <c r="V865" s="214"/>
      <c r="W865" s="214"/>
      <c r="X865" s="165"/>
      <c r="Y865" s="222">
        <f>SUM($Q865:$W865)</f>
        <v>0</v>
      </c>
      <c r="Z865" s="411"/>
      <c r="AA865" s="411"/>
      <c r="AB865" s="411"/>
      <c r="AC865" s="411"/>
      <c r="AD865" s="411"/>
      <c r="AE865" s="411"/>
      <c r="AF865" s="411">
        <v>2</v>
      </c>
      <c r="AG865" s="165">
        <v>43707</v>
      </c>
      <c r="AH865" s="222">
        <f>SUM($Z865:$AF865)</f>
        <v>2</v>
      </c>
      <c r="AI865" s="214"/>
      <c r="AJ865" s="94" t="s">
        <v>1822</v>
      </c>
      <c r="AK865" s="94" t="s">
        <v>1823</v>
      </c>
      <c r="AL865" s="95"/>
      <c r="AM865" s="94"/>
      <c r="AN865" s="95"/>
      <c r="AO865" s="94"/>
      <c r="AP865" s="94"/>
      <c r="AQ865" s="94"/>
      <c r="AR865" s="94"/>
      <c r="AS865" s="95" t="s">
        <v>3548</v>
      </c>
    </row>
    <row r="866" spans="1:45" x14ac:dyDescent="0.2">
      <c r="A866" s="94"/>
      <c r="B866" s="95" t="s">
        <v>3549</v>
      </c>
      <c r="C866" s="95" t="s">
        <v>3550</v>
      </c>
      <c r="D866" s="94"/>
      <c r="E866" s="95" t="s">
        <v>3551</v>
      </c>
      <c r="F866" s="94" t="s">
        <v>415</v>
      </c>
      <c r="G866" s="94" t="s">
        <v>348</v>
      </c>
      <c r="H866" s="163"/>
      <c r="I866" s="163"/>
      <c r="J866" s="163"/>
      <c r="K866" s="163"/>
      <c r="L866" s="163"/>
      <c r="M866" s="163"/>
      <c r="N866" s="163"/>
      <c r="O866" s="164"/>
      <c r="P866" s="238">
        <f>SUM($H866:$N866)</f>
        <v>0</v>
      </c>
      <c r="Q866" s="214"/>
      <c r="R866" s="214"/>
      <c r="S866" s="214"/>
      <c r="T866" s="214"/>
      <c r="U866" s="214"/>
      <c r="V866" s="214"/>
      <c r="W866" s="214"/>
      <c r="X866" s="165"/>
      <c r="Y866" s="222">
        <f>SUM($Q866:$W866)</f>
        <v>0</v>
      </c>
      <c r="Z866" s="411"/>
      <c r="AA866" s="411"/>
      <c r="AB866" s="411"/>
      <c r="AC866" s="411"/>
      <c r="AD866" s="411"/>
      <c r="AE866" s="411"/>
      <c r="AF866" s="411">
        <v>2</v>
      </c>
      <c r="AG866" s="165">
        <v>43808</v>
      </c>
      <c r="AH866" s="222">
        <f>SUM($Z866:$AF866)</f>
        <v>2</v>
      </c>
      <c r="AI866" s="214"/>
      <c r="AJ866" s="94" t="s">
        <v>1822</v>
      </c>
      <c r="AK866" s="94" t="s">
        <v>1823</v>
      </c>
      <c r="AL866" s="95"/>
      <c r="AM866" s="94"/>
      <c r="AN866" s="95"/>
      <c r="AO866" s="94"/>
      <c r="AP866" s="94"/>
      <c r="AQ866" s="94"/>
      <c r="AR866" s="94"/>
      <c r="AS866" s="95" t="s">
        <v>3552</v>
      </c>
    </row>
    <row r="867" spans="1:45" x14ac:dyDescent="0.2">
      <c r="A867" s="94"/>
      <c r="B867" s="95" t="s">
        <v>3553</v>
      </c>
      <c r="C867" s="95" t="s">
        <v>3554</v>
      </c>
      <c r="D867" s="94"/>
      <c r="E867" s="95" t="s">
        <v>3555</v>
      </c>
      <c r="F867" s="94" t="s">
        <v>415</v>
      </c>
      <c r="G867" s="94" t="s">
        <v>348</v>
      </c>
      <c r="H867" s="163"/>
      <c r="I867" s="163"/>
      <c r="J867" s="163"/>
      <c r="K867" s="163"/>
      <c r="L867" s="163"/>
      <c r="M867" s="163"/>
      <c r="N867" s="163"/>
      <c r="O867" s="164"/>
      <c r="P867" s="238">
        <f>SUM($H867:$N867)</f>
        <v>0</v>
      </c>
      <c r="Q867" s="214"/>
      <c r="R867" s="214"/>
      <c r="S867" s="214"/>
      <c r="T867" s="214"/>
      <c r="U867" s="214"/>
      <c r="V867" s="214"/>
      <c r="W867" s="214"/>
      <c r="X867" s="165"/>
      <c r="Y867" s="222">
        <f>SUM($Q867:$W867)</f>
        <v>0</v>
      </c>
      <c r="Z867" s="411"/>
      <c r="AA867" s="411"/>
      <c r="AB867" s="411"/>
      <c r="AC867" s="411"/>
      <c r="AD867" s="411"/>
      <c r="AE867" s="411"/>
      <c r="AF867" s="411">
        <v>2</v>
      </c>
      <c r="AG867" s="165">
        <v>43809</v>
      </c>
      <c r="AH867" s="222">
        <f>SUM($Z867:$AF867)</f>
        <v>2</v>
      </c>
      <c r="AI867" s="214"/>
      <c r="AJ867" s="94" t="s">
        <v>1822</v>
      </c>
      <c r="AK867" s="94" t="s">
        <v>1823</v>
      </c>
      <c r="AL867" s="95"/>
      <c r="AM867" s="94"/>
      <c r="AN867" s="95"/>
      <c r="AO867" s="94"/>
      <c r="AP867" s="94"/>
      <c r="AQ867" s="94"/>
      <c r="AR867" s="94"/>
      <c r="AS867" s="95" t="s">
        <v>3556</v>
      </c>
    </row>
    <row r="868" spans="1:45" x14ac:dyDescent="0.2">
      <c r="A868" s="94"/>
      <c r="B868" s="95" t="s">
        <v>3557</v>
      </c>
      <c r="C868" s="95" t="s">
        <v>3558</v>
      </c>
      <c r="D868" s="94"/>
      <c r="E868" s="95" t="s">
        <v>3559</v>
      </c>
      <c r="F868" s="94" t="s">
        <v>515</v>
      </c>
      <c r="G868" s="94" t="s">
        <v>348</v>
      </c>
      <c r="H868" s="163"/>
      <c r="I868" s="163"/>
      <c r="J868" s="163"/>
      <c r="K868" s="163"/>
      <c r="L868" s="163"/>
      <c r="M868" s="163"/>
      <c r="N868" s="163"/>
      <c r="O868" s="164"/>
      <c r="P868" s="238">
        <f>SUM($H868:$N868)</f>
        <v>0</v>
      </c>
      <c r="Q868" s="214"/>
      <c r="R868" s="214"/>
      <c r="S868" s="214"/>
      <c r="T868" s="214"/>
      <c r="U868" s="214"/>
      <c r="V868" s="214"/>
      <c r="W868" s="214"/>
      <c r="X868" s="165"/>
      <c r="Y868" s="222">
        <f>SUM($Q868:$W868)</f>
        <v>0</v>
      </c>
      <c r="Z868" s="411"/>
      <c r="AA868" s="411"/>
      <c r="AB868" s="411"/>
      <c r="AC868" s="411"/>
      <c r="AD868" s="411"/>
      <c r="AE868" s="411"/>
      <c r="AF868" s="411">
        <v>1</v>
      </c>
      <c r="AG868" s="165">
        <v>43606</v>
      </c>
      <c r="AH868" s="222">
        <f>SUM($Z868:$AF868)</f>
        <v>1</v>
      </c>
      <c r="AI868" s="214"/>
      <c r="AJ868" s="94" t="s">
        <v>1822</v>
      </c>
      <c r="AK868" s="94" t="s">
        <v>1823</v>
      </c>
      <c r="AL868" s="95"/>
      <c r="AM868" s="94"/>
      <c r="AN868" s="95"/>
      <c r="AO868" s="94"/>
      <c r="AP868" s="94"/>
      <c r="AQ868" s="94"/>
      <c r="AR868" s="94"/>
      <c r="AS868" s="95" t="s">
        <v>3560</v>
      </c>
    </row>
    <row r="869" spans="1:45" x14ac:dyDescent="0.2">
      <c r="A869" s="94"/>
      <c r="B869" s="95" t="s">
        <v>3561</v>
      </c>
      <c r="C869" s="95" t="s">
        <v>3562</v>
      </c>
      <c r="D869" s="94"/>
      <c r="E869" s="95" t="s">
        <v>3563</v>
      </c>
      <c r="F869" s="94" t="s">
        <v>515</v>
      </c>
      <c r="G869" s="94" t="s">
        <v>348</v>
      </c>
      <c r="H869" s="163"/>
      <c r="I869" s="163"/>
      <c r="J869" s="163"/>
      <c r="K869" s="163"/>
      <c r="L869" s="163"/>
      <c r="M869" s="163"/>
      <c r="N869" s="163"/>
      <c r="O869" s="164"/>
      <c r="P869" s="238">
        <f>SUM($H869:$N869)</f>
        <v>0</v>
      </c>
      <c r="Q869" s="214"/>
      <c r="R869" s="214"/>
      <c r="S869" s="214"/>
      <c r="T869" s="214"/>
      <c r="U869" s="214"/>
      <c r="V869" s="214"/>
      <c r="W869" s="214"/>
      <c r="X869" s="165"/>
      <c r="Y869" s="222">
        <f>SUM($Q869:$W869)</f>
        <v>0</v>
      </c>
      <c r="Z869" s="411"/>
      <c r="AA869" s="411"/>
      <c r="AB869" s="411"/>
      <c r="AC869" s="411"/>
      <c r="AD869" s="411"/>
      <c r="AE869" s="411"/>
      <c r="AF869" s="411">
        <v>1</v>
      </c>
      <c r="AG869" s="165">
        <v>43733</v>
      </c>
      <c r="AH869" s="222">
        <f>SUM($Z869:$AF869)</f>
        <v>1</v>
      </c>
      <c r="AI869" s="214"/>
      <c r="AJ869" s="94" t="s">
        <v>1822</v>
      </c>
      <c r="AK869" s="94" t="s">
        <v>1823</v>
      </c>
      <c r="AL869" s="95"/>
      <c r="AM869" s="94"/>
      <c r="AN869" s="95"/>
      <c r="AO869" s="94"/>
      <c r="AP869" s="94"/>
      <c r="AQ869" s="94"/>
      <c r="AR869" s="94"/>
      <c r="AS869" s="95" t="s">
        <v>3564</v>
      </c>
    </row>
    <row r="870" spans="1:45" x14ac:dyDescent="0.2">
      <c r="A870" s="94"/>
      <c r="B870" s="95" t="s">
        <v>3565</v>
      </c>
      <c r="C870" s="95" t="s">
        <v>3566</v>
      </c>
      <c r="D870" s="94"/>
      <c r="E870" s="95" t="s">
        <v>3567</v>
      </c>
      <c r="F870" s="94" t="s">
        <v>515</v>
      </c>
      <c r="G870" s="94" t="s">
        <v>348</v>
      </c>
      <c r="H870" s="163"/>
      <c r="I870" s="163"/>
      <c r="J870" s="163"/>
      <c r="K870" s="163"/>
      <c r="L870" s="163"/>
      <c r="M870" s="163"/>
      <c r="N870" s="163"/>
      <c r="O870" s="164"/>
      <c r="P870" s="238">
        <f>SUM($H870:$N870)</f>
        <v>0</v>
      </c>
      <c r="Q870" s="214"/>
      <c r="R870" s="214"/>
      <c r="S870" s="214"/>
      <c r="T870" s="214"/>
      <c r="U870" s="214"/>
      <c r="V870" s="214"/>
      <c r="W870" s="214"/>
      <c r="X870" s="165"/>
      <c r="Y870" s="222">
        <f>SUM($Q870:$W870)</f>
        <v>0</v>
      </c>
      <c r="Z870" s="411"/>
      <c r="AA870" s="411"/>
      <c r="AB870" s="411"/>
      <c r="AC870" s="411"/>
      <c r="AD870" s="411"/>
      <c r="AE870" s="411"/>
      <c r="AF870" s="411">
        <v>1</v>
      </c>
      <c r="AG870" s="165">
        <v>43605</v>
      </c>
      <c r="AH870" s="222">
        <f>SUM($Z870:$AF870)</f>
        <v>1</v>
      </c>
      <c r="AI870" s="214"/>
      <c r="AJ870" s="94" t="s">
        <v>1822</v>
      </c>
      <c r="AK870" s="94" t="s">
        <v>1823</v>
      </c>
      <c r="AL870" s="95"/>
      <c r="AM870" s="94"/>
      <c r="AN870" s="95"/>
      <c r="AO870" s="94"/>
      <c r="AP870" s="94"/>
      <c r="AQ870" s="94"/>
      <c r="AR870" s="94"/>
      <c r="AS870" s="95" t="s">
        <v>3568</v>
      </c>
    </row>
    <row r="871" spans="1:45" x14ac:dyDescent="0.2">
      <c r="A871" s="94"/>
      <c r="B871" s="95" t="s">
        <v>3569</v>
      </c>
      <c r="C871" s="95" t="s">
        <v>3570</v>
      </c>
      <c r="D871" s="94"/>
      <c r="E871" s="95" t="s">
        <v>3571</v>
      </c>
      <c r="F871" s="94" t="s">
        <v>515</v>
      </c>
      <c r="G871" s="94" t="s">
        <v>348</v>
      </c>
      <c r="H871" s="163"/>
      <c r="I871" s="163"/>
      <c r="J871" s="163"/>
      <c r="K871" s="163"/>
      <c r="L871" s="163"/>
      <c r="M871" s="163"/>
      <c r="N871" s="163"/>
      <c r="O871" s="164"/>
      <c r="P871" s="238">
        <f>SUM($H871:$N871)</f>
        <v>0</v>
      </c>
      <c r="Q871" s="214"/>
      <c r="R871" s="214"/>
      <c r="S871" s="214"/>
      <c r="T871" s="214"/>
      <c r="U871" s="214"/>
      <c r="V871" s="214"/>
      <c r="W871" s="214"/>
      <c r="X871" s="165"/>
      <c r="Y871" s="222">
        <f>SUM($Q871:$W871)</f>
        <v>0</v>
      </c>
      <c r="Z871" s="411"/>
      <c r="AA871" s="411"/>
      <c r="AB871" s="411"/>
      <c r="AC871" s="411"/>
      <c r="AD871" s="411"/>
      <c r="AE871" s="411"/>
      <c r="AF871" s="411">
        <v>1</v>
      </c>
      <c r="AG871" s="165">
        <v>43608</v>
      </c>
      <c r="AH871" s="222">
        <f>SUM($Z871:$AF871)</f>
        <v>1</v>
      </c>
      <c r="AI871" s="214"/>
      <c r="AJ871" s="94" t="s">
        <v>1822</v>
      </c>
      <c r="AK871" s="94" t="s">
        <v>1823</v>
      </c>
      <c r="AL871" s="95"/>
      <c r="AM871" s="94"/>
      <c r="AN871" s="95"/>
      <c r="AO871" s="94"/>
      <c r="AP871" s="94"/>
      <c r="AQ871" s="94"/>
      <c r="AR871" s="94"/>
      <c r="AS871" s="95" t="s">
        <v>3572</v>
      </c>
    </row>
    <row r="872" spans="1:45" x14ac:dyDescent="0.2">
      <c r="A872" s="94"/>
      <c r="B872" s="95" t="s">
        <v>3573</v>
      </c>
      <c r="C872" s="95" t="s">
        <v>3574</v>
      </c>
      <c r="D872" s="94"/>
      <c r="E872" s="95" t="s">
        <v>3575</v>
      </c>
      <c r="F872" s="94" t="s">
        <v>515</v>
      </c>
      <c r="G872" s="94" t="s">
        <v>348</v>
      </c>
      <c r="H872" s="163"/>
      <c r="I872" s="163"/>
      <c r="J872" s="163"/>
      <c r="K872" s="163"/>
      <c r="L872" s="163"/>
      <c r="M872" s="163"/>
      <c r="N872" s="163"/>
      <c r="O872" s="164"/>
      <c r="P872" s="238">
        <f>SUM($H872:$N872)</f>
        <v>0</v>
      </c>
      <c r="Q872" s="214"/>
      <c r="R872" s="214"/>
      <c r="S872" s="214"/>
      <c r="T872" s="214"/>
      <c r="U872" s="214"/>
      <c r="V872" s="214"/>
      <c r="W872" s="214"/>
      <c r="X872" s="165"/>
      <c r="Y872" s="222">
        <f>SUM($Q872:$W872)</f>
        <v>0</v>
      </c>
      <c r="Z872" s="411"/>
      <c r="AA872" s="411"/>
      <c r="AB872" s="411"/>
      <c r="AC872" s="411"/>
      <c r="AD872" s="411"/>
      <c r="AE872" s="411"/>
      <c r="AF872" s="411">
        <v>1</v>
      </c>
      <c r="AG872" s="165">
        <v>43605</v>
      </c>
      <c r="AH872" s="222">
        <f>SUM($Z872:$AF872)</f>
        <v>1</v>
      </c>
      <c r="AI872" s="214"/>
      <c r="AJ872" s="94" t="s">
        <v>1822</v>
      </c>
      <c r="AK872" s="94" t="s">
        <v>1823</v>
      </c>
      <c r="AL872" s="95"/>
      <c r="AM872" s="94"/>
      <c r="AN872" s="95"/>
      <c r="AO872" s="94"/>
      <c r="AP872" s="94"/>
      <c r="AQ872" s="94"/>
      <c r="AR872" s="94"/>
      <c r="AS872" s="95" t="s">
        <v>3576</v>
      </c>
    </row>
    <row r="873" spans="1:45" x14ac:dyDescent="0.2">
      <c r="A873" s="94"/>
      <c r="B873" s="95" t="s">
        <v>3577</v>
      </c>
      <c r="C873" s="95" t="s">
        <v>3578</v>
      </c>
      <c r="D873" s="94"/>
      <c r="E873" s="95" t="s">
        <v>3579</v>
      </c>
      <c r="F873" s="94" t="s">
        <v>515</v>
      </c>
      <c r="G873" s="94" t="s">
        <v>348</v>
      </c>
      <c r="H873" s="163"/>
      <c r="I873" s="163"/>
      <c r="J873" s="163"/>
      <c r="K873" s="163"/>
      <c r="L873" s="163"/>
      <c r="M873" s="163"/>
      <c r="N873" s="163"/>
      <c r="O873" s="164"/>
      <c r="P873" s="238">
        <f>SUM($H873:$N873)</f>
        <v>0</v>
      </c>
      <c r="Q873" s="214"/>
      <c r="R873" s="214"/>
      <c r="S873" s="214"/>
      <c r="T873" s="214"/>
      <c r="U873" s="214"/>
      <c r="V873" s="214"/>
      <c r="W873" s="214"/>
      <c r="X873" s="165"/>
      <c r="Y873" s="222">
        <f>SUM($Q873:$W873)</f>
        <v>0</v>
      </c>
      <c r="Z873" s="411"/>
      <c r="AA873" s="411"/>
      <c r="AB873" s="411"/>
      <c r="AC873" s="411"/>
      <c r="AD873" s="411"/>
      <c r="AE873" s="411"/>
      <c r="AF873" s="411">
        <v>1</v>
      </c>
      <c r="AG873" s="165">
        <v>43608</v>
      </c>
      <c r="AH873" s="222">
        <f>SUM($Z873:$AF873)</f>
        <v>1</v>
      </c>
      <c r="AI873" s="214"/>
      <c r="AJ873" s="94" t="s">
        <v>1822</v>
      </c>
      <c r="AK873" s="94" t="s">
        <v>1823</v>
      </c>
      <c r="AL873" s="95"/>
      <c r="AM873" s="94"/>
      <c r="AN873" s="95"/>
      <c r="AO873" s="94"/>
      <c r="AP873" s="94"/>
      <c r="AQ873" s="94"/>
      <c r="AR873" s="94"/>
      <c r="AS873" s="95" t="s">
        <v>3580</v>
      </c>
    </row>
    <row r="874" spans="1:45" x14ac:dyDescent="0.2">
      <c r="A874" s="94"/>
      <c r="B874" s="95" t="s">
        <v>3581</v>
      </c>
      <c r="C874" s="95" t="s">
        <v>3582</v>
      </c>
      <c r="D874" s="94"/>
      <c r="E874" s="95" t="s">
        <v>3583</v>
      </c>
      <c r="F874" s="94" t="s">
        <v>515</v>
      </c>
      <c r="G874" s="94" t="s">
        <v>348</v>
      </c>
      <c r="H874" s="163"/>
      <c r="I874" s="163"/>
      <c r="J874" s="163"/>
      <c r="K874" s="163"/>
      <c r="L874" s="163"/>
      <c r="M874" s="163"/>
      <c r="N874" s="163"/>
      <c r="O874" s="164"/>
      <c r="P874" s="238">
        <f>SUM($H874:$N874)</f>
        <v>0</v>
      </c>
      <c r="Q874" s="214"/>
      <c r="R874" s="214"/>
      <c r="S874" s="214"/>
      <c r="T874" s="214"/>
      <c r="U874" s="214"/>
      <c r="V874" s="214"/>
      <c r="W874" s="214"/>
      <c r="X874" s="165"/>
      <c r="Y874" s="222">
        <f>SUM($Q874:$W874)</f>
        <v>0</v>
      </c>
      <c r="Z874" s="411"/>
      <c r="AA874" s="411"/>
      <c r="AB874" s="411"/>
      <c r="AC874" s="411"/>
      <c r="AD874" s="411"/>
      <c r="AE874" s="411"/>
      <c r="AF874" s="411">
        <v>1</v>
      </c>
      <c r="AG874" s="165">
        <v>43609</v>
      </c>
      <c r="AH874" s="222">
        <f>SUM($Z874:$AF874)</f>
        <v>1</v>
      </c>
      <c r="AI874" s="214"/>
      <c r="AJ874" s="94" t="s">
        <v>1822</v>
      </c>
      <c r="AK874" s="94" t="s">
        <v>1823</v>
      </c>
      <c r="AL874" s="95"/>
      <c r="AM874" s="94"/>
      <c r="AN874" s="95"/>
      <c r="AO874" s="94"/>
      <c r="AP874" s="94"/>
      <c r="AQ874" s="94"/>
      <c r="AR874" s="94"/>
      <c r="AS874" s="95" t="s">
        <v>3584</v>
      </c>
    </row>
    <row r="875" spans="1:45" x14ac:dyDescent="0.2">
      <c r="A875" s="94"/>
      <c r="B875" s="95" t="s">
        <v>3585</v>
      </c>
      <c r="C875" s="95" t="s">
        <v>3586</v>
      </c>
      <c r="D875" s="94"/>
      <c r="E875" s="95" t="s">
        <v>3587</v>
      </c>
      <c r="F875" s="94" t="s">
        <v>515</v>
      </c>
      <c r="G875" s="94" t="s">
        <v>348</v>
      </c>
      <c r="H875" s="163"/>
      <c r="I875" s="163"/>
      <c r="J875" s="163"/>
      <c r="K875" s="163"/>
      <c r="L875" s="163"/>
      <c r="M875" s="163"/>
      <c r="N875" s="163"/>
      <c r="O875" s="164"/>
      <c r="P875" s="238">
        <f>SUM($H875:$N875)</f>
        <v>0</v>
      </c>
      <c r="Q875" s="214"/>
      <c r="R875" s="214"/>
      <c r="S875" s="214"/>
      <c r="T875" s="214"/>
      <c r="U875" s="214"/>
      <c r="V875" s="214"/>
      <c r="W875" s="214"/>
      <c r="X875" s="165"/>
      <c r="Y875" s="222">
        <f>SUM($Q875:$W875)</f>
        <v>0</v>
      </c>
      <c r="Z875" s="411"/>
      <c r="AA875" s="411"/>
      <c r="AB875" s="411"/>
      <c r="AC875" s="411"/>
      <c r="AD875" s="411"/>
      <c r="AE875" s="411"/>
      <c r="AF875" s="411">
        <v>1</v>
      </c>
      <c r="AG875" s="165">
        <v>43777</v>
      </c>
      <c r="AH875" s="222">
        <f>SUM($Z875:$AF875)</f>
        <v>1</v>
      </c>
      <c r="AI875" s="214"/>
      <c r="AJ875" s="94" t="s">
        <v>1822</v>
      </c>
      <c r="AK875" s="94" t="s">
        <v>1823</v>
      </c>
      <c r="AL875" s="95"/>
      <c r="AM875" s="94"/>
      <c r="AN875" s="95"/>
      <c r="AO875" s="94"/>
      <c r="AP875" s="94"/>
      <c r="AQ875" s="94"/>
      <c r="AR875" s="94"/>
      <c r="AS875" s="95" t="s">
        <v>3588</v>
      </c>
    </row>
    <row r="876" spans="1:45" x14ac:dyDescent="0.2">
      <c r="A876" s="94"/>
      <c r="B876" s="95" t="s">
        <v>3589</v>
      </c>
      <c r="C876" s="95" t="s">
        <v>3590</v>
      </c>
      <c r="D876" s="94"/>
      <c r="E876" s="95" t="s">
        <v>3591</v>
      </c>
      <c r="F876" s="94" t="s">
        <v>515</v>
      </c>
      <c r="G876" s="94" t="s">
        <v>348</v>
      </c>
      <c r="H876" s="163"/>
      <c r="I876" s="163"/>
      <c r="J876" s="163"/>
      <c r="K876" s="163"/>
      <c r="L876" s="163"/>
      <c r="M876" s="163"/>
      <c r="N876" s="163"/>
      <c r="O876" s="164"/>
      <c r="P876" s="238">
        <f>SUM($H876:$N876)</f>
        <v>0</v>
      </c>
      <c r="Q876" s="214"/>
      <c r="R876" s="214"/>
      <c r="S876" s="214"/>
      <c r="T876" s="214"/>
      <c r="U876" s="214"/>
      <c r="V876" s="214"/>
      <c r="W876" s="214"/>
      <c r="X876" s="165"/>
      <c r="Y876" s="222">
        <f>SUM($Q876:$W876)</f>
        <v>0</v>
      </c>
      <c r="Z876" s="411"/>
      <c r="AA876" s="411"/>
      <c r="AB876" s="411"/>
      <c r="AC876" s="411"/>
      <c r="AD876" s="411"/>
      <c r="AE876" s="411"/>
      <c r="AF876" s="411">
        <v>1</v>
      </c>
      <c r="AG876" s="165">
        <v>43608</v>
      </c>
      <c r="AH876" s="222">
        <f>SUM($Z876:$AF876)</f>
        <v>1</v>
      </c>
      <c r="AI876" s="214"/>
      <c r="AJ876" s="94" t="s">
        <v>1822</v>
      </c>
      <c r="AK876" s="94" t="s">
        <v>1823</v>
      </c>
      <c r="AL876" s="95"/>
      <c r="AM876" s="94"/>
      <c r="AN876" s="95"/>
      <c r="AO876" s="94"/>
      <c r="AP876" s="94"/>
      <c r="AQ876" s="94"/>
      <c r="AR876" s="94"/>
      <c r="AS876" s="95" t="s">
        <v>3592</v>
      </c>
    </row>
    <row r="877" spans="1:45" x14ac:dyDescent="0.2">
      <c r="A877" s="94"/>
      <c r="B877" s="95" t="s">
        <v>3593</v>
      </c>
      <c r="C877" s="95" t="s">
        <v>3594</v>
      </c>
      <c r="D877" s="94"/>
      <c r="E877" s="95" t="s">
        <v>3595</v>
      </c>
      <c r="F877" s="94" t="s">
        <v>515</v>
      </c>
      <c r="G877" s="94" t="s">
        <v>348</v>
      </c>
      <c r="H877" s="163"/>
      <c r="I877" s="163"/>
      <c r="J877" s="163"/>
      <c r="K877" s="163"/>
      <c r="L877" s="163"/>
      <c r="M877" s="163"/>
      <c r="N877" s="163"/>
      <c r="O877" s="164"/>
      <c r="P877" s="238">
        <f>SUM($H877:$N877)</f>
        <v>0</v>
      </c>
      <c r="Q877" s="214"/>
      <c r="R877" s="214"/>
      <c r="S877" s="214"/>
      <c r="T877" s="214"/>
      <c r="U877" s="214"/>
      <c r="V877" s="214"/>
      <c r="W877" s="214"/>
      <c r="X877" s="165"/>
      <c r="Y877" s="222">
        <f>SUM($Q877:$W877)</f>
        <v>0</v>
      </c>
      <c r="Z877" s="411"/>
      <c r="AA877" s="411"/>
      <c r="AB877" s="411"/>
      <c r="AC877" s="411"/>
      <c r="AD877" s="411"/>
      <c r="AE877" s="411"/>
      <c r="AF877" s="411">
        <v>1</v>
      </c>
      <c r="AG877" s="165">
        <v>43733</v>
      </c>
      <c r="AH877" s="222">
        <f>SUM($Z877:$AF877)</f>
        <v>1</v>
      </c>
      <c r="AI877" s="214"/>
      <c r="AJ877" s="94" t="s">
        <v>1822</v>
      </c>
      <c r="AK877" s="94" t="s">
        <v>1823</v>
      </c>
      <c r="AL877" s="95"/>
      <c r="AM877" s="94"/>
      <c r="AN877" s="95"/>
      <c r="AO877" s="94"/>
      <c r="AP877" s="94"/>
      <c r="AQ877" s="94"/>
      <c r="AR877" s="94"/>
      <c r="AS877" s="95" t="s">
        <v>3596</v>
      </c>
    </row>
    <row r="878" spans="1:45" x14ac:dyDescent="0.2">
      <c r="A878" s="94"/>
      <c r="B878" s="95" t="s">
        <v>3597</v>
      </c>
      <c r="C878" s="95" t="s">
        <v>3598</v>
      </c>
      <c r="D878" s="94"/>
      <c r="E878" s="95" t="s">
        <v>3599</v>
      </c>
      <c r="F878" s="94" t="s">
        <v>515</v>
      </c>
      <c r="G878" s="94" t="s">
        <v>348</v>
      </c>
      <c r="H878" s="163"/>
      <c r="I878" s="163"/>
      <c r="J878" s="163"/>
      <c r="K878" s="163"/>
      <c r="L878" s="163"/>
      <c r="M878" s="163"/>
      <c r="N878" s="163"/>
      <c r="O878" s="164"/>
      <c r="P878" s="238">
        <f>SUM($H878:$N878)</f>
        <v>0</v>
      </c>
      <c r="Q878" s="214"/>
      <c r="R878" s="214"/>
      <c r="S878" s="214"/>
      <c r="T878" s="214"/>
      <c r="U878" s="214"/>
      <c r="V878" s="214"/>
      <c r="W878" s="214"/>
      <c r="X878" s="165"/>
      <c r="Y878" s="222">
        <f>SUM($Q878:$W878)</f>
        <v>0</v>
      </c>
      <c r="Z878" s="411"/>
      <c r="AA878" s="411"/>
      <c r="AB878" s="411"/>
      <c r="AC878" s="411"/>
      <c r="AD878" s="411"/>
      <c r="AE878" s="411"/>
      <c r="AF878" s="411">
        <v>1</v>
      </c>
      <c r="AG878" s="165">
        <v>43608</v>
      </c>
      <c r="AH878" s="222">
        <f>SUM($Z878:$AF878)</f>
        <v>1</v>
      </c>
      <c r="AI878" s="214"/>
      <c r="AJ878" s="94" t="s">
        <v>1822</v>
      </c>
      <c r="AK878" s="94" t="s">
        <v>1823</v>
      </c>
      <c r="AL878" s="95"/>
      <c r="AM878" s="94"/>
      <c r="AN878" s="95"/>
      <c r="AO878" s="94"/>
      <c r="AP878" s="94"/>
      <c r="AQ878" s="94"/>
      <c r="AR878" s="94"/>
      <c r="AS878" s="95" t="s">
        <v>3600</v>
      </c>
    </row>
    <row r="879" spans="1:45" x14ac:dyDescent="0.2">
      <c r="A879" s="94"/>
      <c r="B879" s="95" t="s">
        <v>3601</v>
      </c>
      <c r="C879" s="95" t="s">
        <v>3602</v>
      </c>
      <c r="D879" s="94"/>
      <c r="E879" s="95" t="s">
        <v>3603</v>
      </c>
      <c r="F879" s="94" t="s">
        <v>515</v>
      </c>
      <c r="G879" s="94" t="s">
        <v>348</v>
      </c>
      <c r="H879" s="163"/>
      <c r="I879" s="163"/>
      <c r="J879" s="163"/>
      <c r="K879" s="163"/>
      <c r="L879" s="163"/>
      <c r="M879" s="163"/>
      <c r="N879" s="163"/>
      <c r="O879" s="164"/>
      <c r="P879" s="238">
        <f>SUM($H879:$N879)</f>
        <v>0</v>
      </c>
      <c r="Q879" s="214"/>
      <c r="R879" s="214"/>
      <c r="S879" s="214"/>
      <c r="T879" s="214"/>
      <c r="U879" s="214"/>
      <c r="V879" s="214"/>
      <c r="W879" s="214"/>
      <c r="X879" s="165"/>
      <c r="Y879" s="222">
        <f>SUM($Q879:$W879)</f>
        <v>0</v>
      </c>
      <c r="Z879" s="411"/>
      <c r="AA879" s="411"/>
      <c r="AB879" s="411"/>
      <c r="AC879" s="411"/>
      <c r="AD879" s="411"/>
      <c r="AE879" s="411"/>
      <c r="AF879" s="411">
        <v>1</v>
      </c>
      <c r="AG879" s="165">
        <v>43731</v>
      </c>
      <c r="AH879" s="222">
        <f>SUM($Z879:$AF879)</f>
        <v>1</v>
      </c>
      <c r="AI879" s="214"/>
      <c r="AJ879" s="94" t="s">
        <v>1822</v>
      </c>
      <c r="AK879" s="94" t="s">
        <v>1823</v>
      </c>
      <c r="AL879" s="95"/>
      <c r="AM879" s="94"/>
      <c r="AN879" s="95"/>
      <c r="AO879" s="94"/>
      <c r="AP879" s="94"/>
      <c r="AQ879" s="94"/>
      <c r="AR879" s="94"/>
      <c r="AS879" s="95" t="s">
        <v>3604</v>
      </c>
    </row>
    <row r="880" spans="1:45" x14ac:dyDescent="0.2">
      <c r="A880" s="94"/>
      <c r="B880" s="95" t="s">
        <v>3605</v>
      </c>
      <c r="C880" s="95" t="s">
        <v>3606</v>
      </c>
      <c r="D880" s="94"/>
      <c r="E880" s="95" t="s">
        <v>3607</v>
      </c>
      <c r="F880" s="94" t="s">
        <v>515</v>
      </c>
      <c r="G880" s="94" t="s">
        <v>348</v>
      </c>
      <c r="H880" s="163"/>
      <c r="I880" s="163"/>
      <c r="J880" s="163"/>
      <c r="K880" s="163"/>
      <c r="L880" s="163"/>
      <c r="M880" s="163"/>
      <c r="N880" s="163"/>
      <c r="O880" s="164"/>
      <c r="P880" s="238">
        <f>SUM($H880:$N880)</f>
        <v>0</v>
      </c>
      <c r="Q880" s="214"/>
      <c r="R880" s="214"/>
      <c r="S880" s="214"/>
      <c r="T880" s="214"/>
      <c r="U880" s="214"/>
      <c r="V880" s="214"/>
      <c r="W880" s="214"/>
      <c r="X880" s="165"/>
      <c r="Y880" s="222">
        <f>SUM($Q880:$W880)</f>
        <v>0</v>
      </c>
      <c r="Z880" s="411"/>
      <c r="AA880" s="411"/>
      <c r="AB880" s="411"/>
      <c r="AC880" s="411"/>
      <c r="AD880" s="411"/>
      <c r="AE880" s="411"/>
      <c r="AF880" s="411">
        <v>1</v>
      </c>
      <c r="AG880" s="165">
        <v>43795</v>
      </c>
      <c r="AH880" s="222">
        <f>SUM($Z880:$AF880)</f>
        <v>1</v>
      </c>
      <c r="AI880" s="214"/>
      <c r="AJ880" s="94" t="s">
        <v>1822</v>
      </c>
      <c r="AK880" s="94" t="s">
        <v>1823</v>
      </c>
      <c r="AL880" s="95"/>
      <c r="AM880" s="94"/>
      <c r="AN880" s="95"/>
      <c r="AO880" s="94"/>
      <c r="AP880" s="94"/>
      <c r="AQ880" s="94"/>
      <c r="AR880" s="94"/>
      <c r="AS880" s="95" t="s">
        <v>3608</v>
      </c>
    </row>
    <row r="881" spans="1:45" x14ac:dyDescent="0.2">
      <c r="A881" s="94"/>
      <c r="B881" s="95" t="s">
        <v>3609</v>
      </c>
      <c r="C881" s="95" t="s">
        <v>3610</v>
      </c>
      <c r="D881" s="94"/>
      <c r="E881" s="95" t="s">
        <v>3611</v>
      </c>
      <c r="F881" s="94" t="s">
        <v>515</v>
      </c>
      <c r="G881" s="94" t="s">
        <v>348</v>
      </c>
      <c r="H881" s="163"/>
      <c r="I881" s="163"/>
      <c r="J881" s="163"/>
      <c r="K881" s="163"/>
      <c r="L881" s="163"/>
      <c r="M881" s="163"/>
      <c r="N881" s="163"/>
      <c r="O881" s="164"/>
      <c r="P881" s="238">
        <f>SUM($H881:$N881)</f>
        <v>0</v>
      </c>
      <c r="Q881" s="214"/>
      <c r="R881" s="214"/>
      <c r="S881" s="214"/>
      <c r="T881" s="214"/>
      <c r="U881" s="214"/>
      <c r="V881" s="214"/>
      <c r="W881" s="214"/>
      <c r="X881" s="165"/>
      <c r="Y881" s="222">
        <f>SUM($Q881:$W881)</f>
        <v>0</v>
      </c>
      <c r="Z881" s="411"/>
      <c r="AA881" s="411"/>
      <c r="AB881" s="411"/>
      <c r="AC881" s="411"/>
      <c r="AD881" s="411"/>
      <c r="AE881" s="411"/>
      <c r="AF881" s="411">
        <v>1</v>
      </c>
      <c r="AG881" s="165">
        <v>43609</v>
      </c>
      <c r="AH881" s="222">
        <f>SUM($Z881:$AF881)</f>
        <v>1</v>
      </c>
      <c r="AI881" s="214"/>
      <c r="AJ881" s="94" t="s">
        <v>1822</v>
      </c>
      <c r="AK881" s="94" t="s">
        <v>1823</v>
      </c>
      <c r="AL881" s="95"/>
      <c r="AM881" s="94"/>
      <c r="AN881" s="95"/>
      <c r="AO881" s="94"/>
      <c r="AP881" s="94"/>
      <c r="AQ881" s="94"/>
      <c r="AR881" s="94"/>
      <c r="AS881" s="95" t="s">
        <v>3612</v>
      </c>
    </row>
    <row r="882" spans="1:45" x14ac:dyDescent="0.2">
      <c r="A882" s="94"/>
      <c r="B882" s="95" t="s">
        <v>3613</v>
      </c>
      <c r="C882" s="95" t="s">
        <v>3614</v>
      </c>
      <c r="D882" s="94"/>
      <c r="E882" s="95" t="s">
        <v>3615</v>
      </c>
      <c r="F882" s="94" t="s">
        <v>515</v>
      </c>
      <c r="G882" s="94" t="s">
        <v>348</v>
      </c>
      <c r="H882" s="163"/>
      <c r="I882" s="163"/>
      <c r="J882" s="163"/>
      <c r="K882" s="163"/>
      <c r="L882" s="163"/>
      <c r="M882" s="163"/>
      <c r="N882" s="163"/>
      <c r="O882" s="164"/>
      <c r="P882" s="238">
        <f>SUM($H882:$N882)</f>
        <v>0</v>
      </c>
      <c r="Q882" s="214"/>
      <c r="R882" s="214"/>
      <c r="S882" s="214"/>
      <c r="T882" s="214"/>
      <c r="U882" s="214"/>
      <c r="V882" s="214"/>
      <c r="W882" s="214"/>
      <c r="X882" s="165"/>
      <c r="Y882" s="222">
        <f>SUM($Q882:$W882)</f>
        <v>0</v>
      </c>
      <c r="Z882" s="411"/>
      <c r="AA882" s="411"/>
      <c r="AB882" s="411"/>
      <c r="AC882" s="411"/>
      <c r="AD882" s="411"/>
      <c r="AE882" s="411"/>
      <c r="AF882" s="411">
        <v>1</v>
      </c>
      <c r="AG882" s="165">
        <v>43777</v>
      </c>
      <c r="AH882" s="222">
        <f>SUM($Z882:$AF882)</f>
        <v>1</v>
      </c>
      <c r="AI882" s="214"/>
      <c r="AJ882" s="94" t="s">
        <v>1822</v>
      </c>
      <c r="AK882" s="94" t="s">
        <v>1823</v>
      </c>
      <c r="AL882" s="95"/>
      <c r="AM882" s="94"/>
      <c r="AN882" s="95"/>
      <c r="AO882" s="94"/>
      <c r="AP882" s="94"/>
      <c r="AQ882" s="94"/>
      <c r="AR882" s="94"/>
      <c r="AS882" s="95" t="s">
        <v>3616</v>
      </c>
    </row>
    <row r="883" spans="1:45" x14ac:dyDescent="0.2">
      <c r="A883" s="94"/>
      <c r="B883" s="95" t="s">
        <v>3617</v>
      </c>
      <c r="C883" s="95" t="s">
        <v>3618</v>
      </c>
      <c r="D883" s="94"/>
      <c r="E883" s="95" t="s">
        <v>3619</v>
      </c>
      <c r="F883" s="94" t="s">
        <v>515</v>
      </c>
      <c r="G883" s="94" t="s">
        <v>348</v>
      </c>
      <c r="H883" s="163"/>
      <c r="I883" s="163"/>
      <c r="J883" s="163"/>
      <c r="K883" s="163"/>
      <c r="L883" s="163"/>
      <c r="M883" s="163"/>
      <c r="N883" s="163"/>
      <c r="O883" s="164"/>
      <c r="P883" s="238">
        <f>SUM($H883:$N883)</f>
        <v>0</v>
      </c>
      <c r="Q883" s="214"/>
      <c r="R883" s="214"/>
      <c r="S883" s="214"/>
      <c r="T883" s="214"/>
      <c r="U883" s="214"/>
      <c r="V883" s="214"/>
      <c r="W883" s="214"/>
      <c r="X883" s="165"/>
      <c r="Y883" s="222">
        <f>SUM($Q883:$W883)</f>
        <v>0</v>
      </c>
      <c r="Z883" s="411"/>
      <c r="AA883" s="411"/>
      <c r="AB883" s="411"/>
      <c r="AC883" s="411"/>
      <c r="AD883" s="411"/>
      <c r="AE883" s="411"/>
      <c r="AF883" s="411">
        <v>1</v>
      </c>
      <c r="AG883" s="165">
        <v>43609</v>
      </c>
      <c r="AH883" s="222">
        <f>SUM($Z883:$AF883)</f>
        <v>1</v>
      </c>
      <c r="AI883" s="214"/>
      <c r="AJ883" s="94" t="s">
        <v>1822</v>
      </c>
      <c r="AK883" s="94" t="s">
        <v>1823</v>
      </c>
      <c r="AL883" s="95"/>
      <c r="AM883" s="94"/>
      <c r="AN883" s="95"/>
      <c r="AO883" s="94"/>
      <c r="AP883" s="94"/>
      <c r="AQ883" s="94"/>
      <c r="AR883" s="94"/>
      <c r="AS883" s="95" t="s">
        <v>3620</v>
      </c>
    </row>
    <row r="884" spans="1:45" x14ac:dyDescent="0.2">
      <c r="A884" s="94"/>
      <c r="B884" s="95" t="s">
        <v>3621</v>
      </c>
      <c r="C884" s="95" t="s">
        <v>3622</v>
      </c>
      <c r="D884" s="94"/>
      <c r="E884" s="95" t="s">
        <v>3623</v>
      </c>
      <c r="F884" s="94" t="s">
        <v>515</v>
      </c>
      <c r="G884" s="94" t="s">
        <v>348</v>
      </c>
      <c r="H884" s="163"/>
      <c r="I884" s="163"/>
      <c r="J884" s="163"/>
      <c r="K884" s="163"/>
      <c r="L884" s="163"/>
      <c r="M884" s="163"/>
      <c r="N884" s="163"/>
      <c r="O884" s="164"/>
      <c r="P884" s="238">
        <f>SUM($H884:$N884)</f>
        <v>0</v>
      </c>
      <c r="Q884" s="214"/>
      <c r="R884" s="214"/>
      <c r="S884" s="214"/>
      <c r="T884" s="214"/>
      <c r="U884" s="214"/>
      <c r="V884" s="214"/>
      <c r="W884" s="214"/>
      <c r="X884" s="165"/>
      <c r="Y884" s="222">
        <f>SUM($Q884:$W884)</f>
        <v>0</v>
      </c>
      <c r="Z884" s="411"/>
      <c r="AA884" s="411"/>
      <c r="AB884" s="411"/>
      <c r="AC884" s="411"/>
      <c r="AD884" s="411"/>
      <c r="AE884" s="411"/>
      <c r="AF884" s="411">
        <v>1</v>
      </c>
      <c r="AG884" s="165">
        <v>43721</v>
      </c>
      <c r="AH884" s="222">
        <f>SUM($Z884:$AF884)</f>
        <v>1</v>
      </c>
      <c r="AI884" s="214"/>
      <c r="AJ884" s="94" t="s">
        <v>1822</v>
      </c>
      <c r="AK884" s="94" t="s">
        <v>1823</v>
      </c>
      <c r="AL884" s="95"/>
      <c r="AM884" s="94"/>
      <c r="AN884" s="95"/>
      <c r="AO884" s="94"/>
      <c r="AP884" s="94"/>
      <c r="AQ884" s="94"/>
      <c r="AR884" s="94"/>
      <c r="AS884" s="95" t="s">
        <v>3624</v>
      </c>
    </row>
    <row r="885" spans="1:45" x14ac:dyDescent="0.2">
      <c r="A885" s="94"/>
      <c r="B885" s="95" t="s">
        <v>3625</v>
      </c>
      <c r="C885" s="95" t="s">
        <v>3626</v>
      </c>
      <c r="D885" s="94"/>
      <c r="E885" s="95" t="s">
        <v>3627</v>
      </c>
      <c r="F885" s="94" t="s">
        <v>515</v>
      </c>
      <c r="G885" s="94" t="s">
        <v>348</v>
      </c>
      <c r="H885" s="163"/>
      <c r="I885" s="163"/>
      <c r="J885" s="163"/>
      <c r="K885" s="163"/>
      <c r="L885" s="163"/>
      <c r="M885" s="163"/>
      <c r="N885" s="163"/>
      <c r="O885" s="164"/>
      <c r="P885" s="238">
        <f>SUM($H885:$N885)</f>
        <v>0</v>
      </c>
      <c r="Q885" s="214"/>
      <c r="R885" s="214"/>
      <c r="S885" s="214"/>
      <c r="T885" s="214"/>
      <c r="U885" s="214"/>
      <c r="V885" s="214"/>
      <c r="W885" s="214"/>
      <c r="X885" s="165"/>
      <c r="Y885" s="222">
        <f>SUM($Q885:$W885)</f>
        <v>0</v>
      </c>
      <c r="Z885" s="411"/>
      <c r="AA885" s="411"/>
      <c r="AB885" s="411"/>
      <c r="AC885" s="411"/>
      <c r="AD885" s="411"/>
      <c r="AE885" s="411"/>
      <c r="AF885" s="411">
        <v>1</v>
      </c>
      <c r="AG885" s="165">
        <v>43665</v>
      </c>
      <c r="AH885" s="222">
        <f>SUM($Z885:$AF885)</f>
        <v>1</v>
      </c>
      <c r="AI885" s="214"/>
      <c r="AJ885" s="94" t="s">
        <v>1822</v>
      </c>
      <c r="AK885" s="94" t="s">
        <v>1823</v>
      </c>
      <c r="AL885" s="95"/>
      <c r="AM885" s="94"/>
      <c r="AN885" s="95"/>
      <c r="AO885" s="94"/>
      <c r="AP885" s="94"/>
      <c r="AQ885" s="94"/>
      <c r="AR885" s="94"/>
      <c r="AS885" s="95" t="s">
        <v>3628</v>
      </c>
    </row>
    <row r="886" spans="1:45" x14ac:dyDescent="0.2">
      <c r="A886" s="94"/>
      <c r="B886" s="95" t="s">
        <v>3629</v>
      </c>
      <c r="C886" s="95" t="s">
        <v>3630</v>
      </c>
      <c r="D886" s="94"/>
      <c r="E886" s="95" t="s">
        <v>3631</v>
      </c>
      <c r="F886" s="94" t="s">
        <v>515</v>
      </c>
      <c r="G886" s="94" t="s">
        <v>348</v>
      </c>
      <c r="H886" s="163"/>
      <c r="I886" s="163"/>
      <c r="J886" s="163"/>
      <c r="K886" s="163"/>
      <c r="L886" s="163"/>
      <c r="M886" s="163"/>
      <c r="N886" s="163"/>
      <c r="O886" s="164"/>
      <c r="P886" s="238">
        <f>SUM($H886:$N886)</f>
        <v>0</v>
      </c>
      <c r="Q886" s="214"/>
      <c r="R886" s="214"/>
      <c r="S886" s="214"/>
      <c r="T886" s="214"/>
      <c r="U886" s="214"/>
      <c r="V886" s="214"/>
      <c r="W886" s="214"/>
      <c r="X886" s="165"/>
      <c r="Y886" s="222">
        <f>SUM($Q886:$W886)</f>
        <v>0</v>
      </c>
      <c r="Z886" s="411"/>
      <c r="AA886" s="411"/>
      <c r="AB886" s="411"/>
      <c r="AC886" s="411"/>
      <c r="AD886" s="411"/>
      <c r="AE886" s="411"/>
      <c r="AF886" s="411">
        <v>1</v>
      </c>
      <c r="AG886" s="165">
        <v>43733</v>
      </c>
      <c r="AH886" s="222">
        <f>SUM($Z886:$AF886)</f>
        <v>1</v>
      </c>
      <c r="AI886" s="214"/>
      <c r="AJ886" s="94" t="s">
        <v>1822</v>
      </c>
      <c r="AK886" s="94" t="s">
        <v>1823</v>
      </c>
      <c r="AL886" s="95"/>
      <c r="AM886" s="94"/>
      <c r="AN886" s="95"/>
      <c r="AO886" s="94"/>
      <c r="AP886" s="94"/>
      <c r="AQ886" s="94"/>
      <c r="AR886" s="94"/>
      <c r="AS886" s="95" t="s">
        <v>3632</v>
      </c>
    </row>
    <row r="887" spans="1:45" x14ac:dyDescent="0.2">
      <c r="A887" s="94"/>
      <c r="B887" s="95" t="s">
        <v>3633</v>
      </c>
      <c r="C887" s="95" t="s">
        <v>3634</v>
      </c>
      <c r="D887" s="94"/>
      <c r="E887" s="95" t="s">
        <v>3635</v>
      </c>
      <c r="F887" s="94" t="s">
        <v>515</v>
      </c>
      <c r="G887" s="94" t="s">
        <v>348</v>
      </c>
      <c r="H887" s="163"/>
      <c r="I887" s="163"/>
      <c r="J887" s="163"/>
      <c r="K887" s="163"/>
      <c r="L887" s="163"/>
      <c r="M887" s="163"/>
      <c r="N887" s="163"/>
      <c r="O887" s="164"/>
      <c r="P887" s="238">
        <f>SUM($H887:$N887)</f>
        <v>0</v>
      </c>
      <c r="Q887" s="214"/>
      <c r="R887" s="214"/>
      <c r="S887" s="214"/>
      <c r="T887" s="214"/>
      <c r="U887" s="214"/>
      <c r="V887" s="214"/>
      <c r="W887" s="214"/>
      <c r="X887" s="165"/>
      <c r="Y887" s="222">
        <f>SUM($Q887:$W887)</f>
        <v>0</v>
      </c>
      <c r="Z887" s="411"/>
      <c r="AA887" s="411"/>
      <c r="AB887" s="411"/>
      <c r="AC887" s="411"/>
      <c r="AD887" s="411"/>
      <c r="AE887" s="411"/>
      <c r="AF887" s="411">
        <v>1</v>
      </c>
      <c r="AG887" s="165">
        <v>43665</v>
      </c>
      <c r="AH887" s="222">
        <f>SUM($Z887:$AF887)</f>
        <v>1</v>
      </c>
      <c r="AI887" s="214"/>
      <c r="AJ887" s="94" t="s">
        <v>1822</v>
      </c>
      <c r="AK887" s="94" t="s">
        <v>1823</v>
      </c>
      <c r="AL887" s="95"/>
      <c r="AM887" s="94"/>
      <c r="AN887" s="95"/>
      <c r="AO887" s="94"/>
      <c r="AP887" s="94"/>
      <c r="AQ887" s="94"/>
      <c r="AR887" s="94"/>
      <c r="AS887" s="95" t="s">
        <v>3636</v>
      </c>
    </row>
    <row r="888" spans="1:45" x14ac:dyDescent="0.2">
      <c r="A888" s="94"/>
      <c r="B888" s="95" t="s">
        <v>3637</v>
      </c>
      <c r="C888" s="95" t="s">
        <v>3638</v>
      </c>
      <c r="D888" s="94"/>
      <c r="E888" s="95" t="s">
        <v>3639</v>
      </c>
      <c r="F888" s="94" t="s">
        <v>515</v>
      </c>
      <c r="G888" s="94" t="s">
        <v>348</v>
      </c>
      <c r="H888" s="163"/>
      <c r="I888" s="163"/>
      <c r="J888" s="163"/>
      <c r="K888" s="163"/>
      <c r="L888" s="163"/>
      <c r="M888" s="163"/>
      <c r="N888" s="163"/>
      <c r="O888" s="164"/>
      <c r="P888" s="238">
        <f>SUM($H888:$N888)</f>
        <v>0</v>
      </c>
      <c r="Q888" s="214"/>
      <c r="R888" s="214"/>
      <c r="S888" s="214"/>
      <c r="T888" s="214"/>
      <c r="U888" s="214"/>
      <c r="V888" s="214"/>
      <c r="W888" s="214"/>
      <c r="X888" s="165"/>
      <c r="Y888" s="222">
        <f>SUM($Q888:$W888)</f>
        <v>0</v>
      </c>
      <c r="Z888" s="411"/>
      <c r="AA888" s="411"/>
      <c r="AB888" s="411"/>
      <c r="AC888" s="411"/>
      <c r="AD888" s="411"/>
      <c r="AE888" s="411"/>
      <c r="AF888" s="411">
        <v>1</v>
      </c>
      <c r="AG888" s="165">
        <v>43608</v>
      </c>
      <c r="AH888" s="222">
        <f>SUM($Z888:$AF888)</f>
        <v>1</v>
      </c>
      <c r="AI888" s="214"/>
      <c r="AJ888" s="94" t="s">
        <v>1822</v>
      </c>
      <c r="AK888" s="94" t="s">
        <v>1823</v>
      </c>
      <c r="AL888" s="95"/>
      <c r="AM888" s="94"/>
      <c r="AN888" s="95"/>
      <c r="AO888" s="94"/>
      <c r="AP888" s="94"/>
      <c r="AQ888" s="94"/>
      <c r="AR888" s="94"/>
      <c r="AS888" s="95" t="s">
        <v>3640</v>
      </c>
    </row>
    <row r="889" spans="1:45" x14ac:dyDescent="0.2">
      <c r="A889" s="94"/>
      <c r="B889" s="95" t="s">
        <v>3641</v>
      </c>
      <c r="C889" s="95" t="s">
        <v>3642</v>
      </c>
      <c r="D889" s="94"/>
      <c r="E889" s="95" t="s">
        <v>3643</v>
      </c>
      <c r="F889" s="94" t="s">
        <v>515</v>
      </c>
      <c r="G889" s="94" t="s">
        <v>348</v>
      </c>
      <c r="H889" s="163"/>
      <c r="I889" s="163"/>
      <c r="J889" s="163"/>
      <c r="K889" s="163"/>
      <c r="L889" s="163"/>
      <c r="M889" s="163"/>
      <c r="N889" s="163"/>
      <c r="O889" s="164"/>
      <c r="P889" s="238">
        <f>SUM($H889:$N889)</f>
        <v>0</v>
      </c>
      <c r="Q889" s="214"/>
      <c r="R889" s="214"/>
      <c r="S889" s="214"/>
      <c r="T889" s="214"/>
      <c r="U889" s="214"/>
      <c r="V889" s="214"/>
      <c r="W889" s="214"/>
      <c r="X889" s="165"/>
      <c r="Y889" s="222">
        <f>SUM($Q889:$W889)</f>
        <v>0</v>
      </c>
      <c r="Z889" s="411"/>
      <c r="AA889" s="411"/>
      <c r="AB889" s="411"/>
      <c r="AC889" s="411"/>
      <c r="AD889" s="411"/>
      <c r="AE889" s="411"/>
      <c r="AF889" s="411">
        <v>1</v>
      </c>
      <c r="AG889" s="165">
        <v>43608</v>
      </c>
      <c r="AH889" s="222">
        <f>SUM($Z889:$AF889)</f>
        <v>1</v>
      </c>
      <c r="AI889" s="214"/>
      <c r="AJ889" s="94" t="s">
        <v>1822</v>
      </c>
      <c r="AK889" s="94" t="s">
        <v>1823</v>
      </c>
      <c r="AL889" s="95"/>
      <c r="AM889" s="94"/>
      <c r="AN889" s="95"/>
      <c r="AO889" s="94"/>
      <c r="AP889" s="94"/>
      <c r="AQ889" s="94"/>
      <c r="AR889" s="94"/>
      <c r="AS889" s="95" t="s">
        <v>3644</v>
      </c>
    </row>
    <row r="890" spans="1:45" x14ac:dyDescent="0.2">
      <c r="A890" s="94"/>
      <c r="B890" s="95" t="s">
        <v>3645</v>
      </c>
      <c r="C890" s="95" t="s">
        <v>3646</v>
      </c>
      <c r="D890" s="94"/>
      <c r="E890" s="95" t="s">
        <v>3647</v>
      </c>
      <c r="F890" s="94" t="s">
        <v>515</v>
      </c>
      <c r="G890" s="94" t="s">
        <v>348</v>
      </c>
      <c r="H890" s="163"/>
      <c r="I890" s="163"/>
      <c r="J890" s="163"/>
      <c r="K890" s="163"/>
      <c r="L890" s="163"/>
      <c r="M890" s="163"/>
      <c r="N890" s="163"/>
      <c r="O890" s="164"/>
      <c r="P890" s="238">
        <f>SUM($H890:$N890)</f>
        <v>0</v>
      </c>
      <c r="Q890" s="214"/>
      <c r="R890" s="214"/>
      <c r="S890" s="214"/>
      <c r="T890" s="214"/>
      <c r="U890" s="214"/>
      <c r="V890" s="214"/>
      <c r="W890" s="214"/>
      <c r="X890" s="165"/>
      <c r="Y890" s="222">
        <f>SUM($Q890:$W890)</f>
        <v>0</v>
      </c>
      <c r="Z890" s="411"/>
      <c r="AA890" s="411"/>
      <c r="AB890" s="411"/>
      <c r="AC890" s="411"/>
      <c r="AD890" s="411"/>
      <c r="AE890" s="411"/>
      <c r="AF890" s="411">
        <v>1</v>
      </c>
      <c r="AG890" s="165">
        <v>43665</v>
      </c>
      <c r="AH890" s="222">
        <f>SUM($Z890:$AF890)</f>
        <v>1</v>
      </c>
      <c r="AI890" s="214"/>
      <c r="AJ890" s="94" t="s">
        <v>1822</v>
      </c>
      <c r="AK890" s="94" t="s">
        <v>1823</v>
      </c>
      <c r="AL890" s="95"/>
      <c r="AM890" s="94"/>
      <c r="AN890" s="95"/>
      <c r="AO890" s="94"/>
      <c r="AP890" s="94"/>
      <c r="AQ890" s="94"/>
      <c r="AR890" s="94"/>
      <c r="AS890" s="95" t="s">
        <v>3648</v>
      </c>
    </row>
    <row r="891" spans="1:45" x14ac:dyDescent="0.2">
      <c r="A891" s="94"/>
      <c r="B891" s="95" t="s">
        <v>3649</v>
      </c>
      <c r="C891" s="95" t="s">
        <v>3650</v>
      </c>
      <c r="D891" s="94"/>
      <c r="E891" s="95" t="s">
        <v>3651</v>
      </c>
      <c r="F891" s="94" t="s">
        <v>515</v>
      </c>
      <c r="G891" s="94" t="s">
        <v>348</v>
      </c>
      <c r="H891" s="163"/>
      <c r="I891" s="163"/>
      <c r="J891" s="163"/>
      <c r="K891" s="163"/>
      <c r="L891" s="163"/>
      <c r="M891" s="163"/>
      <c r="N891" s="163"/>
      <c r="O891" s="164"/>
      <c r="P891" s="238">
        <f>SUM($H891:$N891)</f>
        <v>0</v>
      </c>
      <c r="Q891" s="214"/>
      <c r="R891" s="214"/>
      <c r="S891" s="214"/>
      <c r="T891" s="214"/>
      <c r="U891" s="214"/>
      <c r="V891" s="214"/>
      <c r="W891" s="214"/>
      <c r="X891" s="165"/>
      <c r="Y891" s="222">
        <f>SUM($Q891:$W891)</f>
        <v>0</v>
      </c>
      <c r="Z891" s="411"/>
      <c r="AA891" s="411"/>
      <c r="AB891" s="411"/>
      <c r="AC891" s="411"/>
      <c r="AD891" s="411"/>
      <c r="AE891" s="411"/>
      <c r="AF891" s="411">
        <v>1</v>
      </c>
      <c r="AG891" s="165">
        <v>43605</v>
      </c>
      <c r="AH891" s="222">
        <f>SUM($Z891:$AF891)</f>
        <v>1</v>
      </c>
      <c r="AI891" s="214"/>
      <c r="AJ891" s="94" t="s">
        <v>1822</v>
      </c>
      <c r="AK891" s="94" t="s">
        <v>1823</v>
      </c>
      <c r="AL891" s="95"/>
      <c r="AM891" s="94"/>
      <c r="AN891" s="95"/>
      <c r="AO891" s="94"/>
      <c r="AP891" s="94"/>
      <c r="AQ891" s="94"/>
      <c r="AR891" s="94"/>
      <c r="AS891" s="95" t="s">
        <v>3652</v>
      </c>
    </row>
    <row r="892" spans="1:45" x14ac:dyDescent="0.2">
      <c r="A892" s="94"/>
      <c r="B892" s="95" t="s">
        <v>3653</v>
      </c>
      <c r="C892" s="95" t="s">
        <v>3654</v>
      </c>
      <c r="D892" s="94"/>
      <c r="E892" s="95" t="s">
        <v>3655</v>
      </c>
      <c r="F892" s="94" t="s">
        <v>515</v>
      </c>
      <c r="G892" s="94" t="s">
        <v>348</v>
      </c>
      <c r="H892" s="163"/>
      <c r="I892" s="163"/>
      <c r="J892" s="163"/>
      <c r="K892" s="163"/>
      <c r="L892" s="163"/>
      <c r="M892" s="163"/>
      <c r="N892" s="163"/>
      <c r="O892" s="164"/>
      <c r="P892" s="238">
        <f>SUM($H892:$N892)</f>
        <v>0</v>
      </c>
      <c r="Q892" s="214"/>
      <c r="R892" s="214"/>
      <c r="S892" s="214"/>
      <c r="T892" s="214"/>
      <c r="U892" s="214"/>
      <c r="V892" s="214"/>
      <c r="W892" s="214"/>
      <c r="X892" s="165"/>
      <c r="Y892" s="222">
        <f>SUM($Q892:$W892)</f>
        <v>0</v>
      </c>
      <c r="Z892" s="411"/>
      <c r="AA892" s="411"/>
      <c r="AB892" s="411"/>
      <c r="AC892" s="411"/>
      <c r="AD892" s="411"/>
      <c r="AE892" s="411"/>
      <c r="AF892" s="411">
        <v>1</v>
      </c>
      <c r="AG892" s="165">
        <v>43777</v>
      </c>
      <c r="AH892" s="222">
        <f>SUM($Z892:$AF892)</f>
        <v>1</v>
      </c>
      <c r="AI892" s="214"/>
      <c r="AJ892" s="94" t="s">
        <v>1822</v>
      </c>
      <c r="AK892" s="94" t="s">
        <v>1823</v>
      </c>
      <c r="AL892" s="95"/>
      <c r="AM892" s="94"/>
      <c r="AN892" s="95"/>
      <c r="AO892" s="94"/>
      <c r="AP892" s="94"/>
      <c r="AQ892" s="94"/>
      <c r="AR892" s="94"/>
      <c r="AS892" s="95" t="s">
        <v>3656</v>
      </c>
    </row>
    <row r="893" spans="1:45" x14ac:dyDescent="0.2">
      <c r="A893" s="94"/>
      <c r="B893" s="95" t="s">
        <v>3657</v>
      </c>
      <c r="C893" s="95" t="s">
        <v>3658</v>
      </c>
      <c r="D893" s="94"/>
      <c r="E893" s="95" t="s">
        <v>3659</v>
      </c>
      <c r="F893" s="94" t="s">
        <v>515</v>
      </c>
      <c r="G893" s="94" t="s">
        <v>348</v>
      </c>
      <c r="H893" s="163"/>
      <c r="I893" s="163"/>
      <c r="J893" s="163"/>
      <c r="K893" s="163"/>
      <c r="L893" s="163"/>
      <c r="M893" s="163"/>
      <c r="N893" s="163"/>
      <c r="O893" s="164"/>
      <c r="P893" s="238">
        <f>SUM($H893:$N893)</f>
        <v>0</v>
      </c>
      <c r="Q893" s="214"/>
      <c r="R893" s="214"/>
      <c r="S893" s="214"/>
      <c r="T893" s="214"/>
      <c r="U893" s="214"/>
      <c r="V893" s="214"/>
      <c r="W893" s="214"/>
      <c r="X893" s="165"/>
      <c r="Y893" s="222">
        <f>SUM($Q893:$W893)</f>
        <v>0</v>
      </c>
      <c r="Z893" s="411"/>
      <c r="AA893" s="411"/>
      <c r="AB893" s="411"/>
      <c r="AC893" s="411"/>
      <c r="AD893" s="411"/>
      <c r="AE893" s="411"/>
      <c r="AF893" s="411">
        <v>1</v>
      </c>
      <c r="AG893" s="165">
        <v>43779</v>
      </c>
      <c r="AH893" s="222">
        <f>SUM($Z893:$AF893)</f>
        <v>1</v>
      </c>
      <c r="AI893" s="214"/>
      <c r="AJ893" s="94" t="s">
        <v>1822</v>
      </c>
      <c r="AK893" s="94" t="s">
        <v>1823</v>
      </c>
      <c r="AL893" s="95"/>
      <c r="AM893" s="94"/>
      <c r="AN893" s="95"/>
      <c r="AO893" s="94"/>
      <c r="AP893" s="94"/>
      <c r="AQ893" s="94"/>
      <c r="AR893" s="94"/>
      <c r="AS893" s="95" t="s">
        <v>3660</v>
      </c>
    </row>
    <row r="894" spans="1:45" x14ac:dyDescent="0.2">
      <c r="A894" s="94"/>
      <c r="B894" s="95" t="s">
        <v>3661</v>
      </c>
      <c r="C894" s="95" t="s">
        <v>3662</v>
      </c>
      <c r="D894" s="94"/>
      <c r="E894" s="95" t="s">
        <v>3663</v>
      </c>
      <c r="F894" s="94" t="s">
        <v>515</v>
      </c>
      <c r="G894" s="94" t="s">
        <v>348</v>
      </c>
      <c r="H894" s="163"/>
      <c r="I894" s="163"/>
      <c r="J894" s="163"/>
      <c r="K894" s="163"/>
      <c r="L894" s="163"/>
      <c r="M894" s="163"/>
      <c r="N894" s="163"/>
      <c r="O894" s="164"/>
      <c r="P894" s="238">
        <f>SUM($H894:$N894)</f>
        <v>0</v>
      </c>
      <c r="Q894" s="214"/>
      <c r="R894" s="214"/>
      <c r="S894" s="214"/>
      <c r="T894" s="214"/>
      <c r="U894" s="214"/>
      <c r="V894" s="214"/>
      <c r="W894" s="214"/>
      <c r="X894" s="165"/>
      <c r="Y894" s="222">
        <f>SUM($Q894:$W894)</f>
        <v>0</v>
      </c>
      <c r="Z894" s="411"/>
      <c r="AA894" s="411"/>
      <c r="AB894" s="411"/>
      <c r="AC894" s="411"/>
      <c r="AD894" s="411"/>
      <c r="AE894" s="411"/>
      <c r="AF894" s="411">
        <v>1</v>
      </c>
      <c r="AG894" s="165">
        <v>43608</v>
      </c>
      <c r="AH894" s="222">
        <f>SUM($Z894:$AF894)</f>
        <v>1</v>
      </c>
      <c r="AI894" s="214"/>
      <c r="AJ894" s="94" t="s">
        <v>1822</v>
      </c>
      <c r="AK894" s="94" t="s">
        <v>1823</v>
      </c>
      <c r="AL894" s="95"/>
      <c r="AM894" s="94"/>
      <c r="AN894" s="95"/>
      <c r="AO894" s="94"/>
      <c r="AP894" s="94"/>
      <c r="AQ894" s="94"/>
      <c r="AR894" s="94"/>
      <c r="AS894" s="95" t="s">
        <v>3664</v>
      </c>
    </row>
    <row r="895" spans="1:45" x14ac:dyDescent="0.2">
      <c r="A895" s="94"/>
      <c r="B895" s="95" t="s">
        <v>3665</v>
      </c>
      <c r="C895" s="95" t="s">
        <v>3666</v>
      </c>
      <c r="D895" s="94"/>
      <c r="E895" s="95" t="s">
        <v>3667</v>
      </c>
      <c r="F895" s="94" t="s">
        <v>515</v>
      </c>
      <c r="G895" s="94" t="s">
        <v>348</v>
      </c>
      <c r="H895" s="163"/>
      <c r="I895" s="163"/>
      <c r="J895" s="163"/>
      <c r="K895" s="163"/>
      <c r="L895" s="163"/>
      <c r="M895" s="163"/>
      <c r="N895" s="163"/>
      <c r="O895" s="164"/>
      <c r="P895" s="238">
        <f>SUM($H895:$N895)</f>
        <v>0</v>
      </c>
      <c r="Q895" s="214"/>
      <c r="R895" s="214"/>
      <c r="S895" s="214"/>
      <c r="T895" s="214"/>
      <c r="U895" s="214"/>
      <c r="V895" s="214"/>
      <c r="W895" s="214"/>
      <c r="X895" s="165"/>
      <c r="Y895" s="222">
        <f>SUM($Q895:$W895)</f>
        <v>0</v>
      </c>
      <c r="Z895" s="411"/>
      <c r="AA895" s="411"/>
      <c r="AB895" s="411"/>
      <c r="AC895" s="411"/>
      <c r="AD895" s="411"/>
      <c r="AE895" s="411"/>
      <c r="AF895" s="411">
        <v>1</v>
      </c>
      <c r="AG895" s="165">
        <v>43755</v>
      </c>
      <c r="AH895" s="222">
        <f>SUM($Z895:$AF895)</f>
        <v>1</v>
      </c>
      <c r="AI895" s="214"/>
      <c r="AJ895" s="94" t="s">
        <v>1822</v>
      </c>
      <c r="AK895" s="94" t="s">
        <v>1823</v>
      </c>
      <c r="AL895" s="95"/>
      <c r="AM895" s="94"/>
      <c r="AN895" s="95"/>
      <c r="AO895" s="94"/>
      <c r="AP895" s="94"/>
      <c r="AQ895" s="94"/>
      <c r="AR895" s="94"/>
      <c r="AS895" s="95" t="s">
        <v>3668</v>
      </c>
    </row>
    <row r="896" spans="1:45" x14ac:dyDescent="0.2">
      <c r="A896" s="94"/>
      <c r="B896" s="95" t="s">
        <v>3669</v>
      </c>
      <c r="C896" s="95" t="s">
        <v>3670</v>
      </c>
      <c r="D896" s="94"/>
      <c r="E896" s="95" t="s">
        <v>3671</v>
      </c>
      <c r="F896" s="94" t="s">
        <v>515</v>
      </c>
      <c r="G896" s="94" t="s">
        <v>348</v>
      </c>
      <c r="H896" s="163"/>
      <c r="I896" s="163"/>
      <c r="J896" s="163"/>
      <c r="K896" s="163"/>
      <c r="L896" s="163"/>
      <c r="M896" s="163"/>
      <c r="N896" s="163"/>
      <c r="O896" s="164"/>
      <c r="P896" s="238">
        <f>SUM($H896:$N896)</f>
        <v>0</v>
      </c>
      <c r="Q896" s="214"/>
      <c r="R896" s="214"/>
      <c r="S896" s="214"/>
      <c r="T896" s="214"/>
      <c r="U896" s="214"/>
      <c r="V896" s="214"/>
      <c r="W896" s="214"/>
      <c r="X896" s="165"/>
      <c r="Y896" s="222">
        <f>SUM($Q896:$W896)</f>
        <v>0</v>
      </c>
      <c r="Z896" s="411"/>
      <c r="AA896" s="411"/>
      <c r="AB896" s="411"/>
      <c r="AC896" s="411"/>
      <c r="AD896" s="411"/>
      <c r="AE896" s="411"/>
      <c r="AF896" s="411">
        <v>1</v>
      </c>
      <c r="AG896" s="165">
        <v>43608</v>
      </c>
      <c r="AH896" s="222">
        <f>SUM($Z896:$AF896)</f>
        <v>1</v>
      </c>
      <c r="AI896" s="214"/>
      <c r="AJ896" s="94" t="s">
        <v>1822</v>
      </c>
      <c r="AK896" s="94" t="s">
        <v>1823</v>
      </c>
      <c r="AL896" s="95"/>
      <c r="AM896" s="94"/>
      <c r="AN896" s="95"/>
      <c r="AO896" s="94"/>
      <c r="AP896" s="94"/>
      <c r="AQ896" s="94"/>
      <c r="AR896" s="94"/>
      <c r="AS896" s="95" t="s">
        <v>3672</v>
      </c>
    </row>
    <row r="897" spans="1:45" x14ac:dyDescent="0.2">
      <c r="A897" s="94"/>
      <c r="B897" s="95" t="s">
        <v>3673</v>
      </c>
      <c r="C897" s="95" t="s">
        <v>3674</v>
      </c>
      <c r="D897" s="94"/>
      <c r="E897" s="95" t="s">
        <v>3675</v>
      </c>
      <c r="F897" s="94" t="s">
        <v>515</v>
      </c>
      <c r="G897" s="94" t="s">
        <v>348</v>
      </c>
      <c r="H897" s="163"/>
      <c r="I897" s="163"/>
      <c r="J897" s="163"/>
      <c r="K897" s="163"/>
      <c r="L897" s="163"/>
      <c r="M897" s="163"/>
      <c r="N897" s="163"/>
      <c r="O897" s="164"/>
      <c r="P897" s="238">
        <f>SUM($H897:$N897)</f>
        <v>0</v>
      </c>
      <c r="Q897" s="214"/>
      <c r="R897" s="214"/>
      <c r="S897" s="214"/>
      <c r="T897" s="214"/>
      <c r="U897" s="214"/>
      <c r="V897" s="214"/>
      <c r="W897" s="214"/>
      <c r="X897" s="165"/>
      <c r="Y897" s="222">
        <f>SUM($Q897:$W897)</f>
        <v>0</v>
      </c>
      <c r="Z897" s="411"/>
      <c r="AA897" s="411"/>
      <c r="AB897" s="411"/>
      <c r="AC897" s="411"/>
      <c r="AD897" s="411"/>
      <c r="AE897" s="411"/>
      <c r="AF897" s="411">
        <v>1</v>
      </c>
      <c r="AG897" s="165">
        <v>43777</v>
      </c>
      <c r="AH897" s="222">
        <f>SUM($Z897:$AF897)</f>
        <v>1</v>
      </c>
      <c r="AI897" s="214"/>
      <c r="AJ897" s="94" t="s">
        <v>1822</v>
      </c>
      <c r="AK897" s="94" t="s">
        <v>1823</v>
      </c>
      <c r="AL897" s="95"/>
      <c r="AM897" s="94"/>
      <c r="AN897" s="95"/>
      <c r="AO897" s="94"/>
      <c r="AP897" s="94"/>
      <c r="AQ897" s="94"/>
      <c r="AR897" s="94"/>
      <c r="AS897" s="95" t="s">
        <v>3676</v>
      </c>
    </row>
    <row r="898" spans="1:45" x14ac:dyDescent="0.2">
      <c r="A898" s="94"/>
      <c r="B898" s="95" t="s">
        <v>3677</v>
      </c>
      <c r="C898" s="95" t="s">
        <v>3678</v>
      </c>
      <c r="D898" s="94"/>
      <c r="E898" s="95" t="s">
        <v>3679</v>
      </c>
      <c r="F898" s="94" t="s">
        <v>515</v>
      </c>
      <c r="G898" s="94" t="s">
        <v>348</v>
      </c>
      <c r="H898" s="163"/>
      <c r="I898" s="163"/>
      <c r="J898" s="163"/>
      <c r="K898" s="163"/>
      <c r="L898" s="163"/>
      <c r="M898" s="163"/>
      <c r="N898" s="163"/>
      <c r="O898" s="164"/>
      <c r="P898" s="238">
        <f>SUM($H898:$N898)</f>
        <v>0</v>
      </c>
      <c r="Q898" s="214"/>
      <c r="R898" s="214"/>
      <c r="S898" s="214"/>
      <c r="T898" s="214"/>
      <c r="U898" s="214"/>
      <c r="V898" s="214"/>
      <c r="W898" s="214"/>
      <c r="X898" s="165"/>
      <c r="Y898" s="222">
        <f>SUM($Q898:$W898)</f>
        <v>0</v>
      </c>
      <c r="Z898" s="411"/>
      <c r="AA898" s="411"/>
      <c r="AB898" s="411"/>
      <c r="AC898" s="411"/>
      <c r="AD898" s="411"/>
      <c r="AE898" s="411"/>
      <c r="AF898" s="411">
        <v>1</v>
      </c>
      <c r="AG898" s="165">
        <v>43733</v>
      </c>
      <c r="AH898" s="222">
        <f>SUM($Z898:$AF898)</f>
        <v>1</v>
      </c>
      <c r="AI898" s="214"/>
      <c r="AJ898" s="94" t="s">
        <v>1822</v>
      </c>
      <c r="AK898" s="94" t="s">
        <v>1823</v>
      </c>
      <c r="AL898" s="95"/>
      <c r="AM898" s="94"/>
      <c r="AN898" s="95"/>
      <c r="AO898" s="94"/>
      <c r="AP898" s="94"/>
      <c r="AQ898" s="94"/>
      <c r="AR898" s="94"/>
      <c r="AS898" s="95" t="s">
        <v>3680</v>
      </c>
    </row>
    <row r="899" spans="1:45" x14ac:dyDescent="0.2">
      <c r="A899" s="94"/>
      <c r="B899" s="95" t="s">
        <v>3681</v>
      </c>
      <c r="C899" s="95" t="s">
        <v>3682</v>
      </c>
      <c r="D899" s="94"/>
      <c r="E899" s="95" t="s">
        <v>3683</v>
      </c>
      <c r="F899" s="94" t="s">
        <v>515</v>
      </c>
      <c r="G899" s="94" t="s">
        <v>348</v>
      </c>
      <c r="H899" s="163"/>
      <c r="I899" s="163"/>
      <c r="J899" s="163"/>
      <c r="K899" s="163"/>
      <c r="L899" s="163"/>
      <c r="M899" s="163"/>
      <c r="N899" s="163"/>
      <c r="O899" s="164"/>
      <c r="P899" s="238">
        <f>SUM($H899:$N899)</f>
        <v>0</v>
      </c>
      <c r="Q899" s="214"/>
      <c r="R899" s="214"/>
      <c r="S899" s="214"/>
      <c r="T899" s="214"/>
      <c r="U899" s="214"/>
      <c r="V899" s="214"/>
      <c r="W899" s="214"/>
      <c r="X899" s="165"/>
      <c r="Y899" s="222">
        <f>SUM($Q899:$W899)</f>
        <v>0</v>
      </c>
      <c r="Z899" s="411"/>
      <c r="AA899" s="411"/>
      <c r="AB899" s="411"/>
      <c r="AC899" s="411"/>
      <c r="AD899" s="411"/>
      <c r="AE899" s="411"/>
      <c r="AF899" s="411">
        <v>1</v>
      </c>
      <c r="AG899" s="165">
        <v>43665</v>
      </c>
      <c r="AH899" s="222">
        <f>SUM($Z899:$AF899)</f>
        <v>1</v>
      </c>
      <c r="AI899" s="214"/>
      <c r="AJ899" s="94" t="s">
        <v>1822</v>
      </c>
      <c r="AK899" s="94" t="s">
        <v>1823</v>
      </c>
      <c r="AL899" s="95"/>
      <c r="AM899" s="94"/>
      <c r="AN899" s="95"/>
      <c r="AO899" s="94"/>
      <c r="AP899" s="94"/>
      <c r="AQ899" s="94"/>
      <c r="AR899" s="94"/>
      <c r="AS899" s="95" t="s">
        <v>3684</v>
      </c>
    </row>
    <row r="900" spans="1:45" x14ac:dyDescent="0.2">
      <c r="A900" s="94"/>
      <c r="B900" s="95" t="s">
        <v>3685</v>
      </c>
      <c r="C900" s="95" t="s">
        <v>3686</v>
      </c>
      <c r="D900" s="94"/>
      <c r="E900" s="95" t="s">
        <v>3687</v>
      </c>
      <c r="F900" s="94" t="s">
        <v>515</v>
      </c>
      <c r="G900" s="94" t="s">
        <v>348</v>
      </c>
      <c r="H900" s="163"/>
      <c r="I900" s="163"/>
      <c r="J900" s="163"/>
      <c r="K900" s="163"/>
      <c r="L900" s="163"/>
      <c r="M900" s="163"/>
      <c r="N900" s="163"/>
      <c r="O900" s="164"/>
      <c r="P900" s="238">
        <f>SUM($H900:$N900)</f>
        <v>0</v>
      </c>
      <c r="Q900" s="214"/>
      <c r="R900" s="214"/>
      <c r="S900" s="214"/>
      <c r="T900" s="214"/>
      <c r="U900" s="214"/>
      <c r="V900" s="214"/>
      <c r="W900" s="214"/>
      <c r="X900" s="165"/>
      <c r="Y900" s="222">
        <f>SUM($Q900:$W900)</f>
        <v>0</v>
      </c>
      <c r="Z900" s="411"/>
      <c r="AA900" s="411"/>
      <c r="AB900" s="411"/>
      <c r="AC900" s="411"/>
      <c r="AD900" s="411"/>
      <c r="AE900" s="411"/>
      <c r="AF900" s="411">
        <v>1</v>
      </c>
      <c r="AG900" s="165">
        <v>43605</v>
      </c>
      <c r="AH900" s="222">
        <f>SUM($Z900:$AF900)</f>
        <v>1</v>
      </c>
      <c r="AI900" s="214"/>
      <c r="AJ900" s="94" t="s">
        <v>1822</v>
      </c>
      <c r="AK900" s="94" t="s">
        <v>1823</v>
      </c>
      <c r="AL900" s="95"/>
      <c r="AM900" s="94"/>
      <c r="AN900" s="95"/>
      <c r="AO900" s="94"/>
      <c r="AP900" s="94"/>
      <c r="AQ900" s="94"/>
      <c r="AR900" s="94"/>
      <c r="AS900" s="95" t="s">
        <v>3688</v>
      </c>
    </row>
    <row r="901" spans="1:45" x14ac:dyDescent="0.2">
      <c r="A901" s="94"/>
      <c r="B901" s="95" t="s">
        <v>3689</v>
      </c>
      <c r="C901" s="95" t="s">
        <v>3690</v>
      </c>
      <c r="D901" s="94"/>
      <c r="E901" s="95" t="s">
        <v>3691</v>
      </c>
      <c r="F901" s="94" t="s">
        <v>515</v>
      </c>
      <c r="G901" s="94" t="s">
        <v>348</v>
      </c>
      <c r="H901" s="163"/>
      <c r="I901" s="163"/>
      <c r="J901" s="163"/>
      <c r="K901" s="163"/>
      <c r="L901" s="163"/>
      <c r="M901" s="163"/>
      <c r="N901" s="163"/>
      <c r="O901" s="164"/>
      <c r="P901" s="238">
        <f>SUM($H901:$N901)</f>
        <v>0</v>
      </c>
      <c r="Q901" s="214"/>
      <c r="R901" s="214"/>
      <c r="S901" s="214"/>
      <c r="T901" s="214"/>
      <c r="U901" s="214"/>
      <c r="V901" s="214"/>
      <c r="W901" s="214"/>
      <c r="X901" s="165"/>
      <c r="Y901" s="222">
        <f>SUM($Q901:$W901)</f>
        <v>0</v>
      </c>
      <c r="Z901" s="411"/>
      <c r="AA901" s="411"/>
      <c r="AB901" s="411"/>
      <c r="AC901" s="411"/>
      <c r="AD901" s="411"/>
      <c r="AE901" s="411"/>
      <c r="AF901" s="411">
        <v>1</v>
      </c>
      <c r="AG901" s="165">
        <v>43605</v>
      </c>
      <c r="AH901" s="222">
        <f>SUM($Z901:$AF901)</f>
        <v>1</v>
      </c>
      <c r="AI901" s="214"/>
      <c r="AJ901" s="94" t="s">
        <v>1822</v>
      </c>
      <c r="AK901" s="94" t="s">
        <v>1823</v>
      </c>
      <c r="AL901" s="95"/>
      <c r="AM901" s="94"/>
      <c r="AN901" s="95"/>
      <c r="AO901" s="94"/>
      <c r="AP901" s="94"/>
      <c r="AQ901" s="94"/>
      <c r="AR901" s="94"/>
      <c r="AS901" s="95" t="s">
        <v>3692</v>
      </c>
    </row>
    <row r="902" spans="1:45" x14ac:dyDescent="0.2">
      <c r="A902" s="94"/>
      <c r="B902" s="95" t="s">
        <v>3693</v>
      </c>
      <c r="C902" s="95" t="s">
        <v>3694</v>
      </c>
      <c r="D902" s="94"/>
      <c r="E902" s="95" t="s">
        <v>3695</v>
      </c>
      <c r="F902" s="94" t="s">
        <v>515</v>
      </c>
      <c r="G902" s="94" t="s">
        <v>348</v>
      </c>
      <c r="H902" s="163"/>
      <c r="I902" s="163"/>
      <c r="J902" s="163"/>
      <c r="K902" s="163"/>
      <c r="L902" s="163"/>
      <c r="M902" s="163"/>
      <c r="N902" s="163"/>
      <c r="O902" s="164"/>
      <c r="P902" s="238">
        <f>SUM($H902:$N902)</f>
        <v>0</v>
      </c>
      <c r="Q902" s="214"/>
      <c r="R902" s="214"/>
      <c r="S902" s="214"/>
      <c r="T902" s="214"/>
      <c r="U902" s="214"/>
      <c r="V902" s="214"/>
      <c r="W902" s="214"/>
      <c r="X902" s="165"/>
      <c r="Y902" s="222">
        <f>SUM($Q902:$W902)</f>
        <v>0</v>
      </c>
      <c r="Z902" s="411"/>
      <c r="AA902" s="411"/>
      <c r="AB902" s="411"/>
      <c r="AC902" s="411"/>
      <c r="AD902" s="411"/>
      <c r="AE902" s="411"/>
      <c r="AF902" s="411">
        <v>1</v>
      </c>
      <c r="AG902" s="165">
        <v>43602</v>
      </c>
      <c r="AH902" s="222">
        <f>SUM($Z902:$AF902)</f>
        <v>1</v>
      </c>
      <c r="AI902" s="214"/>
      <c r="AJ902" s="94" t="s">
        <v>1822</v>
      </c>
      <c r="AK902" s="94" t="s">
        <v>1823</v>
      </c>
      <c r="AL902" s="95"/>
      <c r="AM902" s="94"/>
      <c r="AN902" s="95"/>
      <c r="AO902" s="94"/>
      <c r="AP902" s="94"/>
      <c r="AQ902" s="94"/>
      <c r="AR902" s="94"/>
      <c r="AS902" s="95" t="s">
        <v>3696</v>
      </c>
    </row>
    <row r="903" spans="1:45" x14ac:dyDescent="0.2">
      <c r="A903" s="94"/>
      <c r="B903" s="95" t="s">
        <v>3697</v>
      </c>
      <c r="C903" s="95" t="s">
        <v>3698</v>
      </c>
      <c r="D903" s="94"/>
      <c r="E903" s="95" t="s">
        <v>3699</v>
      </c>
      <c r="F903" s="94" t="s">
        <v>515</v>
      </c>
      <c r="G903" s="94" t="s">
        <v>348</v>
      </c>
      <c r="H903" s="163"/>
      <c r="I903" s="163"/>
      <c r="J903" s="163"/>
      <c r="K903" s="163"/>
      <c r="L903" s="163"/>
      <c r="M903" s="163"/>
      <c r="N903" s="163"/>
      <c r="O903" s="164"/>
      <c r="P903" s="238">
        <f>SUM($H903:$N903)</f>
        <v>0</v>
      </c>
      <c r="Q903" s="214"/>
      <c r="R903" s="214"/>
      <c r="S903" s="214"/>
      <c r="T903" s="214"/>
      <c r="U903" s="214"/>
      <c r="V903" s="214"/>
      <c r="W903" s="214"/>
      <c r="X903" s="165"/>
      <c r="Y903" s="222">
        <f>SUM($Q903:$W903)</f>
        <v>0</v>
      </c>
      <c r="Z903" s="411"/>
      <c r="AA903" s="411"/>
      <c r="AB903" s="411"/>
      <c r="AC903" s="411"/>
      <c r="AD903" s="411"/>
      <c r="AE903" s="411"/>
      <c r="AF903" s="411">
        <v>1</v>
      </c>
      <c r="AG903" s="165">
        <v>43810</v>
      </c>
      <c r="AH903" s="222">
        <f>SUM($Z903:$AF903)</f>
        <v>1</v>
      </c>
      <c r="AI903" s="214"/>
      <c r="AJ903" s="94" t="s">
        <v>1822</v>
      </c>
      <c r="AK903" s="94" t="s">
        <v>1823</v>
      </c>
      <c r="AL903" s="95"/>
      <c r="AM903" s="94"/>
      <c r="AN903" s="95"/>
      <c r="AO903" s="94"/>
      <c r="AP903" s="94"/>
      <c r="AQ903" s="94"/>
      <c r="AR903" s="94"/>
      <c r="AS903" s="95" t="s">
        <v>3700</v>
      </c>
    </row>
    <row r="904" spans="1:45" x14ac:dyDescent="0.2">
      <c r="A904" s="94"/>
      <c r="B904" s="95" t="s">
        <v>3701</v>
      </c>
      <c r="C904" s="95" t="s">
        <v>3702</v>
      </c>
      <c r="D904" s="94"/>
      <c r="E904" s="95" t="s">
        <v>3703</v>
      </c>
      <c r="F904" s="94" t="s">
        <v>515</v>
      </c>
      <c r="G904" s="94" t="s">
        <v>348</v>
      </c>
      <c r="H904" s="163"/>
      <c r="I904" s="163"/>
      <c r="J904" s="163"/>
      <c r="K904" s="163"/>
      <c r="L904" s="163"/>
      <c r="M904" s="163"/>
      <c r="N904" s="163"/>
      <c r="O904" s="164"/>
      <c r="P904" s="238">
        <f>SUM($H904:$N904)</f>
        <v>0</v>
      </c>
      <c r="Q904" s="214"/>
      <c r="R904" s="214"/>
      <c r="S904" s="214"/>
      <c r="T904" s="214"/>
      <c r="U904" s="214"/>
      <c r="V904" s="214"/>
      <c r="W904" s="214"/>
      <c r="X904" s="165"/>
      <c r="Y904" s="222">
        <f>SUM($Q904:$W904)</f>
        <v>0</v>
      </c>
      <c r="Z904" s="411"/>
      <c r="AA904" s="411"/>
      <c r="AB904" s="411"/>
      <c r="AC904" s="411"/>
      <c r="AD904" s="411"/>
      <c r="AE904" s="411"/>
      <c r="AF904" s="411">
        <v>1</v>
      </c>
      <c r="AG904" s="165">
        <v>43733</v>
      </c>
      <c r="AH904" s="222">
        <f>SUM($Z904:$AF904)</f>
        <v>1</v>
      </c>
      <c r="AI904" s="214"/>
      <c r="AJ904" s="94" t="s">
        <v>1822</v>
      </c>
      <c r="AK904" s="94" t="s">
        <v>1823</v>
      </c>
      <c r="AL904" s="95"/>
      <c r="AM904" s="94"/>
      <c r="AN904" s="95"/>
      <c r="AO904" s="94"/>
      <c r="AP904" s="94"/>
      <c r="AQ904" s="94"/>
      <c r="AR904" s="94"/>
      <c r="AS904" s="95" t="s">
        <v>3704</v>
      </c>
    </row>
    <row r="905" spans="1:45" x14ac:dyDescent="0.2">
      <c r="A905" s="94"/>
      <c r="B905" s="95" t="s">
        <v>3705</v>
      </c>
      <c r="C905" s="95" t="s">
        <v>3706</v>
      </c>
      <c r="D905" s="94"/>
      <c r="E905" s="95" t="s">
        <v>3707</v>
      </c>
      <c r="F905" s="94" t="s">
        <v>515</v>
      </c>
      <c r="G905" s="94" t="s">
        <v>348</v>
      </c>
      <c r="H905" s="163"/>
      <c r="I905" s="163"/>
      <c r="J905" s="163"/>
      <c r="K905" s="163"/>
      <c r="L905" s="163"/>
      <c r="M905" s="163"/>
      <c r="N905" s="163"/>
      <c r="O905" s="164"/>
      <c r="P905" s="238">
        <f>SUM($H905:$N905)</f>
        <v>0</v>
      </c>
      <c r="Q905" s="214"/>
      <c r="R905" s="214"/>
      <c r="S905" s="214"/>
      <c r="T905" s="214"/>
      <c r="U905" s="214"/>
      <c r="V905" s="214"/>
      <c r="W905" s="214"/>
      <c r="X905" s="165"/>
      <c r="Y905" s="222">
        <f>SUM($Q905:$W905)</f>
        <v>0</v>
      </c>
      <c r="Z905" s="411"/>
      <c r="AA905" s="411"/>
      <c r="AB905" s="411"/>
      <c r="AC905" s="411"/>
      <c r="AD905" s="411"/>
      <c r="AE905" s="411"/>
      <c r="AF905" s="411">
        <v>1</v>
      </c>
      <c r="AG905" s="165">
        <v>43810</v>
      </c>
      <c r="AH905" s="222">
        <f>SUM($Z905:$AF905)</f>
        <v>1</v>
      </c>
      <c r="AI905" s="214"/>
      <c r="AJ905" s="94" t="s">
        <v>1822</v>
      </c>
      <c r="AK905" s="94" t="s">
        <v>1823</v>
      </c>
      <c r="AL905" s="95"/>
      <c r="AM905" s="94"/>
      <c r="AN905" s="95"/>
      <c r="AO905" s="94"/>
      <c r="AP905" s="94"/>
      <c r="AQ905" s="94"/>
      <c r="AR905" s="94"/>
      <c r="AS905" s="95" t="s">
        <v>3708</v>
      </c>
    </row>
    <row r="906" spans="1:45" x14ac:dyDescent="0.2">
      <c r="A906" s="94"/>
      <c r="B906" s="95" t="s">
        <v>3709</v>
      </c>
      <c r="C906" s="95" t="s">
        <v>3710</v>
      </c>
      <c r="D906" s="94"/>
      <c r="E906" s="95" t="s">
        <v>3711</v>
      </c>
      <c r="F906" s="94" t="s">
        <v>515</v>
      </c>
      <c r="G906" s="94" t="s">
        <v>348</v>
      </c>
      <c r="H906" s="163"/>
      <c r="I906" s="163"/>
      <c r="J906" s="163"/>
      <c r="K906" s="163"/>
      <c r="L906" s="163"/>
      <c r="M906" s="163"/>
      <c r="N906" s="163"/>
      <c r="O906" s="164"/>
      <c r="P906" s="238">
        <f>SUM($H906:$N906)</f>
        <v>0</v>
      </c>
      <c r="Q906" s="214"/>
      <c r="R906" s="214"/>
      <c r="S906" s="214"/>
      <c r="T906" s="214"/>
      <c r="U906" s="214"/>
      <c r="V906" s="214"/>
      <c r="W906" s="214"/>
      <c r="X906" s="165"/>
      <c r="Y906" s="222">
        <f>SUM($Q906:$W906)</f>
        <v>0</v>
      </c>
      <c r="Z906" s="411"/>
      <c r="AA906" s="411"/>
      <c r="AB906" s="411"/>
      <c r="AC906" s="411"/>
      <c r="AD906" s="411"/>
      <c r="AE906" s="411"/>
      <c r="AF906" s="411">
        <v>1</v>
      </c>
      <c r="AG906" s="165">
        <v>43795</v>
      </c>
      <c r="AH906" s="222">
        <f>SUM($Z906:$AF906)</f>
        <v>1</v>
      </c>
      <c r="AI906" s="214"/>
      <c r="AJ906" s="94" t="s">
        <v>1822</v>
      </c>
      <c r="AK906" s="94" t="s">
        <v>1823</v>
      </c>
      <c r="AL906" s="95"/>
      <c r="AM906" s="94"/>
      <c r="AN906" s="95"/>
      <c r="AO906" s="94"/>
      <c r="AP906" s="94"/>
      <c r="AQ906" s="94"/>
      <c r="AR906" s="94"/>
      <c r="AS906" s="95" t="s">
        <v>3712</v>
      </c>
    </row>
    <row r="907" spans="1:45" x14ac:dyDescent="0.2">
      <c r="A907" s="94"/>
      <c r="B907" s="95" t="s">
        <v>3713</v>
      </c>
      <c r="C907" s="95" t="s">
        <v>3714</v>
      </c>
      <c r="D907" s="94"/>
      <c r="E907" s="95" t="s">
        <v>3715</v>
      </c>
      <c r="F907" s="94" t="s">
        <v>515</v>
      </c>
      <c r="G907" s="94" t="s">
        <v>348</v>
      </c>
      <c r="H907" s="163"/>
      <c r="I907" s="163"/>
      <c r="J907" s="163"/>
      <c r="K907" s="163"/>
      <c r="L907" s="163"/>
      <c r="M907" s="163"/>
      <c r="N907" s="163"/>
      <c r="O907" s="164"/>
      <c r="P907" s="238">
        <f>SUM($H907:$N907)</f>
        <v>0</v>
      </c>
      <c r="Q907" s="214"/>
      <c r="R907" s="214"/>
      <c r="S907" s="214"/>
      <c r="T907" s="214"/>
      <c r="U907" s="214"/>
      <c r="V907" s="214"/>
      <c r="W907" s="214"/>
      <c r="X907" s="165"/>
      <c r="Y907" s="222">
        <f>SUM($Q907:$W907)</f>
        <v>0</v>
      </c>
      <c r="Z907" s="411"/>
      <c r="AA907" s="411"/>
      <c r="AB907" s="411"/>
      <c r="AC907" s="411"/>
      <c r="AD907" s="411"/>
      <c r="AE907" s="411"/>
      <c r="AF907" s="411">
        <v>1</v>
      </c>
      <c r="AG907" s="165">
        <v>43608</v>
      </c>
      <c r="AH907" s="222">
        <f>SUM($Z907:$AF907)</f>
        <v>1</v>
      </c>
      <c r="AI907" s="214"/>
      <c r="AJ907" s="94" t="s">
        <v>1822</v>
      </c>
      <c r="AK907" s="94" t="s">
        <v>1823</v>
      </c>
      <c r="AL907" s="95"/>
      <c r="AM907" s="94"/>
      <c r="AN907" s="95"/>
      <c r="AO907" s="94"/>
      <c r="AP907" s="94"/>
      <c r="AQ907" s="94"/>
      <c r="AR907" s="94"/>
      <c r="AS907" s="95" t="s">
        <v>3716</v>
      </c>
    </row>
    <row r="908" spans="1:45" x14ac:dyDescent="0.2">
      <c r="A908" s="94"/>
      <c r="B908" s="95" t="s">
        <v>3717</v>
      </c>
      <c r="C908" s="95" t="s">
        <v>3718</v>
      </c>
      <c r="D908" s="94"/>
      <c r="E908" s="95" t="s">
        <v>3719</v>
      </c>
      <c r="F908" s="94" t="s">
        <v>515</v>
      </c>
      <c r="G908" s="94" t="s">
        <v>348</v>
      </c>
      <c r="H908" s="163"/>
      <c r="I908" s="163"/>
      <c r="J908" s="163"/>
      <c r="K908" s="163"/>
      <c r="L908" s="163"/>
      <c r="M908" s="163"/>
      <c r="N908" s="163"/>
      <c r="O908" s="164"/>
      <c r="P908" s="238">
        <f>SUM($H908:$N908)</f>
        <v>0</v>
      </c>
      <c r="Q908" s="214"/>
      <c r="R908" s="214"/>
      <c r="S908" s="214"/>
      <c r="T908" s="214"/>
      <c r="U908" s="214"/>
      <c r="V908" s="214"/>
      <c r="W908" s="214"/>
      <c r="X908" s="165"/>
      <c r="Y908" s="222">
        <f>SUM($Q908:$W908)</f>
        <v>0</v>
      </c>
      <c r="Z908" s="411"/>
      <c r="AA908" s="411"/>
      <c r="AB908" s="411"/>
      <c r="AC908" s="411"/>
      <c r="AD908" s="411"/>
      <c r="AE908" s="411"/>
      <c r="AF908" s="411">
        <v>1</v>
      </c>
      <c r="AG908" s="165">
        <v>43602</v>
      </c>
      <c r="AH908" s="222">
        <f>SUM($Z908:$AF908)</f>
        <v>1</v>
      </c>
      <c r="AI908" s="214"/>
      <c r="AJ908" s="94" t="s">
        <v>1822</v>
      </c>
      <c r="AK908" s="94" t="s">
        <v>1823</v>
      </c>
      <c r="AL908" s="95"/>
      <c r="AM908" s="94"/>
      <c r="AN908" s="95"/>
      <c r="AO908" s="94"/>
      <c r="AP908" s="94"/>
      <c r="AQ908" s="94"/>
      <c r="AR908" s="94"/>
      <c r="AS908" s="95" t="s">
        <v>3720</v>
      </c>
    </row>
    <row r="909" spans="1:45" x14ac:dyDescent="0.2">
      <c r="A909" s="94"/>
      <c r="B909" s="95" t="s">
        <v>3721</v>
      </c>
      <c r="C909" s="95" t="s">
        <v>3722</v>
      </c>
      <c r="D909" s="94"/>
      <c r="E909" s="95" t="s">
        <v>3723</v>
      </c>
      <c r="F909" s="94" t="s">
        <v>515</v>
      </c>
      <c r="G909" s="94" t="s">
        <v>348</v>
      </c>
      <c r="H909" s="163"/>
      <c r="I909" s="163"/>
      <c r="J909" s="163"/>
      <c r="K909" s="163"/>
      <c r="L909" s="163"/>
      <c r="M909" s="163"/>
      <c r="N909" s="163"/>
      <c r="O909" s="164"/>
      <c r="P909" s="238">
        <f>SUM($H909:$N909)</f>
        <v>0</v>
      </c>
      <c r="Q909" s="214"/>
      <c r="R909" s="214"/>
      <c r="S909" s="214"/>
      <c r="T909" s="214"/>
      <c r="U909" s="214"/>
      <c r="V909" s="214"/>
      <c r="W909" s="214"/>
      <c r="X909" s="165"/>
      <c r="Y909" s="222">
        <f>SUM($Q909:$W909)</f>
        <v>0</v>
      </c>
      <c r="Z909" s="411"/>
      <c r="AA909" s="411"/>
      <c r="AB909" s="411"/>
      <c r="AC909" s="411"/>
      <c r="AD909" s="411"/>
      <c r="AE909" s="411"/>
      <c r="AF909" s="411">
        <v>1</v>
      </c>
      <c r="AG909" s="165">
        <v>43608</v>
      </c>
      <c r="AH909" s="222">
        <f>SUM($Z909:$AF909)</f>
        <v>1</v>
      </c>
      <c r="AI909" s="214"/>
      <c r="AJ909" s="94" t="s">
        <v>1822</v>
      </c>
      <c r="AK909" s="94" t="s">
        <v>1823</v>
      </c>
      <c r="AL909" s="95"/>
      <c r="AM909" s="94"/>
      <c r="AN909" s="95"/>
      <c r="AO909" s="94"/>
      <c r="AP909" s="94"/>
      <c r="AQ909" s="94"/>
      <c r="AR909" s="94"/>
      <c r="AS909" s="95" t="s">
        <v>3724</v>
      </c>
    </row>
    <row r="910" spans="1:45" x14ac:dyDescent="0.2">
      <c r="A910" s="94"/>
      <c r="B910" s="95" t="s">
        <v>3725</v>
      </c>
      <c r="C910" s="95" t="s">
        <v>3726</v>
      </c>
      <c r="D910" s="94"/>
      <c r="E910" s="95" t="s">
        <v>3727</v>
      </c>
      <c r="F910" s="94" t="s">
        <v>515</v>
      </c>
      <c r="G910" s="94" t="s">
        <v>348</v>
      </c>
      <c r="H910" s="163"/>
      <c r="I910" s="163"/>
      <c r="J910" s="163"/>
      <c r="K910" s="163"/>
      <c r="L910" s="163"/>
      <c r="M910" s="163"/>
      <c r="N910" s="163"/>
      <c r="O910" s="164"/>
      <c r="P910" s="238">
        <f>SUM($H910:$N910)</f>
        <v>0</v>
      </c>
      <c r="Q910" s="214"/>
      <c r="R910" s="214"/>
      <c r="S910" s="214"/>
      <c r="T910" s="214"/>
      <c r="U910" s="214"/>
      <c r="V910" s="214"/>
      <c r="W910" s="214"/>
      <c r="X910" s="165"/>
      <c r="Y910" s="222">
        <f>SUM($Q910:$W910)</f>
        <v>0</v>
      </c>
      <c r="Z910" s="411"/>
      <c r="AA910" s="411"/>
      <c r="AB910" s="411"/>
      <c r="AC910" s="411"/>
      <c r="AD910" s="411"/>
      <c r="AE910" s="411"/>
      <c r="AF910" s="411">
        <v>1</v>
      </c>
      <c r="AG910" s="165">
        <v>43609</v>
      </c>
      <c r="AH910" s="222">
        <f>SUM($Z910:$AF910)</f>
        <v>1</v>
      </c>
      <c r="AI910" s="214"/>
      <c r="AJ910" s="94" t="s">
        <v>1822</v>
      </c>
      <c r="AK910" s="94" t="s">
        <v>1823</v>
      </c>
      <c r="AL910" s="95"/>
      <c r="AM910" s="94"/>
      <c r="AN910" s="95"/>
      <c r="AO910" s="94"/>
      <c r="AP910" s="94"/>
      <c r="AQ910" s="94"/>
      <c r="AR910" s="94"/>
      <c r="AS910" s="95" t="s">
        <v>3728</v>
      </c>
    </row>
    <row r="911" spans="1:45" x14ac:dyDescent="0.2">
      <c r="A911" s="94"/>
      <c r="B911" s="95" t="s">
        <v>3729</v>
      </c>
      <c r="C911" s="95" t="s">
        <v>3730</v>
      </c>
      <c r="D911" s="94"/>
      <c r="E911" s="95" t="s">
        <v>3731</v>
      </c>
      <c r="F911" s="94" t="s">
        <v>515</v>
      </c>
      <c r="G911" s="94" t="s">
        <v>348</v>
      </c>
      <c r="H911" s="163"/>
      <c r="I911" s="163"/>
      <c r="J911" s="163"/>
      <c r="K911" s="163"/>
      <c r="L911" s="163"/>
      <c r="M911" s="163"/>
      <c r="N911" s="163"/>
      <c r="O911" s="164"/>
      <c r="P911" s="238">
        <f>SUM($H911:$N911)</f>
        <v>0</v>
      </c>
      <c r="Q911" s="214"/>
      <c r="R911" s="214"/>
      <c r="S911" s="214"/>
      <c r="T911" s="214"/>
      <c r="U911" s="214"/>
      <c r="V911" s="214"/>
      <c r="W911" s="214"/>
      <c r="X911" s="165"/>
      <c r="Y911" s="222">
        <f>SUM($Q911:$W911)</f>
        <v>0</v>
      </c>
      <c r="Z911" s="411"/>
      <c r="AA911" s="411"/>
      <c r="AB911" s="411"/>
      <c r="AC911" s="411"/>
      <c r="AD911" s="411"/>
      <c r="AE911" s="411"/>
      <c r="AF911" s="411">
        <v>1</v>
      </c>
      <c r="AG911" s="165">
        <v>43665</v>
      </c>
      <c r="AH911" s="222">
        <f>SUM($Z911:$AF911)</f>
        <v>1</v>
      </c>
      <c r="AI911" s="214"/>
      <c r="AJ911" s="94" t="s">
        <v>1822</v>
      </c>
      <c r="AK911" s="94" t="s">
        <v>1823</v>
      </c>
      <c r="AL911" s="95"/>
      <c r="AM911" s="94"/>
      <c r="AN911" s="95"/>
      <c r="AO911" s="94"/>
      <c r="AP911" s="94"/>
      <c r="AQ911" s="94"/>
      <c r="AR911" s="94"/>
      <c r="AS911" s="95" t="s">
        <v>3732</v>
      </c>
    </row>
    <row r="912" spans="1:45" x14ac:dyDescent="0.2">
      <c r="A912" s="94"/>
      <c r="B912" s="95" t="s">
        <v>3733</v>
      </c>
      <c r="C912" s="95" t="s">
        <v>3734</v>
      </c>
      <c r="D912" s="94"/>
      <c r="E912" s="95" t="s">
        <v>3735</v>
      </c>
      <c r="F912" s="94" t="s">
        <v>515</v>
      </c>
      <c r="G912" s="94" t="s">
        <v>348</v>
      </c>
      <c r="H912" s="163"/>
      <c r="I912" s="163"/>
      <c r="J912" s="163"/>
      <c r="K912" s="163"/>
      <c r="L912" s="163"/>
      <c r="M912" s="163"/>
      <c r="N912" s="163"/>
      <c r="O912" s="164"/>
      <c r="P912" s="238">
        <f>SUM($H912:$N912)</f>
        <v>0</v>
      </c>
      <c r="Q912" s="214"/>
      <c r="R912" s="214"/>
      <c r="S912" s="214"/>
      <c r="T912" s="214"/>
      <c r="U912" s="214"/>
      <c r="V912" s="214"/>
      <c r="W912" s="214"/>
      <c r="X912" s="165"/>
      <c r="Y912" s="222">
        <f>SUM($Q912:$W912)</f>
        <v>0</v>
      </c>
      <c r="Z912" s="411"/>
      <c r="AA912" s="411"/>
      <c r="AB912" s="411"/>
      <c r="AC912" s="411"/>
      <c r="AD912" s="411"/>
      <c r="AE912" s="411"/>
      <c r="AF912" s="411">
        <v>1</v>
      </c>
      <c r="AG912" s="165">
        <v>43810</v>
      </c>
      <c r="AH912" s="222">
        <f>SUM($Z912:$AF912)</f>
        <v>1</v>
      </c>
      <c r="AI912" s="214"/>
      <c r="AJ912" s="94" t="s">
        <v>1822</v>
      </c>
      <c r="AK912" s="94" t="s">
        <v>1823</v>
      </c>
      <c r="AL912" s="95"/>
      <c r="AM912" s="94"/>
      <c r="AN912" s="95"/>
      <c r="AO912" s="94"/>
      <c r="AP912" s="94"/>
      <c r="AQ912" s="94"/>
      <c r="AR912" s="94"/>
      <c r="AS912" s="95" t="s">
        <v>3736</v>
      </c>
    </row>
    <row r="913" spans="1:45" x14ac:dyDescent="0.2">
      <c r="A913" s="94"/>
      <c r="B913" s="95" t="s">
        <v>3737</v>
      </c>
      <c r="C913" s="95" t="s">
        <v>3738</v>
      </c>
      <c r="D913" s="94"/>
      <c r="E913" s="95" t="s">
        <v>3739</v>
      </c>
      <c r="F913" s="94" t="s">
        <v>515</v>
      </c>
      <c r="G913" s="94" t="s">
        <v>348</v>
      </c>
      <c r="H913" s="163"/>
      <c r="I913" s="163"/>
      <c r="J913" s="163"/>
      <c r="K913" s="163"/>
      <c r="L913" s="163"/>
      <c r="M913" s="163"/>
      <c r="N913" s="163"/>
      <c r="O913" s="164"/>
      <c r="P913" s="238">
        <f>SUM($H913:$N913)</f>
        <v>0</v>
      </c>
      <c r="Q913" s="214"/>
      <c r="R913" s="214"/>
      <c r="S913" s="214"/>
      <c r="T913" s="214"/>
      <c r="U913" s="214"/>
      <c r="V913" s="214"/>
      <c r="W913" s="214"/>
      <c r="X913" s="165"/>
      <c r="Y913" s="222">
        <f>SUM($Q913:$W913)</f>
        <v>0</v>
      </c>
      <c r="Z913" s="411"/>
      <c r="AA913" s="411"/>
      <c r="AB913" s="411"/>
      <c r="AC913" s="411"/>
      <c r="AD913" s="411"/>
      <c r="AE913" s="411"/>
      <c r="AF913" s="411">
        <v>1</v>
      </c>
      <c r="AG913" s="165">
        <v>43810</v>
      </c>
      <c r="AH913" s="222">
        <f>SUM($Z913:$AF913)</f>
        <v>1</v>
      </c>
      <c r="AI913" s="214"/>
      <c r="AJ913" s="94" t="s">
        <v>1822</v>
      </c>
      <c r="AK913" s="94" t="s">
        <v>1823</v>
      </c>
      <c r="AL913" s="95"/>
      <c r="AM913" s="94"/>
      <c r="AN913" s="95"/>
      <c r="AO913" s="94"/>
      <c r="AP913" s="94"/>
      <c r="AQ913" s="94"/>
      <c r="AR913" s="94"/>
      <c r="AS913" s="95" t="s">
        <v>3740</v>
      </c>
    </row>
    <row r="914" spans="1:45" x14ac:dyDescent="0.2">
      <c r="A914" s="94"/>
      <c r="B914" s="95" t="s">
        <v>3741</v>
      </c>
      <c r="C914" s="95" t="s">
        <v>3742</v>
      </c>
      <c r="D914" s="94"/>
      <c r="E914" s="95" t="s">
        <v>3743</v>
      </c>
      <c r="F914" s="94" t="s">
        <v>515</v>
      </c>
      <c r="G914" s="94" t="s">
        <v>348</v>
      </c>
      <c r="H914" s="163"/>
      <c r="I914" s="163"/>
      <c r="J914" s="163"/>
      <c r="K914" s="163"/>
      <c r="L914" s="163"/>
      <c r="M914" s="163"/>
      <c r="N914" s="163"/>
      <c r="O914" s="164"/>
      <c r="P914" s="238">
        <f>SUM($H914:$N914)</f>
        <v>0</v>
      </c>
      <c r="Q914" s="214"/>
      <c r="R914" s="214"/>
      <c r="S914" s="214"/>
      <c r="T914" s="214"/>
      <c r="U914" s="214"/>
      <c r="V914" s="214"/>
      <c r="W914" s="214"/>
      <c r="X914" s="165"/>
      <c r="Y914" s="222">
        <f>SUM($Q914:$W914)</f>
        <v>0</v>
      </c>
      <c r="Z914" s="411"/>
      <c r="AA914" s="411"/>
      <c r="AB914" s="411"/>
      <c r="AC914" s="411"/>
      <c r="AD914" s="411"/>
      <c r="AE914" s="411"/>
      <c r="AF914" s="411">
        <v>1</v>
      </c>
      <c r="AG914" s="165">
        <v>43733</v>
      </c>
      <c r="AH914" s="222">
        <f>SUM($Z914:$AF914)</f>
        <v>1</v>
      </c>
      <c r="AI914" s="214"/>
      <c r="AJ914" s="94" t="s">
        <v>1822</v>
      </c>
      <c r="AK914" s="94" t="s">
        <v>1823</v>
      </c>
      <c r="AL914" s="95"/>
      <c r="AM914" s="94"/>
      <c r="AN914" s="95"/>
      <c r="AO914" s="94"/>
      <c r="AP914" s="94"/>
      <c r="AQ914" s="94"/>
      <c r="AR914" s="94"/>
      <c r="AS914" s="95" t="s">
        <v>3744</v>
      </c>
    </row>
    <row r="915" spans="1:45" x14ac:dyDescent="0.2">
      <c r="A915" s="94"/>
      <c r="B915" s="95" t="s">
        <v>3745</v>
      </c>
      <c r="C915" s="95" t="s">
        <v>3746</v>
      </c>
      <c r="D915" s="94"/>
      <c r="E915" s="95" t="s">
        <v>3747</v>
      </c>
      <c r="F915" s="94" t="s">
        <v>515</v>
      </c>
      <c r="G915" s="94" t="s">
        <v>348</v>
      </c>
      <c r="H915" s="163"/>
      <c r="I915" s="163"/>
      <c r="J915" s="163"/>
      <c r="K915" s="163"/>
      <c r="L915" s="163"/>
      <c r="M915" s="163"/>
      <c r="N915" s="163"/>
      <c r="O915" s="164"/>
      <c r="P915" s="238">
        <f>SUM($H915:$N915)</f>
        <v>0</v>
      </c>
      <c r="Q915" s="214"/>
      <c r="R915" s="214"/>
      <c r="S915" s="214"/>
      <c r="T915" s="214"/>
      <c r="U915" s="214"/>
      <c r="V915" s="214"/>
      <c r="W915" s="214"/>
      <c r="X915" s="165"/>
      <c r="Y915" s="222">
        <f>SUM($Q915:$W915)</f>
        <v>0</v>
      </c>
      <c r="Z915" s="411"/>
      <c r="AA915" s="411"/>
      <c r="AB915" s="411"/>
      <c r="AC915" s="411"/>
      <c r="AD915" s="411"/>
      <c r="AE915" s="411"/>
      <c r="AF915" s="411">
        <v>1</v>
      </c>
      <c r="AG915" s="165">
        <v>43605</v>
      </c>
      <c r="AH915" s="222">
        <f>SUM($Z915:$AF915)</f>
        <v>1</v>
      </c>
      <c r="AI915" s="214"/>
      <c r="AJ915" s="94" t="s">
        <v>1822</v>
      </c>
      <c r="AK915" s="94" t="s">
        <v>1823</v>
      </c>
      <c r="AL915" s="95"/>
      <c r="AM915" s="94"/>
      <c r="AN915" s="95"/>
      <c r="AO915" s="94"/>
      <c r="AP915" s="94"/>
      <c r="AQ915" s="94"/>
      <c r="AR915" s="94"/>
      <c r="AS915" s="95" t="s">
        <v>3748</v>
      </c>
    </row>
    <row r="916" spans="1:45" x14ac:dyDescent="0.2">
      <c r="A916" s="94"/>
      <c r="B916" s="95" t="s">
        <v>3749</v>
      </c>
      <c r="C916" s="95" t="s">
        <v>3750</v>
      </c>
      <c r="D916" s="94"/>
      <c r="E916" s="95" t="s">
        <v>3751</v>
      </c>
      <c r="F916" s="94" t="s">
        <v>515</v>
      </c>
      <c r="G916" s="94" t="s">
        <v>348</v>
      </c>
      <c r="H916" s="163"/>
      <c r="I916" s="163"/>
      <c r="J916" s="163"/>
      <c r="K916" s="163"/>
      <c r="L916" s="163"/>
      <c r="M916" s="163"/>
      <c r="N916" s="163"/>
      <c r="O916" s="164"/>
      <c r="P916" s="238">
        <f>SUM($H916:$N916)</f>
        <v>0</v>
      </c>
      <c r="Q916" s="214"/>
      <c r="R916" s="214"/>
      <c r="S916" s="214"/>
      <c r="T916" s="214"/>
      <c r="U916" s="214"/>
      <c r="V916" s="214"/>
      <c r="W916" s="214"/>
      <c r="X916" s="165"/>
      <c r="Y916" s="222">
        <f>SUM($Q916:$W916)</f>
        <v>0</v>
      </c>
      <c r="Z916" s="411"/>
      <c r="AA916" s="411"/>
      <c r="AB916" s="411"/>
      <c r="AC916" s="411"/>
      <c r="AD916" s="411"/>
      <c r="AE916" s="411"/>
      <c r="AF916" s="411">
        <v>1</v>
      </c>
      <c r="AG916" s="165">
        <v>43605</v>
      </c>
      <c r="AH916" s="222">
        <f>SUM($Z916:$AF916)</f>
        <v>1</v>
      </c>
      <c r="AI916" s="214"/>
      <c r="AJ916" s="94" t="s">
        <v>1822</v>
      </c>
      <c r="AK916" s="94" t="s">
        <v>1823</v>
      </c>
      <c r="AL916" s="95"/>
      <c r="AM916" s="94"/>
      <c r="AN916" s="95"/>
      <c r="AO916" s="94"/>
      <c r="AP916" s="94"/>
      <c r="AQ916" s="94"/>
      <c r="AR916" s="94"/>
      <c r="AS916" s="95" t="s">
        <v>3752</v>
      </c>
    </row>
    <row r="917" spans="1:45" x14ac:dyDescent="0.2">
      <c r="A917" s="94"/>
      <c r="B917" s="95" t="s">
        <v>3753</v>
      </c>
      <c r="C917" s="95" t="s">
        <v>3754</v>
      </c>
      <c r="D917" s="94"/>
      <c r="E917" s="95" t="s">
        <v>3755</v>
      </c>
      <c r="F917" s="94" t="s">
        <v>515</v>
      </c>
      <c r="G917" s="94" t="s">
        <v>348</v>
      </c>
      <c r="H917" s="163"/>
      <c r="I917" s="163"/>
      <c r="J917" s="163"/>
      <c r="K917" s="163"/>
      <c r="L917" s="163"/>
      <c r="M917" s="163"/>
      <c r="N917" s="163"/>
      <c r="O917" s="164"/>
      <c r="P917" s="238">
        <f>SUM($H917:$N917)</f>
        <v>0</v>
      </c>
      <c r="Q917" s="214"/>
      <c r="R917" s="214"/>
      <c r="S917" s="214"/>
      <c r="T917" s="214"/>
      <c r="U917" s="214"/>
      <c r="V917" s="214"/>
      <c r="W917" s="214"/>
      <c r="X917" s="165"/>
      <c r="Y917" s="222">
        <f>SUM($Q917:$W917)</f>
        <v>0</v>
      </c>
      <c r="Z917" s="411"/>
      <c r="AA917" s="411"/>
      <c r="AB917" s="411"/>
      <c r="AC917" s="411"/>
      <c r="AD917" s="411"/>
      <c r="AE917" s="411"/>
      <c r="AF917" s="411">
        <v>1</v>
      </c>
      <c r="AG917" s="165">
        <v>43733</v>
      </c>
      <c r="AH917" s="222">
        <f>SUM($Z917:$AF917)</f>
        <v>1</v>
      </c>
      <c r="AI917" s="214"/>
      <c r="AJ917" s="94" t="s">
        <v>1822</v>
      </c>
      <c r="AK917" s="94" t="s">
        <v>1823</v>
      </c>
      <c r="AL917" s="95"/>
      <c r="AM917" s="94"/>
      <c r="AN917" s="95"/>
      <c r="AO917" s="94"/>
      <c r="AP917" s="94"/>
      <c r="AQ917" s="94"/>
      <c r="AR917" s="94"/>
      <c r="AS917" s="95" t="s">
        <v>3756</v>
      </c>
    </row>
    <row r="918" spans="1:45" x14ac:dyDescent="0.2">
      <c r="A918" s="94"/>
      <c r="B918" s="95" t="s">
        <v>3757</v>
      </c>
      <c r="C918" s="95" t="s">
        <v>3758</v>
      </c>
      <c r="D918" s="94"/>
      <c r="E918" s="95" t="s">
        <v>3759</v>
      </c>
      <c r="F918" s="94" t="s">
        <v>515</v>
      </c>
      <c r="G918" s="94" t="s">
        <v>348</v>
      </c>
      <c r="H918" s="163"/>
      <c r="I918" s="163"/>
      <c r="J918" s="163"/>
      <c r="K918" s="163"/>
      <c r="L918" s="163"/>
      <c r="M918" s="163"/>
      <c r="N918" s="163"/>
      <c r="O918" s="164"/>
      <c r="P918" s="238">
        <f>SUM($H918:$N918)</f>
        <v>0</v>
      </c>
      <c r="Q918" s="214"/>
      <c r="R918" s="214"/>
      <c r="S918" s="214"/>
      <c r="T918" s="214"/>
      <c r="U918" s="214"/>
      <c r="V918" s="214"/>
      <c r="W918" s="214"/>
      <c r="X918" s="165"/>
      <c r="Y918" s="222">
        <f>SUM($Q918:$W918)</f>
        <v>0</v>
      </c>
      <c r="Z918" s="411"/>
      <c r="AA918" s="411"/>
      <c r="AB918" s="411"/>
      <c r="AC918" s="411"/>
      <c r="AD918" s="411"/>
      <c r="AE918" s="411"/>
      <c r="AF918" s="411">
        <v>1</v>
      </c>
      <c r="AG918" s="165">
        <v>43606</v>
      </c>
      <c r="AH918" s="222">
        <f>SUM($Z918:$AF918)</f>
        <v>1</v>
      </c>
      <c r="AI918" s="214"/>
      <c r="AJ918" s="94" t="s">
        <v>1822</v>
      </c>
      <c r="AK918" s="94" t="s">
        <v>1823</v>
      </c>
      <c r="AL918" s="95"/>
      <c r="AM918" s="94"/>
      <c r="AN918" s="95"/>
      <c r="AO918" s="94"/>
      <c r="AP918" s="94"/>
      <c r="AQ918" s="94"/>
      <c r="AR918" s="94"/>
      <c r="AS918" s="95" t="s">
        <v>3760</v>
      </c>
    </row>
    <row r="919" spans="1:45" x14ac:dyDescent="0.2">
      <c r="A919" s="94"/>
      <c r="B919" s="95" t="s">
        <v>3761</v>
      </c>
      <c r="C919" s="95" t="s">
        <v>3762</v>
      </c>
      <c r="D919" s="94"/>
      <c r="E919" s="95" t="s">
        <v>3763</v>
      </c>
      <c r="F919" s="94" t="s">
        <v>515</v>
      </c>
      <c r="G919" s="94" t="s">
        <v>348</v>
      </c>
      <c r="H919" s="163"/>
      <c r="I919" s="163"/>
      <c r="J919" s="163"/>
      <c r="K919" s="163"/>
      <c r="L919" s="163"/>
      <c r="M919" s="163"/>
      <c r="N919" s="163"/>
      <c r="O919" s="164"/>
      <c r="P919" s="238">
        <f>SUM($H919:$N919)</f>
        <v>0</v>
      </c>
      <c r="Q919" s="214"/>
      <c r="R919" s="214"/>
      <c r="S919" s="214"/>
      <c r="T919" s="214"/>
      <c r="U919" s="214"/>
      <c r="V919" s="214"/>
      <c r="W919" s="214"/>
      <c r="X919" s="165"/>
      <c r="Y919" s="222">
        <f>SUM($Q919:$W919)</f>
        <v>0</v>
      </c>
      <c r="Z919" s="411"/>
      <c r="AA919" s="411"/>
      <c r="AB919" s="411"/>
      <c r="AC919" s="411"/>
      <c r="AD919" s="411"/>
      <c r="AE919" s="411"/>
      <c r="AF919" s="411">
        <v>1</v>
      </c>
      <c r="AG919" s="165">
        <v>43777</v>
      </c>
      <c r="AH919" s="222">
        <f>SUM($Z919:$AF919)</f>
        <v>1</v>
      </c>
      <c r="AI919" s="214"/>
      <c r="AJ919" s="94" t="s">
        <v>1822</v>
      </c>
      <c r="AK919" s="94" t="s">
        <v>1823</v>
      </c>
      <c r="AL919" s="95"/>
      <c r="AM919" s="94"/>
      <c r="AN919" s="95"/>
      <c r="AO919" s="94"/>
      <c r="AP919" s="94"/>
      <c r="AQ919" s="94"/>
      <c r="AR919" s="94"/>
      <c r="AS919" s="95" t="s">
        <v>3764</v>
      </c>
    </row>
    <row r="920" spans="1:45" x14ac:dyDescent="0.2">
      <c r="A920" s="94"/>
      <c r="B920" s="95" t="s">
        <v>3765</v>
      </c>
      <c r="C920" s="95" t="s">
        <v>3766</v>
      </c>
      <c r="D920" s="94"/>
      <c r="E920" s="95" t="s">
        <v>3767</v>
      </c>
      <c r="F920" s="94" t="s">
        <v>515</v>
      </c>
      <c r="G920" s="94" t="s">
        <v>348</v>
      </c>
      <c r="H920" s="163"/>
      <c r="I920" s="163"/>
      <c r="J920" s="163"/>
      <c r="K920" s="163"/>
      <c r="L920" s="163"/>
      <c r="M920" s="163"/>
      <c r="N920" s="163"/>
      <c r="O920" s="164"/>
      <c r="P920" s="238">
        <f>SUM($H920:$N920)</f>
        <v>0</v>
      </c>
      <c r="Q920" s="214"/>
      <c r="R920" s="214"/>
      <c r="S920" s="214"/>
      <c r="T920" s="214"/>
      <c r="U920" s="214"/>
      <c r="V920" s="214"/>
      <c r="W920" s="214"/>
      <c r="X920" s="165"/>
      <c r="Y920" s="222">
        <f>SUM($Q920:$W920)</f>
        <v>0</v>
      </c>
      <c r="Z920" s="411"/>
      <c r="AA920" s="411"/>
      <c r="AB920" s="411"/>
      <c r="AC920" s="411"/>
      <c r="AD920" s="411"/>
      <c r="AE920" s="411"/>
      <c r="AF920" s="411">
        <v>1</v>
      </c>
      <c r="AG920" s="165">
        <v>43602</v>
      </c>
      <c r="AH920" s="222">
        <f>SUM($Z920:$AF920)</f>
        <v>1</v>
      </c>
      <c r="AI920" s="214"/>
      <c r="AJ920" s="94" t="s">
        <v>1822</v>
      </c>
      <c r="AK920" s="94" t="s">
        <v>1823</v>
      </c>
      <c r="AL920" s="95"/>
      <c r="AM920" s="94"/>
      <c r="AN920" s="95"/>
      <c r="AO920" s="94"/>
      <c r="AP920" s="94"/>
      <c r="AQ920" s="94"/>
      <c r="AR920" s="94"/>
      <c r="AS920" s="95" t="s">
        <v>3768</v>
      </c>
    </row>
    <row r="921" spans="1:45" x14ac:dyDescent="0.2">
      <c r="A921" s="94"/>
      <c r="B921" s="95" t="s">
        <v>3769</v>
      </c>
      <c r="C921" s="95" t="s">
        <v>3770</v>
      </c>
      <c r="D921" s="94"/>
      <c r="E921" s="95" t="s">
        <v>3771</v>
      </c>
      <c r="F921" s="94" t="s">
        <v>515</v>
      </c>
      <c r="G921" s="94" t="s">
        <v>348</v>
      </c>
      <c r="H921" s="163"/>
      <c r="I921" s="163"/>
      <c r="J921" s="163"/>
      <c r="K921" s="163"/>
      <c r="L921" s="163"/>
      <c r="M921" s="163"/>
      <c r="N921" s="163"/>
      <c r="O921" s="164"/>
      <c r="P921" s="238">
        <f>SUM($H921:$N921)</f>
        <v>0</v>
      </c>
      <c r="Q921" s="214"/>
      <c r="R921" s="214"/>
      <c r="S921" s="214"/>
      <c r="T921" s="214"/>
      <c r="U921" s="214"/>
      <c r="V921" s="214"/>
      <c r="W921" s="214"/>
      <c r="X921" s="165"/>
      <c r="Y921" s="222">
        <f>SUM($Q921:$W921)</f>
        <v>0</v>
      </c>
      <c r="Z921" s="411"/>
      <c r="AA921" s="411"/>
      <c r="AB921" s="411"/>
      <c r="AC921" s="411"/>
      <c r="AD921" s="411"/>
      <c r="AE921" s="411"/>
      <c r="AF921" s="411">
        <v>1</v>
      </c>
      <c r="AG921" s="165">
        <v>43795</v>
      </c>
      <c r="AH921" s="222">
        <f>SUM($Z921:$AF921)</f>
        <v>1</v>
      </c>
      <c r="AI921" s="214"/>
      <c r="AJ921" s="94" t="s">
        <v>1822</v>
      </c>
      <c r="AK921" s="94" t="s">
        <v>1823</v>
      </c>
      <c r="AL921" s="95"/>
      <c r="AM921" s="94"/>
      <c r="AN921" s="95"/>
      <c r="AO921" s="94"/>
      <c r="AP921" s="94"/>
      <c r="AQ921" s="94"/>
      <c r="AR921" s="94"/>
      <c r="AS921" s="95" t="s">
        <v>3772</v>
      </c>
    </row>
    <row r="922" spans="1:45" x14ac:dyDescent="0.2">
      <c r="A922" s="94"/>
      <c r="B922" s="95" t="s">
        <v>3773</v>
      </c>
      <c r="C922" s="95" t="s">
        <v>3774</v>
      </c>
      <c r="D922" s="94"/>
      <c r="E922" s="95" t="s">
        <v>3775</v>
      </c>
      <c r="F922" s="94" t="s">
        <v>515</v>
      </c>
      <c r="G922" s="94" t="s">
        <v>348</v>
      </c>
      <c r="H922" s="163"/>
      <c r="I922" s="163"/>
      <c r="J922" s="163"/>
      <c r="K922" s="163"/>
      <c r="L922" s="163"/>
      <c r="M922" s="163"/>
      <c r="N922" s="163"/>
      <c r="O922" s="164"/>
      <c r="P922" s="238">
        <f>SUM($H922:$N922)</f>
        <v>0</v>
      </c>
      <c r="Q922" s="214"/>
      <c r="R922" s="214"/>
      <c r="S922" s="214"/>
      <c r="T922" s="214"/>
      <c r="U922" s="214"/>
      <c r="V922" s="214"/>
      <c r="W922" s="214"/>
      <c r="X922" s="165"/>
      <c r="Y922" s="222">
        <f>SUM($Q922:$W922)</f>
        <v>0</v>
      </c>
      <c r="Z922" s="411"/>
      <c r="AA922" s="411"/>
      <c r="AB922" s="411"/>
      <c r="AC922" s="411"/>
      <c r="AD922" s="411"/>
      <c r="AE922" s="411"/>
      <c r="AF922" s="411">
        <v>1</v>
      </c>
      <c r="AG922" s="165">
        <v>43605</v>
      </c>
      <c r="AH922" s="222">
        <f>SUM($Z922:$AF922)</f>
        <v>1</v>
      </c>
      <c r="AI922" s="214"/>
      <c r="AJ922" s="94" t="s">
        <v>1822</v>
      </c>
      <c r="AK922" s="94" t="s">
        <v>1823</v>
      </c>
      <c r="AL922" s="95"/>
      <c r="AM922" s="94"/>
      <c r="AN922" s="95"/>
      <c r="AO922" s="94"/>
      <c r="AP922" s="94"/>
      <c r="AQ922" s="94"/>
      <c r="AR922" s="94"/>
      <c r="AS922" s="95" t="s">
        <v>3776</v>
      </c>
    </row>
    <row r="923" spans="1:45" x14ac:dyDescent="0.2">
      <c r="A923" s="94"/>
      <c r="B923" s="95" t="s">
        <v>3777</v>
      </c>
      <c r="C923" s="95" t="s">
        <v>3778</v>
      </c>
      <c r="D923" s="94"/>
      <c r="E923" s="95" t="s">
        <v>3779</v>
      </c>
      <c r="F923" s="94" t="s">
        <v>515</v>
      </c>
      <c r="G923" s="94" t="s">
        <v>348</v>
      </c>
      <c r="H923" s="163"/>
      <c r="I923" s="163"/>
      <c r="J923" s="163"/>
      <c r="K923" s="163"/>
      <c r="L923" s="163"/>
      <c r="M923" s="163"/>
      <c r="N923" s="163"/>
      <c r="O923" s="164"/>
      <c r="P923" s="238">
        <f>SUM($H923:$N923)</f>
        <v>0</v>
      </c>
      <c r="Q923" s="214"/>
      <c r="R923" s="214"/>
      <c r="S923" s="214"/>
      <c r="T923" s="214"/>
      <c r="U923" s="214"/>
      <c r="V923" s="214"/>
      <c r="W923" s="214"/>
      <c r="X923" s="165"/>
      <c r="Y923" s="222">
        <f>SUM($Q923:$W923)</f>
        <v>0</v>
      </c>
      <c r="Z923" s="411"/>
      <c r="AA923" s="411"/>
      <c r="AB923" s="411"/>
      <c r="AC923" s="411"/>
      <c r="AD923" s="411"/>
      <c r="AE923" s="411"/>
      <c r="AF923" s="411">
        <v>1</v>
      </c>
      <c r="AG923" s="165">
        <v>43733</v>
      </c>
      <c r="AH923" s="222">
        <f>SUM($Z923:$AF923)</f>
        <v>1</v>
      </c>
      <c r="AI923" s="214"/>
      <c r="AJ923" s="94" t="s">
        <v>1822</v>
      </c>
      <c r="AK923" s="94" t="s">
        <v>1823</v>
      </c>
      <c r="AL923" s="95"/>
      <c r="AM923" s="94"/>
      <c r="AN923" s="95"/>
      <c r="AO923" s="94"/>
      <c r="AP923" s="94"/>
      <c r="AQ923" s="94"/>
      <c r="AR923" s="94"/>
      <c r="AS923" s="95" t="s">
        <v>3780</v>
      </c>
    </row>
    <row r="924" spans="1:45" x14ac:dyDescent="0.2">
      <c r="A924" s="94"/>
      <c r="B924" s="95" t="s">
        <v>3781</v>
      </c>
      <c r="C924" s="95" t="s">
        <v>3782</v>
      </c>
      <c r="D924" s="94"/>
      <c r="E924" s="95" t="s">
        <v>3783</v>
      </c>
      <c r="F924" s="94" t="s">
        <v>515</v>
      </c>
      <c r="G924" s="94" t="s">
        <v>348</v>
      </c>
      <c r="H924" s="163"/>
      <c r="I924" s="163"/>
      <c r="J924" s="163"/>
      <c r="K924" s="163"/>
      <c r="L924" s="163"/>
      <c r="M924" s="163"/>
      <c r="N924" s="163"/>
      <c r="O924" s="164"/>
      <c r="P924" s="238">
        <f>SUM($H924:$N924)</f>
        <v>0</v>
      </c>
      <c r="Q924" s="214"/>
      <c r="R924" s="214"/>
      <c r="S924" s="214"/>
      <c r="T924" s="214"/>
      <c r="U924" s="214"/>
      <c r="V924" s="214"/>
      <c r="W924" s="214"/>
      <c r="X924" s="165"/>
      <c r="Y924" s="222">
        <f>SUM($Q924:$W924)</f>
        <v>0</v>
      </c>
      <c r="Z924" s="411"/>
      <c r="AA924" s="411"/>
      <c r="AB924" s="411"/>
      <c r="AC924" s="411"/>
      <c r="AD924" s="411"/>
      <c r="AE924" s="411"/>
      <c r="AF924" s="411">
        <v>1</v>
      </c>
      <c r="AG924" s="165">
        <v>43733</v>
      </c>
      <c r="AH924" s="222">
        <f>SUM($Z924:$AF924)</f>
        <v>1</v>
      </c>
      <c r="AI924" s="214"/>
      <c r="AJ924" s="94" t="s">
        <v>1822</v>
      </c>
      <c r="AK924" s="94" t="s">
        <v>1823</v>
      </c>
      <c r="AL924" s="95"/>
      <c r="AM924" s="94"/>
      <c r="AN924" s="95"/>
      <c r="AO924" s="94"/>
      <c r="AP924" s="94"/>
      <c r="AQ924" s="94"/>
      <c r="AR924" s="94"/>
      <c r="AS924" s="95" t="s">
        <v>3784</v>
      </c>
    </row>
    <row r="925" spans="1:45" x14ac:dyDescent="0.2">
      <c r="A925" s="94"/>
      <c r="B925" s="95" t="s">
        <v>3785</v>
      </c>
      <c r="C925" s="95" t="s">
        <v>3786</v>
      </c>
      <c r="D925" s="94"/>
      <c r="E925" s="95" t="s">
        <v>3787</v>
      </c>
      <c r="F925" s="94" t="s">
        <v>515</v>
      </c>
      <c r="G925" s="94" t="s">
        <v>348</v>
      </c>
      <c r="H925" s="163"/>
      <c r="I925" s="163"/>
      <c r="J925" s="163"/>
      <c r="K925" s="163"/>
      <c r="L925" s="163"/>
      <c r="M925" s="163"/>
      <c r="N925" s="163"/>
      <c r="O925" s="164"/>
      <c r="P925" s="238">
        <f>SUM($H925:$N925)</f>
        <v>0</v>
      </c>
      <c r="Q925" s="214"/>
      <c r="R925" s="214"/>
      <c r="S925" s="214"/>
      <c r="T925" s="214"/>
      <c r="U925" s="214"/>
      <c r="V925" s="214"/>
      <c r="W925" s="214"/>
      <c r="X925" s="165"/>
      <c r="Y925" s="222">
        <f>SUM($Q925:$W925)</f>
        <v>0</v>
      </c>
      <c r="Z925" s="411"/>
      <c r="AA925" s="411"/>
      <c r="AB925" s="411"/>
      <c r="AC925" s="411"/>
      <c r="AD925" s="411"/>
      <c r="AE925" s="411"/>
      <c r="AF925" s="411">
        <v>1</v>
      </c>
      <c r="AG925" s="165">
        <v>43721</v>
      </c>
      <c r="AH925" s="222">
        <f>SUM($Z925:$AF925)</f>
        <v>1</v>
      </c>
      <c r="AI925" s="214"/>
      <c r="AJ925" s="94" t="s">
        <v>1822</v>
      </c>
      <c r="AK925" s="94" t="s">
        <v>1823</v>
      </c>
      <c r="AL925" s="95"/>
      <c r="AM925" s="94"/>
      <c r="AN925" s="95"/>
      <c r="AO925" s="94"/>
      <c r="AP925" s="94"/>
      <c r="AQ925" s="94"/>
      <c r="AR925" s="94"/>
      <c r="AS925" s="95" t="s">
        <v>3788</v>
      </c>
    </row>
    <row r="926" spans="1:45" x14ac:dyDescent="0.2">
      <c r="A926" s="94"/>
      <c r="B926" s="95" t="s">
        <v>3789</v>
      </c>
      <c r="C926" s="95" t="s">
        <v>3790</v>
      </c>
      <c r="D926" s="94"/>
      <c r="E926" s="95" t="s">
        <v>3791</v>
      </c>
      <c r="F926" s="94" t="s">
        <v>515</v>
      </c>
      <c r="G926" s="94" t="s">
        <v>348</v>
      </c>
      <c r="H926" s="163"/>
      <c r="I926" s="163"/>
      <c r="J926" s="163"/>
      <c r="K926" s="163"/>
      <c r="L926" s="163"/>
      <c r="M926" s="163"/>
      <c r="N926" s="163"/>
      <c r="O926" s="164"/>
      <c r="P926" s="238">
        <f>SUM($H926:$N926)</f>
        <v>0</v>
      </c>
      <c r="Q926" s="214"/>
      <c r="R926" s="214"/>
      <c r="S926" s="214"/>
      <c r="T926" s="214"/>
      <c r="U926" s="214"/>
      <c r="V926" s="214"/>
      <c r="W926" s="214"/>
      <c r="X926" s="165"/>
      <c r="Y926" s="222">
        <f>SUM($Q926:$W926)</f>
        <v>0</v>
      </c>
      <c r="Z926" s="411"/>
      <c r="AA926" s="411"/>
      <c r="AB926" s="411"/>
      <c r="AC926" s="411"/>
      <c r="AD926" s="411"/>
      <c r="AE926" s="411"/>
      <c r="AF926" s="411">
        <v>1</v>
      </c>
      <c r="AG926" s="165">
        <v>43777</v>
      </c>
      <c r="AH926" s="222">
        <f>SUM($Z926:$AF926)</f>
        <v>1</v>
      </c>
      <c r="AI926" s="214"/>
      <c r="AJ926" s="94" t="s">
        <v>1822</v>
      </c>
      <c r="AK926" s="94" t="s">
        <v>1823</v>
      </c>
      <c r="AL926" s="95"/>
      <c r="AM926" s="94"/>
      <c r="AN926" s="95"/>
      <c r="AO926" s="94"/>
      <c r="AP926" s="94"/>
      <c r="AQ926" s="94"/>
      <c r="AR926" s="94"/>
      <c r="AS926" s="95" t="s">
        <v>3792</v>
      </c>
    </row>
    <row r="927" spans="1:45" x14ac:dyDescent="0.2">
      <c r="A927" s="94"/>
      <c r="B927" s="95" t="s">
        <v>3793</v>
      </c>
      <c r="C927" s="95" t="s">
        <v>3794</v>
      </c>
      <c r="D927" s="94"/>
      <c r="E927" s="95" t="s">
        <v>3795</v>
      </c>
      <c r="F927" s="94" t="s">
        <v>515</v>
      </c>
      <c r="G927" s="94" t="s">
        <v>348</v>
      </c>
      <c r="H927" s="163"/>
      <c r="I927" s="163"/>
      <c r="J927" s="163"/>
      <c r="K927" s="163"/>
      <c r="L927" s="163"/>
      <c r="M927" s="163"/>
      <c r="N927" s="163"/>
      <c r="O927" s="164"/>
      <c r="P927" s="238">
        <f>SUM($H927:$N927)</f>
        <v>0</v>
      </c>
      <c r="Q927" s="214"/>
      <c r="R927" s="214"/>
      <c r="S927" s="214"/>
      <c r="T927" s="214"/>
      <c r="U927" s="214"/>
      <c r="V927" s="214"/>
      <c r="W927" s="214"/>
      <c r="X927" s="165"/>
      <c r="Y927" s="222">
        <f>SUM($Q927:$W927)</f>
        <v>0</v>
      </c>
      <c r="Z927" s="411"/>
      <c r="AA927" s="411"/>
      <c r="AB927" s="411"/>
      <c r="AC927" s="411"/>
      <c r="AD927" s="411"/>
      <c r="AE927" s="411"/>
      <c r="AF927" s="411">
        <v>1</v>
      </c>
      <c r="AG927" s="165">
        <v>43733</v>
      </c>
      <c r="AH927" s="222">
        <f>SUM($Z927:$AF927)</f>
        <v>1</v>
      </c>
      <c r="AI927" s="214"/>
      <c r="AJ927" s="94" t="s">
        <v>1822</v>
      </c>
      <c r="AK927" s="94" t="s">
        <v>1823</v>
      </c>
      <c r="AL927" s="95"/>
      <c r="AM927" s="94"/>
      <c r="AN927" s="95"/>
      <c r="AO927" s="94"/>
      <c r="AP927" s="94"/>
      <c r="AQ927" s="94"/>
      <c r="AR927" s="94"/>
      <c r="AS927" s="95" t="s">
        <v>3796</v>
      </c>
    </row>
    <row r="928" spans="1:45" x14ac:dyDescent="0.2">
      <c r="A928" s="94"/>
      <c r="B928" s="95" t="s">
        <v>3797</v>
      </c>
      <c r="C928" s="95" t="s">
        <v>3798</v>
      </c>
      <c r="D928" s="94"/>
      <c r="E928" s="95" t="s">
        <v>3799</v>
      </c>
      <c r="F928" s="94" t="s">
        <v>515</v>
      </c>
      <c r="G928" s="94" t="s">
        <v>348</v>
      </c>
      <c r="H928" s="163"/>
      <c r="I928" s="163"/>
      <c r="J928" s="163"/>
      <c r="K928" s="163"/>
      <c r="L928" s="163"/>
      <c r="M928" s="163"/>
      <c r="N928" s="163"/>
      <c r="O928" s="164"/>
      <c r="P928" s="238">
        <f>SUM($H928:$N928)</f>
        <v>0</v>
      </c>
      <c r="Q928" s="214"/>
      <c r="R928" s="214"/>
      <c r="S928" s="214"/>
      <c r="T928" s="214"/>
      <c r="U928" s="214"/>
      <c r="V928" s="214"/>
      <c r="W928" s="214"/>
      <c r="X928" s="165"/>
      <c r="Y928" s="222">
        <f>SUM($Q928:$W928)</f>
        <v>0</v>
      </c>
      <c r="Z928" s="411"/>
      <c r="AA928" s="411"/>
      <c r="AB928" s="411"/>
      <c r="AC928" s="411"/>
      <c r="AD928" s="411"/>
      <c r="AE928" s="411"/>
      <c r="AF928" s="411">
        <v>1</v>
      </c>
      <c r="AG928" s="165">
        <v>43733</v>
      </c>
      <c r="AH928" s="222">
        <f>SUM($Z928:$AF928)</f>
        <v>1</v>
      </c>
      <c r="AI928" s="214"/>
      <c r="AJ928" s="94" t="s">
        <v>1822</v>
      </c>
      <c r="AK928" s="94" t="s">
        <v>1823</v>
      </c>
      <c r="AL928" s="95"/>
      <c r="AM928" s="94"/>
      <c r="AN928" s="95"/>
      <c r="AO928" s="94"/>
      <c r="AP928" s="94"/>
      <c r="AQ928" s="94"/>
      <c r="AR928" s="94"/>
      <c r="AS928" s="95" t="s">
        <v>3800</v>
      </c>
    </row>
    <row r="929" spans="1:45" x14ac:dyDescent="0.2">
      <c r="A929" s="94"/>
      <c r="B929" s="95" t="s">
        <v>3801</v>
      </c>
      <c r="C929" s="95" t="s">
        <v>3802</v>
      </c>
      <c r="D929" s="94"/>
      <c r="E929" s="95" t="s">
        <v>3803</v>
      </c>
      <c r="F929" s="94" t="s">
        <v>515</v>
      </c>
      <c r="G929" s="94" t="s">
        <v>348</v>
      </c>
      <c r="H929" s="163"/>
      <c r="I929" s="163"/>
      <c r="J929" s="163"/>
      <c r="K929" s="163"/>
      <c r="L929" s="163"/>
      <c r="M929" s="163"/>
      <c r="N929" s="163"/>
      <c r="O929" s="164"/>
      <c r="P929" s="238">
        <f>SUM($H929:$N929)</f>
        <v>0</v>
      </c>
      <c r="Q929" s="214"/>
      <c r="R929" s="214"/>
      <c r="S929" s="214"/>
      <c r="T929" s="214"/>
      <c r="U929" s="214"/>
      <c r="V929" s="214"/>
      <c r="W929" s="214"/>
      <c r="X929" s="165"/>
      <c r="Y929" s="222">
        <f>SUM($Q929:$W929)</f>
        <v>0</v>
      </c>
      <c r="Z929" s="411"/>
      <c r="AA929" s="411"/>
      <c r="AB929" s="411"/>
      <c r="AC929" s="411"/>
      <c r="AD929" s="411"/>
      <c r="AE929" s="411"/>
      <c r="AF929" s="411">
        <v>1</v>
      </c>
      <c r="AG929" s="165">
        <v>43733</v>
      </c>
      <c r="AH929" s="222">
        <f>SUM($Z929:$AF929)</f>
        <v>1</v>
      </c>
      <c r="AI929" s="214"/>
      <c r="AJ929" s="94" t="s">
        <v>1822</v>
      </c>
      <c r="AK929" s="94" t="s">
        <v>1823</v>
      </c>
      <c r="AL929" s="95"/>
      <c r="AM929" s="94"/>
      <c r="AN929" s="95"/>
      <c r="AO929" s="94"/>
      <c r="AP929" s="94"/>
      <c r="AQ929" s="94"/>
      <c r="AR929" s="94"/>
      <c r="AS929" s="95" t="s">
        <v>3804</v>
      </c>
    </row>
    <row r="930" spans="1:45" x14ac:dyDescent="0.2">
      <c r="A930" s="94"/>
      <c r="B930" s="95" t="s">
        <v>3805</v>
      </c>
      <c r="C930" s="95" t="s">
        <v>3806</v>
      </c>
      <c r="D930" s="94"/>
      <c r="E930" s="95" t="s">
        <v>3807</v>
      </c>
      <c r="F930" s="94" t="s">
        <v>515</v>
      </c>
      <c r="G930" s="94" t="s">
        <v>348</v>
      </c>
      <c r="H930" s="163"/>
      <c r="I930" s="163"/>
      <c r="J930" s="163"/>
      <c r="K930" s="163"/>
      <c r="L930" s="163"/>
      <c r="M930" s="163"/>
      <c r="N930" s="163"/>
      <c r="O930" s="164"/>
      <c r="P930" s="238">
        <f>SUM($H930:$N930)</f>
        <v>0</v>
      </c>
      <c r="Q930" s="214"/>
      <c r="R930" s="214"/>
      <c r="S930" s="214"/>
      <c r="T930" s="214"/>
      <c r="U930" s="214"/>
      <c r="V930" s="214"/>
      <c r="W930" s="214"/>
      <c r="X930" s="165"/>
      <c r="Y930" s="222">
        <f>SUM($Q930:$W930)</f>
        <v>0</v>
      </c>
      <c r="Z930" s="411"/>
      <c r="AA930" s="411"/>
      <c r="AB930" s="411"/>
      <c r="AC930" s="411"/>
      <c r="AD930" s="411"/>
      <c r="AE930" s="411"/>
      <c r="AF930" s="411">
        <v>1</v>
      </c>
      <c r="AG930" s="165">
        <v>43816</v>
      </c>
      <c r="AH930" s="222">
        <f>SUM($Z930:$AF930)</f>
        <v>1</v>
      </c>
      <c r="AI930" s="214"/>
      <c r="AJ930" s="94" t="s">
        <v>1822</v>
      </c>
      <c r="AK930" s="94" t="s">
        <v>1823</v>
      </c>
      <c r="AL930" s="95"/>
      <c r="AM930" s="94"/>
      <c r="AN930" s="95"/>
      <c r="AO930" s="94"/>
      <c r="AP930" s="94"/>
      <c r="AQ930" s="94"/>
      <c r="AR930" s="94"/>
      <c r="AS930" s="95" t="s">
        <v>3808</v>
      </c>
    </row>
    <row r="931" spans="1:45" x14ac:dyDescent="0.2">
      <c r="A931" s="94"/>
      <c r="B931" s="95" t="s">
        <v>3809</v>
      </c>
      <c r="C931" s="95" t="s">
        <v>3810</v>
      </c>
      <c r="D931" s="94"/>
      <c r="E931" s="95" t="s">
        <v>3811</v>
      </c>
      <c r="F931" s="94" t="s">
        <v>515</v>
      </c>
      <c r="G931" s="94" t="s">
        <v>348</v>
      </c>
      <c r="H931" s="163"/>
      <c r="I931" s="163"/>
      <c r="J931" s="163"/>
      <c r="K931" s="163"/>
      <c r="L931" s="163"/>
      <c r="M931" s="163"/>
      <c r="N931" s="163"/>
      <c r="O931" s="164"/>
      <c r="P931" s="238">
        <f>SUM($H931:$N931)</f>
        <v>0</v>
      </c>
      <c r="Q931" s="214"/>
      <c r="R931" s="214"/>
      <c r="S931" s="214"/>
      <c r="T931" s="214"/>
      <c r="U931" s="214"/>
      <c r="V931" s="214"/>
      <c r="W931" s="214"/>
      <c r="X931" s="165"/>
      <c r="Y931" s="222">
        <f>SUM($Q931:$W931)</f>
        <v>0</v>
      </c>
      <c r="Z931" s="411"/>
      <c r="AA931" s="411"/>
      <c r="AB931" s="411"/>
      <c r="AC931" s="411"/>
      <c r="AD931" s="411"/>
      <c r="AE931" s="411"/>
      <c r="AF931" s="411">
        <v>1</v>
      </c>
      <c r="AG931" s="165">
        <v>43707</v>
      </c>
      <c r="AH931" s="222">
        <f>SUM($Z931:$AF931)</f>
        <v>1</v>
      </c>
      <c r="AI931" s="214"/>
      <c r="AJ931" s="94" t="s">
        <v>1822</v>
      </c>
      <c r="AK931" s="94" t="s">
        <v>1823</v>
      </c>
      <c r="AL931" s="95"/>
      <c r="AM931" s="94"/>
      <c r="AN931" s="95"/>
      <c r="AO931" s="94"/>
      <c r="AP931" s="94"/>
      <c r="AQ931" s="94"/>
      <c r="AR931" s="94"/>
      <c r="AS931" s="95" t="s">
        <v>3812</v>
      </c>
    </row>
    <row r="932" spans="1:45" x14ac:dyDescent="0.2">
      <c r="A932" s="94"/>
      <c r="B932" s="95" t="s">
        <v>3813</v>
      </c>
      <c r="C932" s="95" t="s">
        <v>3814</v>
      </c>
      <c r="D932" s="94"/>
      <c r="E932" s="95" t="s">
        <v>3815</v>
      </c>
      <c r="F932" s="94" t="s">
        <v>515</v>
      </c>
      <c r="G932" s="94" t="s">
        <v>348</v>
      </c>
      <c r="H932" s="163"/>
      <c r="I932" s="163"/>
      <c r="J932" s="163"/>
      <c r="K932" s="163"/>
      <c r="L932" s="163"/>
      <c r="M932" s="163"/>
      <c r="N932" s="163"/>
      <c r="O932" s="164"/>
      <c r="P932" s="238">
        <f>SUM($H932:$N932)</f>
        <v>0</v>
      </c>
      <c r="Q932" s="214"/>
      <c r="R932" s="214"/>
      <c r="S932" s="214"/>
      <c r="T932" s="214"/>
      <c r="U932" s="214"/>
      <c r="V932" s="214"/>
      <c r="W932" s="214"/>
      <c r="X932" s="165"/>
      <c r="Y932" s="222">
        <f>SUM($Q932:$W932)</f>
        <v>0</v>
      </c>
      <c r="Z932" s="411"/>
      <c r="AA932" s="411"/>
      <c r="AB932" s="411"/>
      <c r="AC932" s="411"/>
      <c r="AD932" s="411"/>
      <c r="AE932" s="411"/>
      <c r="AF932" s="411">
        <v>1</v>
      </c>
      <c r="AG932" s="165">
        <v>43777</v>
      </c>
      <c r="AH932" s="222">
        <f>SUM($Z932:$AF932)</f>
        <v>1</v>
      </c>
      <c r="AI932" s="214"/>
      <c r="AJ932" s="94" t="s">
        <v>1822</v>
      </c>
      <c r="AK932" s="94" t="s">
        <v>1823</v>
      </c>
      <c r="AL932" s="95"/>
      <c r="AM932" s="94"/>
      <c r="AN932" s="95"/>
      <c r="AO932" s="94"/>
      <c r="AP932" s="94"/>
      <c r="AQ932" s="94"/>
      <c r="AR932" s="94"/>
      <c r="AS932" s="95" t="s">
        <v>3816</v>
      </c>
    </row>
    <row r="933" spans="1:45" x14ac:dyDescent="0.2">
      <c r="A933" s="94"/>
      <c r="B933" s="95" t="s">
        <v>3817</v>
      </c>
      <c r="C933" s="95" t="s">
        <v>3818</v>
      </c>
      <c r="D933" s="94"/>
      <c r="E933" s="95" t="s">
        <v>3819</v>
      </c>
      <c r="F933" s="94" t="s">
        <v>515</v>
      </c>
      <c r="G933" s="94" t="s">
        <v>348</v>
      </c>
      <c r="H933" s="163"/>
      <c r="I933" s="163"/>
      <c r="J933" s="163"/>
      <c r="K933" s="163"/>
      <c r="L933" s="163"/>
      <c r="M933" s="163"/>
      <c r="N933" s="163"/>
      <c r="O933" s="164"/>
      <c r="P933" s="238">
        <f>SUM($H933:$N933)</f>
        <v>0</v>
      </c>
      <c r="Q933" s="214"/>
      <c r="R933" s="214"/>
      <c r="S933" s="214"/>
      <c r="T933" s="214"/>
      <c r="U933" s="214"/>
      <c r="V933" s="214"/>
      <c r="W933" s="214"/>
      <c r="X933" s="165"/>
      <c r="Y933" s="222">
        <f>SUM($Q933:$W933)</f>
        <v>0</v>
      </c>
      <c r="Z933" s="411"/>
      <c r="AA933" s="411"/>
      <c r="AB933" s="411"/>
      <c r="AC933" s="411"/>
      <c r="AD933" s="411"/>
      <c r="AE933" s="411"/>
      <c r="AF933" s="411">
        <v>1</v>
      </c>
      <c r="AG933" s="165">
        <v>43724</v>
      </c>
      <c r="AH933" s="222">
        <f>SUM($Z933:$AF933)</f>
        <v>1</v>
      </c>
      <c r="AI933" s="214"/>
      <c r="AJ933" s="94" t="s">
        <v>1822</v>
      </c>
      <c r="AK933" s="94" t="s">
        <v>1823</v>
      </c>
      <c r="AL933" s="95"/>
      <c r="AM933" s="94"/>
      <c r="AN933" s="95"/>
      <c r="AO933" s="94"/>
      <c r="AP933" s="94"/>
      <c r="AQ933" s="94"/>
      <c r="AR933" s="94"/>
      <c r="AS933" s="95" t="s">
        <v>3820</v>
      </c>
    </row>
    <row r="934" spans="1:45" x14ac:dyDescent="0.2">
      <c r="A934" s="94"/>
      <c r="B934" s="95" t="s">
        <v>3821</v>
      </c>
      <c r="C934" s="95" t="s">
        <v>3822</v>
      </c>
      <c r="D934" s="94"/>
      <c r="E934" s="95" t="s">
        <v>3823</v>
      </c>
      <c r="F934" s="94" t="s">
        <v>515</v>
      </c>
      <c r="G934" s="94" t="s">
        <v>348</v>
      </c>
      <c r="H934" s="163"/>
      <c r="I934" s="163"/>
      <c r="J934" s="163"/>
      <c r="K934" s="163"/>
      <c r="L934" s="163"/>
      <c r="M934" s="163"/>
      <c r="N934" s="163"/>
      <c r="O934" s="164"/>
      <c r="P934" s="238">
        <f>SUM($H934:$N934)</f>
        <v>0</v>
      </c>
      <c r="Q934" s="214"/>
      <c r="R934" s="214"/>
      <c r="S934" s="214"/>
      <c r="T934" s="214"/>
      <c r="U934" s="214"/>
      <c r="V934" s="214"/>
      <c r="W934" s="214"/>
      <c r="X934" s="165"/>
      <c r="Y934" s="222">
        <f>SUM($Q934:$W934)</f>
        <v>0</v>
      </c>
      <c r="Z934" s="411"/>
      <c r="AA934" s="411"/>
      <c r="AB934" s="411"/>
      <c r="AC934" s="411"/>
      <c r="AD934" s="411"/>
      <c r="AE934" s="411"/>
      <c r="AF934" s="411">
        <v>1</v>
      </c>
      <c r="AG934" s="165">
        <v>43795</v>
      </c>
      <c r="AH934" s="222">
        <f>SUM($Z934:$AF934)</f>
        <v>1</v>
      </c>
      <c r="AI934" s="214"/>
      <c r="AJ934" s="94" t="s">
        <v>1822</v>
      </c>
      <c r="AK934" s="94" t="s">
        <v>1823</v>
      </c>
      <c r="AL934" s="95"/>
      <c r="AM934" s="94"/>
      <c r="AN934" s="95"/>
      <c r="AO934" s="94"/>
      <c r="AP934" s="94"/>
      <c r="AQ934" s="94"/>
      <c r="AR934" s="94"/>
      <c r="AS934" s="95" t="s">
        <v>3824</v>
      </c>
    </row>
    <row r="935" spans="1:45" x14ac:dyDescent="0.2">
      <c r="A935" s="94"/>
      <c r="B935" s="95" t="s">
        <v>3825</v>
      </c>
      <c r="C935" s="95" t="s">
        <v>3826</v>
      </c>
      <c r="D935" s="94"/>
      <c r="E935" s="95" t="s">
        <v>3827</v>
      </c>
      <c r="F935" s="94" t="s">
        <v>515</v>
      </c>
      <c r="G935" s="94" t="s">
        <v>348</v>
      </c>
      <c r="H935" s="163"/>
      <c r="I935" s="163"/>
      <c r="J935" s="163"/>
      <c r="K935" s="163"/>
      <c r="L935" s="163"/>
      <c r="M935" s="163"/>
      <c r="N935" s="163"/>
      <c r="O935" s="164"/>
      <c r="P935" s="238">
        <f>SUM($H935:$N935)</f>
        <v>0</v>
      </c>
      <c r="Q935" s="214"/>
      <c r="R935" s="214"/>
      <c r="S935" s="214"/>
      <c r="T935" s="214"/>
      <c r="U935" s="214"/>
      <c r="V935" s="214"/>
      <c r="W935" s="214"/>
      <c r="X935" s="165"/>
      <c r="Y935" s="222">
        <f>SUM($Q935:$W935)</f>
        <v>0</v>
      </c>
      <c r="Z935" s="411"/>
      <c r="AA935" s="411"/>
      <c r="AB935" s="411"/>
      <c r="AC935" s="411"/>
      <c r="AD935" s="411"/>
      <c r="AE935" s="411"/>
      <c r="AF935" s="411">
        <v>1</v>
      </c>
      <c r="AG935" s="165">
        <v>43738</v>
      </c>
      <c r="AH935" s="222">
        <f>SUM($Z935:$AF935)</f>
        <v>1</v>
      </c>
      <c r="AI935" s="214"/>
      <c r="AJ935" s="94" t="s">
        <v>1822</v>
      </c>
      <c r="AK935" s="94" t="s">
        <v>1823</v>
      </c>
      <c r="AL935" s="95"/>
      <c r="AM935" s="94"/>
      <c r="AN935" s="95"/>
      <c r="AO935" s="94"/>
      <c r="AP935" s="94"/>
      <c r="AQ935" s="94"/>
      <c r="AR935" s="94"/>
      <c r="AS935" s="95" t="s">
        <v>3828</v>
      </c>
    </row>
    <row r="936" spans="1:45" x14ac:dyDescent="0.2">
      <c r="A936" s="94"/>
      <c r="B936" s="95" t="s">
        <v>3829</v>
      </c>
      <c r="C936" s="95" t="s">
        <v>3830</v>
      </c>
      <c r="D936" s="94"/>
      <c r="E936" s="95" t="s">
        <v>3831</v>
      </c>
      <c r="F936" s="94" t="s">
        <v>515</v>
      </c>
      <c r="G936" s="94" t="s">
        <v>348</v>
      </c>
      <c r="H936" s="163"/>
      <c r="I936" s="163"/>
      <c r="J936" s="163"/>
      <c r="K936" s="163"/>
      <c r="L936" s="163"/>
      <c r="M936" s="163"/>
      <c r="N936" s="163"/>
      <c r="O936" s="164"/>
      <c r="P936" s="238">
        <f>SUM($H936:$N936)</f>
        <v>0</v>
      </c>
      <c r="Q936" s="214"/>
      <c r="R936" s="214"/>
      <c r="S936" s="214"/>
      <c r="T936" s="214"/>
      <c r="U936" s="214"/>
      <c r="V936" s="214"/>
      <c r="W936" s="214"/>
      <c r="X936" s="165"/>
      <c r="Y936" s="222">
        <f>SUM($Q936:$W936)</f>
        <v>0</v>
      </c>
      <c r="Z936" s="411"/>
      <c r="AA936" s="411"/>
      <c r="AB936" s="411"/>
      <c r="AC936" s="411"/>
      <c r="AD936" s="411"/>
      <c r="AE936" s="411"/>
      <c r="AF936" s="411">
        <v>1</v>
      </c>
      <c r="AG936" s="165">
        <v>43777</v>
      </c>
      <c r="AH936" s="222">
        <f>SUM($Z936:$AF936)</f>
        <v>1</v>
      </c>
      <c r="AI936" s="214"/>
      <c r="AJ936" s="94" t="s">
        <v>1822</v>
      </c>
      <c r="AK936" s="94" t="s">
        <v>1823</v>
      </c>
      <c r="AL936" s="95"/>
      <c r="AM936" s="94"/>
      <c r="AN936" s="95"/>
      <c r="AO936" s="94"/>
      <c r="AP936" s="94"/>
      <c r="AQ936" s="94"/>
      <c r="AR936" s="94"/>
      <c r="AS936" s="95" t="s">
        <v>3832</v>
      </c>
    </row>
    <row r="937" spans="1:45" x14ac:dyDescent="0.2">
      <c r="A937" s="94"/>
      <c r="B937" s="95" t="s">
        <v>2901</v>
      </c>
      <c r="C937" s="95" t="s">
        <v>2902</v>
      </c>
      <c r="D937" s="94"/>
      <c r="E937" s="95" t="s">
        <v>2903</v>
      </c>
      <c r="F937" s="94" t="s">
        <v>515</v>
      </c>
      <c r="G937" s="94" t="s">
        <v>348</v>
      </c>
      <c r="H937" s="163"/>
      <c r="I937" s="163"/>
      <c r="J937" s="163"/>
      <c r="K937" s="163"/>
      <c r="L937" s="163"/>
      <c r="M937" s="163"/>
      <c r="N937" s="163"/>
      <c r="O937" s="164"/>
      <c r="P937" s="238">
        <f>SUM($H937:$N937)</f>
        <v>0</v>
      </c>
      <c r="Q937" s="214"/>
      <c r="R937" s="214"/>
      <c r="S937" s="214"/>
      <c r="T937" s="214"/>
      <c r="U937" s="214"/>
      <c r="V937" s="214"/>
      <c r="W937" s="214"/>
      <c r="X937" s="165"/>
      <c r="Y937" s="222">
        <f>SUM($Q937:$W937)</f>
        <v>0</v>
      </c>
      <c r="Z937" s="411"/>
      <c r="AA937" s="411"/>
      <c r="AB937" s="411"/>
      <c r="AC937" s="411"/>
      <c r="AD937" s="411"/>
      <c r="AE937" s="411"/>
      <c r="AF937" s="411">
        <v>1</v>
      </c>
      <c r="AG937" s="165">
        <v>43777</v>
      </c>
      <c r="AH937" s="222">
        <f>SUM($Z937:$AF937)</f>
        <v>1</v>
      </c>
      <c r="AI937" s="214"/>
      <c r="AJ937" s="94" t="s">
        <v>1822</v>
      </c>
      <c r="AK937" s="94" t="s">
        <v>1823</v>
      </c>
      <c r="AL937" s="95"/>
      <c r="AM937" s="94"/>
      <c r="AN937" s="95"/>
      <c r="AO937" s="94"/>
      <c r="AP937" s="94"/>
      <c r="AQ937" s="94"/>
      <c r="AR937" s="94"/>
      <c r="AS937" s="95" t="s">
        <v>2904</v>
      </c>
    </row>
    <row r="938" spans="1:45" x14ac:dyDescent="0.2">
      <c r="A938" s="94"/>
      <c r="B938" s="95" t="s">
        <v>3833</v>
      </c>
      <c r="C938" s="95" t="s">
        <v>3834</v>
      </c>
      <c r="D938" s="94"/>
      <c r="E938" s="95" t="s">
        <v>3835</v>
      </c>
      <c r="F938" s="94" t="s">
        <v>515</v>
      </c>
      <c r="G938" s="94" t="s">
        <v>348</v>
      </c>
      <c r="H938" s="163"/>
      <c r="I938" s="163"/>
      <c r="J938" s="163"/>
      <c r="K938" s="163"/>
      <c r="L938" s="163"/>
      <c r="M938" s="163"/>
      <c r="N938" s="163"/>
      <c r="O938" s="164"/>
      <c r="P938" s="238">
        <f>SUM($H938:$N938)</f>
        <v>0</v>
      </c>
      <c r="Q938" s="214"/>
      <c r="R938" s="214"/>
      <c r="S938" s="214"/>
      <c r="T938" s="214"/>
      <c r="U938" s="214"/>
      <c r="V938" s="214"/>
      <c r="W938" s="214"/>
      <c r="X938" s="165"/>
      <c r="Y938" s="222">
        <f>SUM($Q938:$W938)</f>
        <v>0</v>
      </c>
      <c r="Z938" s="411"/>
      <c r="AA938" s="411"/>
      <c r="AB938" s="411"/>
      <c r="AC938" s="411"/>
      <c r="AD938" s="411"/>
      <c r="AE938" s="411"/>
      <c r="AF938" s="411">
        <v>1</v>
      </c>
      <c r="AG938" s="165">
        <v>43755</v>
      </c>
      <c r="AH938" s="222">
        <f>SUM($Z938:$AF938)</f>
        <v>1</v>
      </c>
      <c r="AI938" s="214"/>
      <c r="AJ938" s="94" t="s">
        <v>1822</v>
      </c>
      <c r="AK938" s="94" t="s">
        <v>1823</v>
      </c>
      <c r="AL938" s="95"/>
      <c r="AM938" s="94"/>
      <c r="AN938" s="95"/>
      <c r="AO938" s="94"/>
      <c r="AP938" s="94"/>
      <c r="AQ938" s="94"/>
      <c r="AR938" s="94"/>
      <c r="AS938" s="95" t="s">
        <v>3836</v>
      </c>
    </row>
    <row r="939" spans="1:45" x14ac:dyDescent="0.2">
      <c r="A939" s="94"/>
      <c r="B939" s="95" t="s">
        <v>2643</v>
      </c>
      <c r="C939" s="95" t="s">
        <v>2644</v>
      </c>
      <c r="D939" s="94"/>
      <c r="E939" s="95" t="s">
        <v>2645</v>
      </c>
      <c r="F939" s="94" t="s">
        <v>515</v>
      </c>
      <c r="G939" s="94" t="s">
        <v>348</v>
      </c>
      <c r="H939" s="163"/>
      <c r="I939" s="163"/>
      <c r="J939" s="163"/>
      <c r="K939" s="163"/>
      <c r="L939" s="163"/>
      <c r="M939" s="163"/>
      <c r="N939" s="163"/>
      <c r="O939" s="164"/>
      <c r="P939" s="238">
        <f>SUM($H939:$N939)</f>
        <v>0</v>
      </c>
      <c r="Q939" s="214"/>
      <c r="R939" s="214"/>
      <c r="S939" s="214"/>
      <c r="T939" s="214"/>
      <c r="U939" s="214"/>
      <c r="V939" s="214"/>
      <c r="W939" s="214"/>
      <c r="X939" s="165"/>
      <c r="Y939" s="222">
        <f>SUM($Q939:$W939)</f>
        <v>0</v>
      </c>
      <c r="Z939" s="411"/>
      <c r="AA939" s="411"/>
      <c r="AB939" s="411"/>
      <c r="AC939" s="411"/>
      <c r="AD939" s="411"/>
      <c r="AE939" s="411"/>
      <c r="AF939" s="411">
        <v>1</v>
      </c>
      <c r="AG939" s="165">
        <v>43787</v>
      </c>
      <c r="AH939" s="222">
        <f>SUM($Z939:$AF939)</f>
        <v>1</v>
      </c>
      <c r="AI939" s="214"/>
      <c r="AJ939" s="94" t="s">
        <v>1822</v>
      </c>
      <c r="AK939" s="94" t="s">
        <v>1823</v>
      </c>
      <c r="AL939" s="95"/>
      <c r="AM939" s="94"/>
      <c r="AN939" s="95"/>
      <c r="AO939" s="94"/>
      <c r="AP939" s="94"/>
      <c r="AQ939" s="94"/>
      <c r="AR939" s="94"/>
      <c r="AS939" s="95" t="s">
        <v>2646</v>
      </c>
    </row>
    <row r="940" spans="1:45" x14ac:dyDescent="0.2">
      <c r="A940" s="94"/>
      <c r="B940" s="95" t="s">
        <v>541</v>
      </c>
      <c r="C940" s="95" t="s">
        <v>2730</v>
      </c>
      <c r="D940" s="94"/>
      <c r="E940" s="95" t="s">
        <v>2731</v>
      </c>
      <c r="F940" s="94" t="s">
        <v>515</v>
      </c>
      <c r="G940" s="94" t="s">
        <v>348</v>
      </c>
      <c r="H940" s="163"/>
      <c r="I940" s="163"/>
      <c r="J940" s="163"/>
      <c r="K940" s="163"/>
      <c r="L940" s="163"/>
      <c r="M940" s="163"/>
      <c r="N940" s="163"/>
      <c r="O940" s="164"/>
      <c r="P940" s="238">
        <f>SUM($H940:$N940)</f>
        <v>0</v>
      </c>
      <c r="Q940" s="214"/>
      <c r="R940" s="214"/>
      <c r="S940" s="214"/>
      <c r="T940" s="214"/>
      <c r="U940" s="214"/>
      <c r="V940" s="214"/>
      <c r="W940" s="214"/>
      <c r="X940" s="165"/>
      <c r="Y940" s="222">
        <f>SUM($Q940:$W940)</f>
        <v>0</v>
      </c>
      <c r="Z940" s="411"/>
      <c r="AA940" s="411"/>
      <c r="AB940" s="411"/>
      <c r="AC940" s="411"/>
      <c r="AD940" s="411"/>
      <c r="AE940" s="411"/>
      <c r="AF940" s="411">
        <v>1</v>
      </c>
      <c r="AG940" s="165">
        <v>43777</v>
      </c>
      <c r="AH940" s="222">
        <f>SUM($Z940:$AF940)</f>
        <v>1</v>
      </c>
      <c r="AI940" s="214"/>
      <c r="AJ940" s="94" t="s">
        <v>1822</v>
      </c>
      <c r="AK940" s="94" t="s">
        <v>1823</v>
      </c>
      <c r="AL940" s="95"/>
      <c r="AM940" s="94"/>
      <c r="AN940" s="95"/>
      <c r="AO940" s="94"/>
      <c r="AP940" s="94"/>
      <c r="AQ940" s="94"/>
      <c r="AR940" s="94"/>
      <c r="AS940" s="95" t="s">
        <v>2732</v>
      </c>
    </row>
    <row r="941" spans="1:45" x14ac:dyDescent="0.2">
      <c r="A941" s="94"/>
      <c r="B941" s="95" t="s">
        <v>2663</v>
      </c>
      <c r="C941" s="95" t="s">
        <v>2664</v>
      </c>
      <c r="D941" s="94"/>
      <c r="E941" s="95" t="s">
        <v>2665</v>
      </c>
      <c r="F941" s="94" t="s">
        <v>515</v>
      </c>
      <c r="G941" s="94" t="s">
        <v>348</v>
      </c>
      <c r="H941" s="163"/>
      <c r="I941" s="163"/>
      <c r="J941" s="163"/>
      <c r="K941" s="163"/>
      <c r="L941" s="163"/>
      <c r="M941" s="163"/>
      <c r="N941" s="163"/>
      <c r="O941" s="164"/>
      <c r="P941" s="238">
        <f>SUM($H941:$N941)</f>
        <v>0</v>
      </c>
      <c r="Q941" s="214"/>
      <c r="R941" s="214"/>
      <c r="S941" s="214"/>
      <c r="T941" s="214"/>
      <c r="U941" s="214"/>
      <c r="V941" s="214"/>
      <c r="W941" s="214"/>
      <c r="X941" s="165"/>
      <c r="Y941" s="222">
        <f>SUM($Q941:$W941)</f>
        <v>0</v>
      </c>
      <c r="Z941" s="411"/>
      <c r="AA941" s="411"/>
      <c r="AB941" s="411"/>
      <c r="AC941" s="411"/>
      <c r="AD941" s="411"/>
      <c r="AE941" s="411"/>
      <c r="AF941" s="411">
        <v>1</v>
      </c>
      <c r="AG941" s="165">
        <v>43733</v>
      </c>
      <c r="AH941" s="222">
        <f>SUM($Z941:$AF941)</f>
        <v>1</v>
      </c>
      <c r="AI941" s="214"/>
      <c r="AJ941" s="94" t="s">
        <v>1822</v>
      </c>
      <c r="AK941" s="94" t="s">
        <v>1823</v>
      </c>
      <c r="AL941" s="95"/>
      <c r="AM941" s="94"/>
      <c r="AN941" s="95"/>
      <c r="AO941" s="94"/>
      <c r="AP941" s="94"/>
      <c r="AQ941" s="94"/>
      <c r="AR941" s="94"/>
      <c r="AS941" s="95" t="s">
        <v>2666</v>
      </c>
    </row>
    <row r="942" spans="1:45" x14ac:dyDescent="0.2">
      <c r="A942" s="94"/>
      <c r="B942" s="95" t="s">
        <v>717</v>
      </c>
      <c r="C942" s="95" t="s">
        <v>2889</v>
      </c>
      <c r="D942" s="94"/>
      <c r="E942" s="95" t="s">
        <v>2890</v>
      </c>
      <c r="F942" s="94" t="s">
        <v>515</v>
      </c>
      <c r="G942" s="94" t="s">
        <v>348</v>
      </c>
      <c r="H942" s="163"/>
      <c r="I942" s="163"/>
      <c r="J942" s="163"/>
      <c r="K942" s="163"/>
      <c r="L942" s="163"/>
      <c r="M942" s="163"/>
      <c r="N942" s="163"/>
      <c r="O942" s="164"/>
      <c r="P942" s="238">
        <f>SUM($H942:$N942)</f>
        <v>0</v>
      </c>
      <c r="Q942" s="214"/>
      <c r="R942" s="214"/>
      <c r="S942" s="214"/>
      <c r="T942" s="214"/>
      <c r="U942" s="214"/>
      <c r="V942" s="214"/>
      <c r="W942" s="214"/>
      <c r="X942" s="165"/>
      <c r="Y942" s="222">
        <f>SUM($Q942:$W942)</f>
        <v>0</v>
      </c>
      <c r="Z942" s="411"/>
      <c r="AA942" s="411"/>
      <c r="AB942" s="411"/>
      <c r="AC942" s="411"/>
      <c r="AD942" s="411"/>
      <c r="AE942" s="411"/>
      <c r="AF942" s="411">
        <v>1</v>
      </c>
      <c r="AG942" s="165">
        <v>43815</v>
      </c>
      <c r="AH942" s="222">
        <f>SUM($Z942:$AF942)</f>
        <v>1</v>
      </c>
      <c r="AI942" s="214"/>
      <c r="AJ942" s="94" t="s">
        <v>1822</v>
      </c>
      <c r="AK942" s="94" t="s">
        <v>1823</v>
      </c>
      <c r="AL942" s="95"/>
      <c r="AM942" s="94"/>
      <c r="AN942" s="95"/>
      <c r="AO942" s="94"/>
      <c r="AP942" s="94"/>
      <c r="AQ942" s="94"/>
      <c r="AR942" s="94"/>
      <c r="AS942" s="95" t="s">
        <v>2891</v>
      </c>
    </row>
    <row r="943" spans="1:45" x14ac:dyDescent="0.2">
      <c r="A943" s="94"/>
      <c r="B943" s="95" t="s">
        <v>837</v>
      </c>
      <c r="C943" s="95" t="s">
        <v>2831</v>
      </c>
      <c r="D943" s="94"/>
      <c r="E943" s="95" t="s">
        <v>2832</v>
      </c>
      <c r="F943" s="94" t="s">
        <v>515</v>
      </c>
      <c r="G943" s="94" t="s">
        <v>348</v>
      </c>
      <c r="H943" s="163"/>
      <c r="I943" s="163"/>
      <c r="J943" s="163"/>
      <c r="K943" s="163"/>
      <c r="L943" s="163"/>
      <c r="M943" s="163"/>
      <c r="N943" s="163"/>
      <c r="O943" s="164"/>
      <c r="P943" s="238">
        <f>SUM($H943:$N943)</f>
        <v>0</v>
      </c>
      <c r="Q943" s="214"/>
      <c r="R943" s="214"/>
      <c r="S943" s="214"/>
      <c r="T943" s="214"/>
      <c r="U943" s="214"/>
      <c r="V943" s="214"/>
      <c r="W943" s="214"/>
      <c r="X943" s="165"/>
      <c r="Y943" s="222">
        <f>SUM($Q943:$W943)</f>
        <v>0</v>
      </c>
      <c r="Z943" s="411"/>
      <c r="AA943" s="411"/>
      <c r="AB943" s="411"/>
      <c r="AC943" s="411"/>
      <c r="AD943" s="411"/>
      <c r="AE943" s="411"/>
      <c r="AF943" s="411">
        <v>1</v>
      </c>
      <c r="AG943" s="165">
        <v>43810</v>
      </c>
      <c r="AH943" s="222">
        <f>SUM($Z943:$AF943)</f>
        <v>1</v>
      </c>
      <c r="AI943" s="214"/>
      <c r="AJ943" s="94" t="s">
        <v>1822</v>
      </c>
      <c r="AK943" s="94" t="s">
        <v>1823</v>
      </c>
      <c r="AL943" s="95"/>
      <c r="AM943" s="94"/>
      <c r="AN943" s="95"/>
      <c r="AO943" s="94"/>
      <c r="AP943" s="94"/>
      <c r="AQ943" s="94"/>
      <c r="AR943" s="94"/>
      <c r="AS943" s="95" t="s">
        <v>2833</v>
      </c>
    </row>
    <row r="944" spans="1:45" x14ac:dyDescent="0.2">
      <c r="A944" s="94"/>
      <c r="B944" s="95" t="s">
        <v>801</v>
      </c>
      <c r="C944" s="95" t="s">
        <v>2892</v>
      </c>
      <c r="D944" s="94"/>
      <c r="E944" s="95" t="s">
        <v>2893</v>
      </c>
      <c r="F944" s="94" t="s">
        <v>515</v>
      </c>
      <c r="G944" s="94" t="s">
        <v>348</v>
      </c>
      <c r="H944" s="163"/>
      <c r="I944" s="163"/>
      <c r="J944" s="163"/>
      <c r="K944" s="163"/>
      <c r="L944" s="163"/>
      <c r="M944" s="163"/>
      <c r="N944" s="163"/>
      <c r="O944" s="164"/>
      <c r="P944" s="238">
        <f>SUM($H944:$N944)</f>
        <v>0</v>
      </c>
      <c r="Q944" s="214"/>
      <c r="R944" s="214"/>
      <c r="S944" s="214"/>
      <c r="T944" s="214"/>
      <c r="U944" s="214"/>
      <c r="V944" s="214"/>
      <c r="W944" s="214"/>
      <c r="X944" s="165"/>
      <c r="Y944" s="222">
        <f>SUM($Q944:$W944)</f>
        <v>0</v>
      </c>
      <c r="Z944" s="411"/>
      <c r="AA944" s="411"/>
      <c r="AB944" s="411"/>
      <c r="AC944" s="411"/>
      <c r="AD944" s="411"/>
      <c r="AE944" s="411"/>
      <c r="AF944" s="411">
        <v>1</v>
      </c>
      <c r="AG944" s="165">
        <v>43810</v>
      </c>
      <c r="AH944" s="222">
        <f>SUM($Z944:$AF944)</f>
        <v>1</v>
      </c>
      <c r="AI944" s="214"/>
      <c r="AJ944" s="94" t="s">
        <v>1822</v>
      </c>
      <c r="AK944" s="94" t="s">
        <v>1823</v>
      </c>
      <c r="AL944" s="95"/>
      <c r="AM944" s="94"/>
      <c r="AN944" s="95"/>
      <c r="AO944" s="94"/>
      <c r="AP944" s="94"/>
      <c r="AQ944" s="94"/>
      <c r="AR944" s="94"/>
      <c r="AS944" s="95" t="s">
        <v>2894</v>
      </c>
    </row>
    <row r="945" spans="1:45" x14ac:dyDescent="0.2">
      <c r="A945" s="94"/>
      <c r="B945" s="95" t="s">
        <v>849</v>
      </c>
      <c r="C945" s="95" t="s">
        <v>850</v>
      </c>
      <c r="D945" s="94"/>
      <c r="E945" s="95" t="s">
        <v>3090</v>
      </c>
      <c r="F945" s="94" t="s">
        <v>515</v>
      </c>
      <c r="G945" s="94" t="s">
        <v>348</v>
      </c>
      <c r="H945" s="163"/>
      <c r="I945" s="163"/>
      <c r="J945" s="163"/>
      <c r="K945" s="163"/>
      <c r="L945" s="163"/>
      <c r="M945" s="163"/>
      <c r="N945" s="163"/>
      <c r="O945" s="164"/>
      <c r="P945" s="238">
        <f>SUM($H945:$N945)</f>
        <v>0</v>
      </c>
      <c r="Q945" s="214"/>
      <c r="R945" s="214"/>
      <c r="S945" s="214"/>
      <c r="T945" s="214"/>
      <c r="U945" s="214"/>
      <c r="V945" s="214"/>
      <c r="W945" s="214"/>
      <c r="X945" s="165"/>
      <c r="Y945" s="222">
        <f>SUM($Q945:$W945)</f>
        <v>0</v>
      </c>
      <c r="Z945" s="411"/>
      <c r="AA945" s="411"/>
      <c r="AB945" s="411"/>
      <c r="AC945" s="411"/>
      <c r="AD945" s="411"/>
      <c r="AE945" s="411"/>
      <c r="AF945" s="411">
        <v>1</v>
      </c>
      <c r="AG945" s="165">
        <v>43816</v>
      </c>
      <c r="AH945" s="222">
        <f>SUM($Z945:$AF945)</f>
        <v>1</v>
      </c>
      <c r="AI945" s="214"/>
      <c r="AJ945" s="94" t="s">
        <v>1822</v>
      </c>
      <c r="AK945" s="94" t="s">
        <v>1823</v>
      </c>
      <c r="AL945" s="95"/>
      <c r="AM945" s="94"/>
      <c r="AN945" s="95"/>
      <c r="AO945" s="94"/>
      <c r="AP945" s="94"/>
      <c r="AQ945" s="94"/>
      <c r="AR945" s="94"/>
      <c r="AS945" s="95" t="s">
        <v>3091</v>
      </c>
    </row>
    <row r="946" spans="1:45" x14ac:dyDescent="0.2">
      <c r="A946" s="94"/>
      <c r="B946" s="95" t="s">
        <v>893</v>
      </c>
      <c r="C946" s="95" t="s">
        <v>3145</v>
      </c>
      <c r="D946" s="94"/>
      <c r="E946" s="95" t="s">
        <v>3146</v>
      </c>
      <c r="F946" s="94" t="s">
        <v>515</v>
      </c>
      <c r="G946" s="94" t="s">
        <v>348</v>
      </c>
      <c r="H946" s="163"/>
      <c r="I946" s="163"/>
      <c r="J946" s="163"/>
      <c r="K946" s="163"/>
      <c r="L946" s="163"/>
      <c r="M946" s="163"/>
      <c r="N946" s="163"/>
      <c r="O946" s="164"/>
      <c r="P946" s="238">
        <f>SUM($H946:$N946)</f>
        <v>0</v>
      </c>
      <c r="Q946" s="214"/>
      <c r="R946" s="214"/>
      <c r="S946" s="214"/>
      <c r="T946" s="214"/>
      <c r="U946" s="214"/>
      <c r="V946" s="214"/>
      <c r="W946" s="214"/>
      <c r="X946" s="165"/>
      <c r="Y946" s="222">
        <f>SUM($Q946:$W946)</f>
        <v>0</v>
      </c>
      <c r="Z946" s="411"/>
      <c r="AA946" s="411"/>
      <c r="AB946" s="411"/>
      <c r="AC946" s="411"/>
      <c r="AD946" s="411"/>
      <c r="AE946" s="411"/>
      <c r="AF946" s="411">
        <v>1</v>
      </c>
      <c r="AG946" s="165">
        <v>43815</v>
      </c>
      <c r="AH946" s="222">
        <f>SUM($Z946:$AF946)</f>
        <v>1</v>
      </c>
      <c r="AI946" s="214"/>
      <c r="AJ946" s="94" t="s">
        <v>1822</v>
      </c>
      <c r="AK946" s="94" t="s">
        <v>1823</v>
      </c>
      <c r="AL946" s="95"/>
      <c r="AM946" s="94"/>
      <c r="AN946" s="95"/>
      <c r="AO946" s="94"/>
      <c r="AP946" s="94"/>
      <c r="AQ946" s="94"/>
      <c r="AR946" s="94"/>
      <c r="AS946" s="95" t="s">
        <v>3147</v>
      </c>
    </row>
    <row r="947" spans="1:45" x14ac:dyDescent="0.2">
      <c r="A947" s="94"/>
      <c r="B947" s="95" t="s">
        <v>3837</v>
      </c>
      <c r="C947" s="95" t="s">
        <v>3838</v>
      </c>
      <c r="D947" s="94"/>
      <c r="E947" s="95" t="s">
        <v>3839</v>
      </c>
      <c r="F947" s="94" t="s">
        <v>515</v>
      </c>
      <c r="G947" s="94" t="s">
        <v>348</v>
      </c>
      <c r="H947" s="163"/>
      <c r="I947" s="163"/>
      <c r="J947" s="163"/>
      <c r="K947" s="163"/>
      <c r="L947" s="163"/>
      <c r="M947" s="163"/>
      <c r="N947" s="163"/>
      <c r="O947" s="164"/>
      <c r="P947" s="238">
        <f>SUM($H947:$N947)</f>
        <v>0</v>
      </c>
      <c r="Q947" s="214"/>
      <c r="R947" s="214"/>
      <c r="S947" s="214"/>
      <c r="T947" s="214"/>
      <c r="U947" s="214"/>
      <c r="V947" s="214"/>
      <c r="W947" s="214"/>
      <c r="X947" s="165"/>
      <c r="Y947" s="222">
        <f>SUM($Q947:$W947)</f>
        <v>0</v>
      </c>
      <c r="Z947" s="411"/>
      <c r="AA947" s="411"/>
      <c r="AB947" s="411"/>
      <c r="AC947" s="411"/>
      <c r="AD947" s="411"/>
      <c r="AE947" s="411"/>
      <c r="AF947" s="411">
        <v>1</v>
      </c>
      <c r="AG947" s="165">
        <v>43490.495879629598</v>
      </c>
      <c r="AH947" s="222">
        <f>SUM($Z947:$AF947)</f>
        <v>1</v>
      </c>
      <c r="AI947" s="214"/>
      <c r="AJ947" s="94" t="s">
        <v>1822</v>
      </c>
      <c r="AK947" s="94" t="s">
        <v>1823</v>
      </c>
      <c r="AL947" s="95"/>
      <c r="AM947" s="94"/>
      <c r="AN947" s="95"/>
      <c r="AO947" s="94"/>
      <c r="AP947" s="94"/>
      <c r="AQ947" s="94"/>
      <c r="AR947" s="94"/>
      <c r="AS947" s="95" t="s">
        <v>3840</v>
      </c>
    </row>
    <row r="948" spans="1:45" x14ac:dyDescent="0.2">
      <c r="A948" s="94"/>
      <c r="B948" s="95" t="s">
        <v>3841</v>
      </c>
      <c r="C948" s="95" t="s">
        <v>3842</v>
      </c>
      <c r="D948" s="94"/>
      <c r="E948" s="95" t="s">
        <v>3843</v>
      </c>
      <c r="F948" s="94" t="s">
        <v>515</v>
      </c>
      <c r="G948" s="94" t="s">
        <v>348</v>
      </c>
      <c r="H948" s="163"/>
      <c r="I948" s="163"/>
      <c r="J948" s="163"/>
      <c r="K948" s="163"/>
      <c r="L948" s="163"/>
      <c r="M948" s="163"/>
      <c r="N948" s="163"/>
      <c r="O948" s="164"/>
      <c r="P948" s="238">
        <f>SUM($H948:$N948)</f>
        <v>0</v>
      </c>
      <c r="Q948" s="214"/>
      <c r="R948" s="214"/>
      <c r="S948" s="214"/>
      <c r="T948" s="214"/>
      <c r="U948" s="214"/>
      <c r="V948" s="214"/>
      <c r="W948" s="214"/>
      <c r="X948" s="165"/>
      <c r="Y948" s="222">
        <f>SUM($Q948:$W948)</f>
        <v>0</v>
      </c>
      <c r="Z948" s="411"/>
      <c r="AA948" s="411"/>
      <c r="AB948" s="411"/>
      <c r="AC948" s="411"/>
      <c r="AD948" s="411"/>
      <c r="AE948" s="411"/>
      <c r="AF948" s="411">
        <v>1</v>
      </c>
      <c r="AG948" s="165">
        <v>43593.558009259301</v>
      </c>
      <c r="AH948" s="222">
        <f>SUM($Z948:$AF948)</f>
        <v>1</v>
      </c>
      <c r="AI948" s="214"/>
      <c r="AJ948" s="94" t="s">
        <v>1822</v>
      </c>
      <c r="AK948" s="94" t="s">
        <v>1823</v>
      </c>
      <c r="AL948" s="95"/>
      <c r="AM948" s="94"/>
      <c r="AN948" s="95"/>
      <c r="AO948" s="94"/>
      <c r="AP948" s="94"/>
      <c r="AQ948" s="94"/>
      <c r="AR948" s="94"/>
      <c r="AS948" s="95" t="s">
        <v>3844</v>
      </c>
    </row>
    <row r="949" spans="1:45" x14ac:dyDescent="0.2">
      <c r="A949" s="94"/>
      <c r="B949" s="95" t="s">
        <v>3845</v>
      </c>
      <c r="C949" s="95" t="s">
        <v>3846</v>
      </c>
      <c r="D949" s="94"/>
      <c r="E949" s="95" t="s">
        <v>3847</v>
      </c>
      <c r="F949" s="94" t="s">
        <v>515</v>
      </c>
      <c r="G949" s="94" t="s">
        <v>348</v>
      </c>
      <c r="H949" s="163"/>
      <c r="I949" s="163"/>
      <c r="J949" s="163"/>
      <c r="K949" s="163"/>
      <c r="L949" s="163"/>
      <c r="M949" s="163"/>
      <c r="N949" s="163"/>
      <c r="O949" s="164"/>
      <c r="P949" s="238">
        <f>SUM($H949:$N949)</f>
        <v>0</v>
      </c>
      <c r="Q949" s="214"/>
      <c r="R949" s="214"/>
      <c r="S949" s="214"/>
      <c r="T949" s="214"/>
      <c r="U949" s="214"/>
      <c r="V949" s="214"/>
      <c r="W949" s="214"/>
      <c r="X949" s="165"/>
      <c r="Y949" s="222">
        <f>SUM($Q949:$W949)</f>
        <v>0</v>
      </c>
      <c r="Z949" s="411"/>
      <c r="AA949" s="411"/>
      <c r="AB949" s="411"/>
      <c r="AC949" s="411"/>
      <c r="AD949" s="411"/>
      <c r="AE949" s="411"/>
      <c r="AF949" s="411">
        <v>1</v>
      </c>
      <c r="AG949" s="165">
        <v>43535.659178240698</v>
      </c>
      <c r="AH949" s="222">
        <f>SUM($Z949:$AF949)</f>
        <v>1</v>
      </c>
      <c r="AI949" s="214"/>
      <c r="AJ949" s="94" t="s">
        <v>1822</v>
      </c>
      <c r="AK949" s="94" t="s">
        <v>1823</v>
      </c>
      <c r="AL949" s="95"/>
      <c r="AM949" s="94"/>
      <c r="AN949" s="95"/>
      <c r="AO949" s="94"/>
      <c r="AP949" s="94"/>
      <c r="AQ949" s="94"/>
      <c r="AR949" s="94"/>
      <c r="AS949" s="95" t="s">
        <v>3848</v>
      </c>
    </row>
    <row r="950" spans="1:45" x14ac:dyDescent="0.2">
      <c r="A950" s="94"/>
      <c r="B950" s="95" t="s">
        <v>3849</v>
      </c>
      <c r="C950" s="95" t="s">
        <v>3850</v>
      </c>
      <c r="D950" s="94"/>
      <c r="E950" s="95" t="s">
        <v>3851</v>
      </c>
      <c r="F950" s="94" t="s">
        <v>515</v>
      </c>
      <c r="G950" s="94" t="s">
        <v>348</v>
      </c>
      <c r="H950" s="163"/>
      <c r="I950" s="163"/>
      <c r="J950" s="163"/>
      <c r="K950" s="163"/>
      <c r="L950" s="163"/>
      <c r="M950" s="163"/>
      <c r="N950" s="163"/>
      <c r="O950" s="164"/>
      <c r="P950" s="238">
        <f>SUM($H950:$N950)</f>
        <v>0</v>
      </c>
      <c r="Q950" s="214"/>
      <c r="R950" s="214"/>
      <c r="S950" s="214"/>
      <c r="T950" s="214"/>
      <c r="U950" s="214"/>
      <c r="V950" s="214"/>
      <c r="W950" s="214"/>
      <c r="X950" s="165"/>
      <c r="Y950" s="222">
        <f>SUM($Q950:$W950)</f>
        <v>0</v>
      </c>
      <c r="Z950" s="411"/>
      <c r="AA950" s="411"/>
      <c r="AB950" s="411"/>
      <c r="AC950" s="411"/>
      <c r="AD950" s="411"/>
      <c r="AE950" s="411"/>
      <c r="AF950" s="411">
        <v>1</v>
      </c>
      <c r="AG950" s="165">
        <v>43501.398240740702</v>
      </c>
      <c r="AH950" s="222">
        <f>SUM($Z950:$AF950)</f>
        <v>1</v>
      </c>
      <c r="AI950" s="214"/>
      <c r="AJ950" s="94" t="s">
        <v>1822</v>
      </c>
      <c r="AK950" s="94" t="s">
        <v>1823</v>
      </c>
      <c r="AL950" s="95"/>
      <c r="AM950" s="94"/>
      <c r="AN950" s="95"/>
      <c r="AO950" s="94"/>
      <c r="AP950" s="94"/>
      <c r="AQ950" s="94"/>
      <c r="AR950" s="94"/>
      <c r="AS950" s="95" t="s">
        <v>3852</v>
      </c>
    </row>
    <row r="951" spans="1:45" x14ac:dyDescent="0.2">
      <c r="A951" s="94"/>
      <c r="B951" s="95" t="s">
        <v>3853</v>
      </c>
      <c r="C951" s="95" t="s">
        <v>3854</v>
      </c>
      <c r="D951" s="94"/>
      <c r="E951" s="95" t="s">
        <v>3855</v>
      </c>
      <c r="F951" s="94" t="s">
        <v>515</v>
      </c>
      <c r="G951" s="94" t="s">
        <v>348</v>
      </c>
      <c r="H951" s="163"/>
      <c r="I951" s="163"/>
      <c r="J951" s="163"/>
      <c r="K951" s="163"/>
      <c r="L951" s="163"/>
      <c r="M951" s="163"/>
      <c r="N951" s="163"/>
      <c r="O951" s="164"/>
      <c r="P951" s="238">
        <f>SUM($H951:$N951)</f>
        <v>0</v>
      </c>
      <c r="Q951" s="214"/>
      <c r="R951" s="214"/>
      <c r="S951" s="214"/>
      <c r="T951" s="214"/>
      <c r="U951" s="214"/>
      <c r="V951" s="214"/>
      <c r="W951" s="214"/>
      <c r="X951" s="165"/>
      <c r="Y951" s="222">
        <f>SUM($Q951:$W951)</f>
        <v>0</v>
      </c>
      <c r="Z951" s="411"/>
      <c r="AA951" s="411"/>
      <c r="AB951" s="411"/>
      <c r="AC951" s="411"/>
      <c r="AD951" s="411"/>
      <c r="AE951" s="411"/>
      <c r="AF951" s="411">
        <v>1</v>
      </c>
      <c r="AG951" s="165">
        <v>43586.561307870397</v>
      </c>
      <c r="AH951" s="222">
        <f>SUM($Z951:$AF951)</f>
        <v>1</v>
      </c>
      <c r="AI951" s="214"/>
      <c r="AJ951" s="94" t="s">
        <v>1822</v>
      </c>
      <c r="AK951" s="94" t="s">
        <v>1823</v>
      </c>
      <c r="AL951" s="95"/>
      <c r="AM951" s="94"/>
      <c r="AN951" s="95"/>
      <c r="AO951" s="94"/>
      <c r="AP951" s="94"/>
      <c r="AQ951" s="94"/>
      <c r="AR951" s="94"/>
      <c r="AS951" s="95" t="s">
        <v>3856</v>
      </c>
    </row>
    <row r="952" spans="1:45" x14ac:dyDescent="0.2">
      <c r="A952" s="94"/>
      <c r="B952" s="95" t="s">
        <v>3857</v>
      </c>
      <c r="C952" s="95" t="s">
        <v>3858</v>
      </c>
      <c r="D952" s="94"/>
      <c r="E952" s="95" t="s">
        <v>3859</v>
      </c>
      <c r="F952" s="94" t="s">
        <v>515</v>
      </c>
      <c r="G952" s="94" t="s">
        <v>348</v>
      </c>
      <c r="H952" s="163"/>
      <c r="I952" s="163"/>
      <c r="J952" s="163"/>
      <c r="K952" s="163"/>
      <c r="L952" s="163"/>
      <c r="M952" s="163"/>
      <c r="N952" s="163"/>
      <c r="O952" s="164"/>
      <c r="P952" s="238">
        <f>SUM($H952:$N952)</f>
        <v>0</v>
      </c>
      <c r="Q952" s="214"/>
      <c r="R952" s="214"/>
      <c r="S952" s="214"/>
      <c r="T952" s="214"/>
      <c r="U952" s="214"/>
      <c r="V952" s="214"/>
      <c r="W952" s="214"/>
      <c r="X952" s="165"/>
      <c r="Y952" s="222">
        <f>SUM($Q952:$W952)</f>
        <v>0</v>
      </c>
      <c r="Z952" s="411"/>
      <c r="AA952" s="411"/>
      <c r="AB952" s="411"/>
      <c r="AC952" s="411"/>
      <c r="AD952" s="411"/>
      <c r="AE952" s="411"/>
      <c r="AF952" s="411">
        <v>1</v>
      </c>
      <c r="AG952" s="165">
        <v>43482.241504629601</v>
      </c>
      <c r="AH952" s="222">
        <f>SUM($Z952:$AF952)</f>
        <v>1</v>
      </c>
      <c r="AI952" s="214"/>
      <c r="AJ952" s="94" t="s">
        <v>1822</v>
      </c>
      <c r="AK952" s="94" t="s">
        <v>1823</v>
      </c>
      <c r="AL952" s="95"/>
      <c r="AM952" s="94"/>
      <c r="AN952" s="95"/>
      <c r="AO952" s="94"/>
      <c r="AP952" s="94"/>
      <c r="AQ952" s="94"/>
      <c r="AR952" s="94"/>
      <c r="AS952" s="95" t="s">
        <v>3860</v>
      </c>
    </row>
    <row r="953" spans="1:45" x14ac:dyDescent="0.2">
      <c r="A953" s="94"/>
      <c r="B953" s="95" t="s">
        <v>3861</v>
      </c>
      <c r="C953" s="95" t="s">
        <v>3862</v>
      </c>
      <c r="D953" s="94"/>
      <c r="E953" s="95" t="s">
        <v>3863</v>
      </c>
      <c r="F953" s="94" t="s">
        <v>515</v>
      </c>
      <c r="G953" s="94" t="s">
        <v>348</v>
      </c>
      <c r="H953" s="163"/>
      <c r="I953" s="163"/>
      <c r="J953" s="163"/>
      <c r="K953" s="163"/>
      <c r="L953" s="163"/>
      <c r="M953" s="163"/>
      <c r="N953" s="163"/>
      <c r="O953" s="164"/>
      <c r="P953" s="238">
        <f>SUM($H953:$N953)</f>
        <v>0</v>
      </c>
      <c r="Q953" s="214"/>
      <c r="R953" s="214"/>
      <c r="S953" s="214"/>
      <c r="T953" s="214"/>
      <c r="U953" s="214"/>
      <c r="V953" s="214"/>
      <c r="W953" s="214"/>
      <c r="X953" s="165"/>
      <c r="Y953" s="222">
        <f>SUM($Q953:$W953)</f>
        <v>0</v>
      </c>
      <c r="Z953" s="411"/>
      <c r="AA953" s="411"/>
      <c r="AB953" s="411"/>
      <c r="AC953" s="411"/>
      <c r="AD953" s="411"/>
      <c r="AE953" s="411"/>
      <c r="AF953" s="411">
        <v>1</v>
      </c>
      <c r="AG953" s="165">
        <v>43551.482349537</v>
      </c>
      <c r="AH953" s="222">
        <f>SUM($Z953:$AF953)</f>
        <v>1</v>
      </c>
      <c r="AI953" s="214"/>
      <c r="AJ953" s="94" t="s">
        <v>1822</v>
      </c>
      <c r="AK953" s="94" t="s">
        <v>1823</v>
      </c>
      <c r="AL953" s="95"/>
      <c r="AM953" s="94"/>
      <c r="AN953" s="95"/>
      <c r="AO953" s="94"/>
      <c r="AP953" s="94"/>
      <c r="AQ953" s="94"/>
      <c r="AR953" s="94"/>
      <c r="AS953" s="95" t="s">
        <v>3864</v>
      </c>
    </row>
    <row r="954" spans="1:45" x14ac:dyDescent="0.2">
      <c r="A954" s="94"/>
      <c r="B954" s="95" t="s">
        <v>3865</v>
      </c>
      <c r="C954" s="95" t="s">
        <v>3866</v>
      </c>
      <c r="D954" s="94"/>
      <c r="E954" s="95" t="s">
        <v>3867</v>
      </c>
      <c r="F954" s="94" t="s">
        <v>515</v>
      </c>
      <c r="G954" s="94" t="s">
        <v>348</v>
      </c>
      <c r="H954" s="163"/>
      <c r="I954" s="163"/>
      <c r="J954" s="163"/>
      <c r="K954" s="163"/>
      <c r="L954" s="163"/>
      <c r="M954" s="163"/>
      <c r="N954" s="163"/>
      <c r="O954" s="164"/>
      <c r="P954" s="238">
        <f>SUM($H954:$N954)</f>
        <v>0</v>
      </c>
      <c r="Q954" s="214"/>
      <c r="R954" s="214"/>
      <c r="S954" s="214"/>
      <c r="T954" s="214"/>
      <c r="U954" s="214"/>
      <c r="V954" s="214"/>
      <c r="W954" s="214"/>
      <c r="X954" s="165"/>
      <c r="Y954" s="222">
        <f>SUM($Q954:$W954)</f>
        <v>0</v>
      </c>
      <c r="Z954" s="411"/>
      <c r="AA954" s="411"/>
      <c r="AB954" s="411"/>
      <c r="AC954" s="411"/>
      <c r="AD954" s="411"/>
      <c r="AE954" s="411"/>
      <c r="AF954" s="411">
        <v>1</v>
      </c>
      <c r="AG954" s="165">
        <v>43591.3977662037</v>
      </c>
      <c r="AH954" s="222">
        <f>SUM($Z954:$AF954)</f>
        <v>1</v>
      </c>
      <c r="AI954" s="214"/>
      <c r="AJ954" s="94" t="s">
        <v>1822</v>
      </c>
      <c r="AK954" s="94" t="s">
        <v>1823</v>
      </c>
      <c r="AL954" s="95"/>
      <c r="AM954" s="94"/>
      <c r="AN954" s="95"/>
      <c r="AO954" s="94"/>
      <c r="AP954" s="94"/>
      <c r="AQ954" s="94"/>
      <c r="AR954" s="94"/>
      <c r="AS954" s="95" t="s">
        <v>3868</v>
      </c>
    </row>
    <row r="955" spans="1:45" x14ac:dyDescent="0.2">
      <c r="A955" s="94"/>
      <c r="B955" s="95" t="s">
        <v>3869</v>
      </c>
      <c r="C955" s="95" t="s">
        <v>3870</v>
      </c>
      <c r="D955" s="94"/>
      <c r="E955" s="95" t="s">
        <v>3871</v>
      </c>
      <c r="F955" s="94" t="s">
        <v>515</v>
      </c>
      <c r="G955" s="94" t="s">
        <v>348</v>
      </c>
      <c r="H955" s="163"/>
      <c r="I955" s="163"/>
      <c r="J955" s="163"/>
      <c r="K955" s="163"/>
      <c r="L955" s="163"/>
      <c r="M955" s="163"/>
      <c r="N955" s="163"/>
      <c r="O955" s="164"/>
      <c r="P955" s="238">
        <f>SUM($H955:$N955)</f>
        <v>0</v>
      </c>
      <c r="Q955" s="214"/>
      <c r="R955" s="214"/>
      <c r="S955" s="214"/>
      <c r="T955" s="214"/>
      <c r="U955" s="214"/>
      <c r="V955" s="214"/>
      <c r="W955" s="214"/>
      <c r="X955" s="165"/>
      <c r="Y955" s="222">
        <f>SUM($Q955:$W955)</f>
        <v>0</v>
      </c>
      <c r="Z955" s="411"/>
      <c r="AA955" s="411"/>
      <c r="AB955" s="411"/>
      <c r="AC955" s="411"/>
      <c r="AD955" s="411"/>
      <c r="AE955" s="411"/>
      <c r="AF955" s="411">
        <v>1</v>
      </c>
      <c r="AG955" s="165">
        <v>43489.345289351797</v>
      </c>
      <c r="AH955" s="222">
        <f>SUM($Z955:$AF955)</f>
        <v>1</v>
      </c>
      <c r="AI955" s="214"/>
      <c r="AJ955" s="94" t="s">
        <v>1822</v>
      </c>
      <c r="AK955" s="94" t="s">
        <v>1823</v>
      </c>
      <c r="AL955" s="95"/>
      <c r="AM955" s="94"/>
      <c r="AN955" s="95"/>
      <c r="AO955" s="94"/>
      <c r="AP955" s="94"/>
      <c r="AQ955" s="94"/>
      <c r="AR955" s="94"/>
      <c r="AS955" s="95" t="s">
        <v>3872</v>
      </c>
    </row>
    <row r="956" spans="1:45" x14ac:dyDescent="0.2">
      <c r="A956" s="94"/>
      <c r="B956" s="95" t="s">
        <v>3873</v>
      </c>
      <c r="C956" s="95" t="s">
        <v>3874</v>
      </c>
      <c r="D956" s="94"/>
      <c r="E956" s="95" t="s">
        <v>3875</v>
      </c>
      <c r="F956" s="94" t="s">
        <v>515</v>
      </c>
      <c r="G956" s="94" t="s">
        <v>348</v>
      </c>
      <c r="H956" s="163"/>
      <c r="I956" s="163"/>
      <c r="J956" s="163"/>
      <c r="K956" s="163"/>
      <c r="L956" s="163"/>
      <c r="M956" s="163"/>
      <c r="N956" s="163"/>
      <c r="O956" s="164"/>
      <c r="P956" s="238">
        <f>SUM($H956:$N956)</f>
        <v>0</v>
      </c>
      <c r="Q956" s="214"/>
      <c r="R956" s="214"/>
      <c r="S956" s="214"/>
      <c r="T956" s="214"/>
      <c r="U956" s="214"/>
      <c r="V956" s="214"/>
      <c r="W956" s="214"/>
      <c r="X956" s="165"/>
      <c r="Y956" s="222">
        <f>SUM($Q956:$W956)</f>
        <v>0</v>
      </c>
      <c r="Z956" s="411"/>
      <c r="AA956" s="411"/>
      <c r="AB956" s="411"/>
      <c r="AC956" s="411"/>
      <c r="AD956" s="411"/>
      <c r="AE956" s="411"/>
      <c r="AF956" s="411">
        <v>1</v>
      </c>
      <c r="AG956" s="165">
        <v>43599.590034722198</v>
      </c>
      <c r="AH956" s="222">
        <f>SUM($Z956:$AF956)</f>
        <v>1</v>
      </c>
      <c r="AI956" s="214"/>
      <c r="AJ956" s="94" t="s">
        <v>1822</v>
      </c>
      <c r="AK956" s="94" t="s">
        <v>1823</v>
      </c>
      <c r="AL956" s="95"/>
      <c r="AM956" s="94"/>
      <c r="AN956" s="95"/>
      <c r="AO956" s="94"/>
      <c r="AP956" s="94"/>
      <c r="AQ956" s="94"/>
      <c r="AR956" s="94"/>
      <c r="AS956" s="95" t="s">
        <v>3876</v>
      </c>
    </row>
    <row r="957" spans="1:45" x14ac:dyDescent="0.2">
      <c r="A957" s="94"/>
      <c r="B957" s="95" t="s">
        <v>3877</v>
      </c>
      <c r="C957" s="95" t="s">
        <v>3878</v>
      </c>
      <c r="D957" s="94"/>
      <c r="E957" s="95" t="s">
        <v>3879</v>
      </c>
      <c r="F957" s="94" t="s">
        <v>515</v>
      </c>
      <c r="G957" s="94" t="s">
        <v>348</v>
      </c>
      <c r="H957" s="163"/>
      <c r="I957" s="163"/>
      <c r="J957" s="163"/>
      <c r="K957" s="163"/>
      <c r="L957" s="163"/>
      <c r="M957" s="163"/>
      <c r="N957" s="163"/>
      <c r="O957" s="164"/>
      <c r="P957" s="238">
        <f>SUM($H957:$N957)</f>
        <v>0</v>
      </c>
      <c r="Q957" s="214"/>
      <c r="R957" s="214"/>
      <c r="S957" s="214"/>
      <c r="T957" s="214"/>
      <c r="U957" s="214"/>
      <c r="V957" s="214"/>
      <c r="W957" s="214"/>
      <c r="X957" s="165"/>
      <c r="Y957" s="222">
        <f>SUM($Q957:$W957)</f>
        <v>0</v>
      </c>
      <c r="Z957" s="411"/>
      <c r="AA957" s="411"/>
      <c r="AB957" s="411"/>
      <c r="AC957" s="411"/>
      <c r="AD957" s="411"/>
      <c r="AE957" s="411"/>
      <c r="AF957" s="411">
        <v>1</v>
      </c>
      <c r="AG957" s="165">
        <v>43472.725462962997</v>
      </c>
      <c r="AH957" s="222">
        <f>SUM($Z957:$AF957)</f>
        <v>1</v>
      </c>
      <c r="AI957" s="214"/>
      <c r="AJ957" s="94" t="s">
        <v>1822</v>
      </c>
      <c r="AK957" s="94" t="s">
        <v>1823</v>
      </c>
      <c r="AL957" s="95"/>
      <c r="AM957" s="94"/>
      <c r="AN957" s="95"/>
      <c r="AO957" s="94"/>
      <c r="AP957" s="94"/>
      <c r="AQ957" s="94"/>
      <c r="AR957" s="94"/>
      <c r="AS957" s="95" t="s">
        <v>3880</v>
      </c>
    </row>
    <row r="958" spans="1:45" x14ac:dyDescent="0.2">
      <c r="A958" s="94"/>
      <c r="B958" s="95" t="s">
        <v>3881</v>
      </c>
      <c r="C958" s="95" t="s">
        <v>3882</v>
      </c>
      <c r="D958" s="94"/>
      <c r="E958" s="95" t="s">
        <v>3883</v>
      </c>
      <c r="F958" s="94" t="s">
        <v>515</v>
      </c>
      <c r="G958" s="94" t="s">
        <v>348</v>
      </c>
      <c r="H958" s="163"/>
      <c r="I958" s="163"/>
      <c r="J958" s="163"/>
      <c r="K958" s="163"/>
      <c r="L958" s="163"/>
      <c r="M958" s="163"/>
      <c r="N958" s="163"/>
      <c r="O958" s="164"/>
      <c r="P958" s="238">
        <f>SUM($H958:$N958)</f>
        <v>0</v>
      </c>
      <c r="Q958" s="214"/>
      <c r="R958" s="214"/>
      <c r="S958" s="214"/>
      <c r="T958" s="214"/>
      <c r="U958" s="214"/>
      <c r="V958" s="214"/>
      <c r="W958" s="214"/>
      <c r="X958" s="165"/>
      <c r="Y958" s="222">
        <f>SUM($Q958:$W958)</f>
        <v>0</v>
      </c>
      <c r="Z958" s="411"/>
      <c r="AA958" s="411"/>
      <c r="AB958" s="411"/>
      <c r="AC958" s="411"/>
      <c r="AD958" s="411"/>
      <c r="AE958" s="411"/>
      <c r="AF958" s="411">
        <v>1</v>
      </c>
      <c r="AG958" s="165">
        <v>43468.379108796304</v>
      </c>
      <c r="AH958" s="222">
        <f>SUM($Z958:$AF958)</f>
        <v>1</v>
      </c>
      <c r="AI958" s="214"/>
      <c r="AJ958" s="94" t="s">
        <v>1822</v>
      </c>
      <c r="AK958" s="94" t="s">
        <v>1823</v>
      </c>
      <c r="AL958" s="95"/>
      <c r="AM958" s="94"/>
      <c r="AN958" s="95"/>
      <c r="AO958" s="94"/>
      <c r="AP958" s="94"/>
      <c r="AQ958" s="94"/>
      <c r="AR958" s="94"/>
      <c r="AS958" s="95" t="s">
        <v>3884</v>
      </c>
    </row>
    <row r="959" spans="1:45" x14ac:dyDescent="0.2">
      <c r="A959" s="94"/>
      <c r="B959" s="95" t="s">
        <v>3885</v>
      </c>
      <c r="C959" s="95" t="s">
        <v>3886</v>
      </c>
      <c r="D959" s="94"/>
      <c r="E959" s="95" t="s">
        <v>3887</v>
      </c>
      <c r="F959" s="94" t="s">
        <v>515</v>
      </c>
      <c r="G959" s="94" t="s">
        <v>348</v>
      </c>
      <c r="H959" s="163"/>
      <c r="I959" s="163"/>
      <c r="J959" s="163"/>
      <c r="K959" s="163"/>
      <c r="L959" s="163"/>
      <c r="M959" s="163"/>
      <c r="N959" s="163"/>
      <c r="O959" s="164"/>
      <c r="P959" s="238">
        <f>SUM($H959:$N959)</f>
        <v>0</v>
      </c>
      <c r="Q959" s="214"/>
      <c r="R959" s="214"/>
      <c r="S959" s="214"/>
      <c r="T959" s="214"/>
      <c r="U959" s="214"/>
      <c r="V959" s="214"/>
      <c r="W959" s="214"/>
      <c r="X959" s="165"/>
      <c r="Y959" s="222">
        <f>SUM($Q959:$W959)</f>
        <v>0</v>
      </c>
      <c r="Z959" s="411"/>
      <c r="AA959" s="411"/>
      <c r="AB959" s="411"/>
      <c r="AC959" s="411"/>
      <c r="AD959" s="411"/>
      <c r="AE959" s="411"/>
      <c r="AF959" s="411">
        <v>1</v>
      </c>
      <c r="AG959" s="165">
        <v>43562.677731481497</v>
      </c>
      <c r="AH959" s="222">
        <f>SUM($Z959:$AF959)</f>
        <v>1</v>
      </c>
      <c r="AI959" s="214"/>
      <c r="AJ959" s="94" t="s">
        <v>1822</v>
      </c>
      <c r="AK959" s="94" t="s">
        <v>1823</v>
      </c>
      <c r="AL959" s="95"/>
      <c r="AM959" s="94"/>
      <c r="AN959" s="95"/>
      <c r="AO959" s="94"/>
      <c r="AP959" s="94"/>
      <c r="AQ959" s="94"/>
      <c r="AR959" s="94"/>
      <c r="AS959" s="95" t="s">
        <v>3888</v>
      </c>
    </row>
    <row r="960" spans="1:45" x14ac:dyDescent="0.2">
      <c r="A960" s="94"/>
      <c r="B960" s="95" t="s">
        <v>3889</v>
      </c>
      <c r="C960" s="95" t="s">
        <v>3890</v>
      </c>
      <c r="D960" s="94"/>
      <c r="E960" s="95" t="s">
        <v>3891</v>
      </c>
      <c r="F960" s="94" t="s">
        <v>515</v>
      </c>
      <c r="G960" s="94" t="s">
        <v>348</v>
      </c>
      <c r="H960" s="163"/>
      <c r="I960" s="163"/>
      <c r="J960" s="163"/>
      <c r="K960" s="163"/>
      <c r="L960" s="163"/>
      <c r="M960" s="163"/>
      <c r="N960" s="163"/>
      <c r="O960" s="164"/>
      <c r="P960" s="238">
        <f>SUM($H960:$N960)</f>
        <v>0</v>
      </c>
      <c r="Q960" s="214"/>
      <c r="R960" s="214"/>
      <c r="S960" s="214"/>
      <c r="T960" s="214"/>
      <c r="U960" s="214"/>
      <c r="V960" s="214"/>
      <c r="W960" s="214"/>
      <c r="X960" s="165"/>
      <c r="Y960" s="222">
        <f>SUM($Q960:$W960)</f>
        <v>0</v>
      </c>
      <c r="Z960" s="411"/>
      <c r="AA960" s="411"/>
      <c r="AB960" s="411"/>
      <c r="AC960" s="411"/>
      <c r="AD960" s="411"/>
      <c r="AE960" s="411"/>
      <c r="AF960" s="411">
        <v>1</v>
      </c>
      <c r="AG960" s="165">
        <v>43557.697835648098</v>
      </c>
      <c r="AH960" s="222">
        <f>SUM($Z960:$AF960)</f>
        <v>1</v>
      </c>
      <c r="AI960" s="214"/>
      <c r="AJ960" s="94" t="s">
        <v>1822</v>
      </c>
      <c r="AK960" s="94" t="s">
        <v>1823</v>
      </c>
      <c r="AL960" s="95"/>
      <c r="AM960" s="94"/>
      <c r="AN960" s="95"/>
      <c r="AO960" s="94"/>
      <c r="AP960" s="94"/>
      <c r="AQ960" s="94"/>
      <c r="AR960" s="94"/>
      <c r="AS960" s="95" t="s">
        <v>3892</v>
      </c>
    </row>
    <row r="961" spans="1:45" x14ac:dyDescent="0.2">
      <c r="A961" s="94"/>
      <c r="B961" s="95" t="s">
        <v>3893</v>
      </c>
      <c r="C961" s="95" t="s">
        <v>3894</v>
      </c>
      <c r="D961" s="94"/>
      <c r="E961" s="95" t="s">
        <v>3895</v>
      </c>
      <c r="F961" s="94" t="s">
        <v>515</v>
      </c>
      <c r="G961" s="94" t="s">
        <v>348</v>
      </c>
      <c r="H961" s="163"/>
      <c r="I961" s="163"/>
      <c r="J961" s="163"/>
      <c r="K961" s="163"/>
      <c r="L961" s="163"/>
      <c r="M961" s="163"/>
      <c r="N961" s="163"/>
      <c r="O961" s="164"/>
      <c r="P961" s="238">
        <f>SUM($H961:$N961)</f>
        <v>0</v>
      </c>
      <c r="Q961" s="214"/>
      <c r="R961" s="214"/>
      <c r="S961" s="214"/>
      <c r="T961" s="214"/>
      <c r="U961" s="214"/>
      <c r="V961" s="214"/>
      <c r="W961" s="214"/>
      <c r="X961" s="165"/>
      <c r="Y961" s="222">
        <f>SUM($Q961:$W961)</f>
        <v>0</v>
      </c>
      <c r="Z961" s="411"/>
      <c r="AA961" s="411"/>
      <c r="AB961" s="411"/>
      <c r="AC961" s="411"/>
      <c r="AD961" s="411"/>
      <c r="AE961" s="411"/>
      <c r="AF961" s="411">
        <v>1</v>
      </c>
      <c r="AG961" s="165">
        <v>43495.688287037003</v>
      </c>
      <c r="AH961" s="222">
        <f>SUM($Z961:$AF961)</f>
        <v>1</v>
      </c>
      <c r="AI961" s="214"/>
      <c r="AJ961" s="94" t="s">
        <v>1822</v>
      </c>
      <c r="AK961" s="94" t="s">
        <v>1823</v>
      </c>
      <c r="AL961" s="95"/>
      <c r="AM961" s="94"/>
      <c r="AN961" s="95"/>
      <c r="AO961" s="94"/>
      <c r="AP961" s="94"/>
      <c r="AQ961" s="94"/>
      <c r="AR961" s="94"/>
      <c r="AS961" s="95" t="s">
        <v>3896</v>
      </c>
    </row>
    <row r="962" spans="1:45" x14ac:dyDescent="0.2">
      <c r="A962" s="94"/>
      <c r="B962" s="95" t="s">
        <v>3897</v>
      </c>
      <c r="C962" s="95" t="s">
        <v>3898</v>
      </c>
      <c r="D962" s="94"/>
      <c r="E962" s="95" t="s">
        <v>3899</v>
      </c>
      <c r="F962" s="94" t="s">
        <v>515</v>
      </c>
      <c r="G962" s="94" t="s">
        <v>348</v>
      </c>
      <c r="H962" s="163"/>
      <c r="I962" s="163"/>
      <c r="J962" s="163"/>
      <c r="K962" s="163"/>
      <c r="L962" s="163"/>
      <c r="M962" s="163"/>
      <c r="N962" s="163"/>
      <c r="O962" s="164"/>
      <c r="P962" s="238">
        <f>SUM($H962:$N962)</f>
        <v>0</v>
      </c>
      <c r="Q962" s="214"/>
      <c r="R962" s="214"/>
      <c r="S962" s="214"/>
      <c r="T962" s="214"/>
      <c r="U962" s="214"/>
      <c r="V962" s="214"/>
      <c r="W962" s="214"/>
      <c r="X962" s="165"/>
      <c r="Y962" s="222">
        <f>SUM($Q962:$W962)</f>
        <v>0</v>
      </c>
      <c r="Z962" s="411"/>
      <c r="AA962" s="411"/>
      <c r="AB962" s="411"/>
      <c r="AC962" s="411"/>
      <c r="AD962" s="411"/>
      <c r="AE962" s="411"/>
      <c r="AF962" s="411">
        <v>1</v>
      </c>
      <c r="AG962" s="165">
        <v>43483.384710648097</v>
      </c>
      <c r="AH962" s="222">
        <f>SUM($Z962:$AF962)</f>
        <v>1</v>
      </c>
      <c r="AI962" s="214"/>
      <c r="AJ962" s="94" t="s">
        <v>1822</v>
      </c>
      <c r="AK962" s="94" t="s">
        <v>1823</v>
      </c>
      <c r="AL962" s="95"/>
      <c r="AM962" s="94"/>
      <c r="AN962" s="95"/>
      <c r="AO962" s="94"/>
      <c r="AP962" s="94"/>
      <c r="AQ962" s="94"/>
      <c r="AR962" s="94"/>
      <c r="AS962" s="95" t="s">
        <v>3900</v>
      </c>
    </row>
    <row r="963" spans="1:45" x14ac:dyDescent="0.2">
      <c r="A963" s="94"/>
      <c r="B963" s="95" t="s">
        <v>3901</v>
      </c>
      <c r="C963" s="95" t="s">
        <v>3902</v>
      </c>
      <c r="D963" s="94"/>
      <c r="E963" s="95" t="s">
        <v>3903</v>
      </c>
      <c r="F963" s="94" t="s">
        <v>515</v>
      </c>
      <c r="G963" s="94" t="s">
        <v>348</v>
      </c>
      <c r="H963" s="163"/>
      <c r="I963" s="163"/>
      <c r="J963" s="163"/>
      <c r="K963" s="163"/>
      <c r="L963" s="163"/>
      <c r="M963" s="163"/>
      <c r="N963" s="163"/>
      <c r="O963" s="164"/>
      <c r="P963" s="238">
        <f>SUM($H963:$N963)</f>
        <v>0</v>
      </c>
      <c r="Q963" s="214"/>
      <c r="R963" s="214"/>
      <c r="S963" s="214"/>
      <c r="T963" s="214"/>
      <c r="U963" s="214"/>
      <c r="V963" s="214"/>
      <c r="W963" s="214"/>
      <c r="X963" s="165"/>
      <c r="Y963" s="222">
        <f>SUM($Q963:$W963)</f>
        <v>0</v>
      </c>
      <c r="Z963" s="411"/>
      <c r="AA963" s="411"/>
      <c r="AB963" s="411"/>
      <c r="AC963" s="411"/>
      <c r="AD963" s="411"/>
      <c r="AE963" s="411"/>
      <c r="AF963" s="411">
        <v>1</v>
      </c>
      <c r="AG963" s="165">
        <v>43472.665497685201</v>
      </c>
      <c r="AH963" s="222">
        <f>SUM($Z963:$AF963)</f>
        <v>1</v>
      </c>
      <c r="AI963" s="214"/>
      <c r="AJ963" s="94" t="s">
        <v>1822</v>
      </c>
      <c r="AK963" s="94" t="s">
        <v>1823</v>
      </c>
      <c r="AL963" s="95"/>
      <c r="AM963" s="94"/>
      <c r="AN963" s="95"/>
      <c r="AO963" s="94"/>
      <c r="AP963" s="94"/>
      <c r="AQ963" s="94"/>
      <c r="AR963" s="94"/>
      <c r="AS963" s="95" t="s">
        <v>3904</v>
      </c>
    </row>
    <row r="964" spans="1:45" x14ac:dyDescent="0.2">
      <c r="A964" s="94"/>
      <c r="B964" s="95" t="s">
        <v>3905</v>
      </c>
      <c r="C964" s="95" t="s">
        <v>3906</v>
      </c>
      <c r="D964" s="94"/>
      <c r="E964" s="95" t="s">
        <v>3907</v>
      </c>
      <c r="F964" s="94" t="s">
        <v>515</v>
      </c>
      <c r="G964" s="94" t="s">
        <v>348</v>
      </c>
      <c r="H964" s="163"/>
      <c r="I964" s="163"/>
      <c r="J964" s="163"/>
      <c r="K964" s="163"/>
      <c r="L964" s="163"/>
      <c r="M964" s="163"/>
      <c r="N964" s="163"/>
      <c r="O964" s="164"/>
      <c r="P964" s="238">
        <f>SUM($H964:$N964)</f>
        <v>0</v>
      </c>
      <c r="Q964" s="214"/>
      <c r="R964" s="214"/>
      <c r="S964" s="214"/>
      <c r="T964" s="214"/>
      <c r="U964" s="214"/>
      <c r="V964" s="214"/>
      <c r="W964" s="214"/>
      <c r="X964" s="165"/>
      <c r="Y964" s="222">
        <f>SUM($Q964:$W964)</f>
        <v>0</v>
      </c>
      <c r="Z964" s="411"/>
      <c r="AA964" s="411"/>
      <c r="AB964" s="411"/>
      <c r="AC964" s="411"/>
      <c r="AD964" s="411"/>
      <c r="AE964" s="411"/>
      <c r="AF964" s="411">
        <v>1</v>
      </c>
      <c r="AG964" s="165">
        <v>43475.3460416667</v>
      </c>
      <c r="AH964" s="222">
        <f>SUM($Z964:$AF964)</f>
        <v>1</v>
      </c>
      <c r="AI964" s="214"/>
      <c r="AJ964" s="94" t="s">
        <v>1822</v>
      </c>
      <c r="AK964" s="94" t="s">
        <v>1823</v>
      </c>
      <c r="AL964" s="95"/>
      <c r="AM964" s="94"/>
      <c r="AN964" s="95"/>
      <c r="AO964" s="94"/>
      <c r="AP964" s="94"/>
      <c r="AQ964" s="94"/>
      <c r="AR964" s="94"/>
      <c r="AS964" s="95" t="s">
        <v>3908</v>
      </c>
    </row>
    <row r="965" spans="1:45" x14ac:dyDescent="0.2">
      <c r="A965" s="94"/>
      <c r="B965" s="95" t="s">
        <v>3909</v>
      </c>
      <c r="C965" s="95" t="s">
        <v>3910</v>
      </c>
      <c r="D965" s="94"/>
      <c r="E965" s="95" t="s">
        <v>3911</v>
      </c>
      <c r="F965" s="94" t="s">
        <v>515</v>
      </c>
      <c r="G965" s="94" t="s">
        <v>348</v>
      </c>
      <c r="H965" s="163"/>
      <c r="I965" s="163"/>
      <c r="J965" s="163"/>
      <c r="K965" s="163"/>
      <c r="L965" s="163"/>
      <c r="M965" s="163"/>
      <c r="N965" s="163"/>
      <c r="O965" s="164"/>
      <c r="P965" s="238">
        <f>SUM($H965:$N965)</f>
        <v>0</v>
      </c>
      <c r="Q965" s="214"/>
      <c r="R965" s="214"/>
      <c r="S965" s="214"/>
      <c r="T965" s="214"/>
      <c r="U965" s="214"/>
      <c r="V965" s="214"/>
      <c r="W965" s="214"/>
      <c r="X965" s="165"/>
      <c r="Y965" s="222">
        <f>SUM($Q965:$W965)</f>
        <v>0</v>
      </c>
      <c r="Z965" s="411"/>
      <c r="AA965" s="411"/>
      <c r="AB965" s="411"/>
      <c r="AC965" s="411"/>
      <c r="AD965" s="411"/>
      <c r="AE965" s="411"/>
      <c r="AF965" s="411">
        <v>1</v>
      </c>
      <c r="AG965" s="165">
        <v>43469.419826388897</v>
      </c>
      <c r="AH965" s="222">
        <f>SUM($Z965:$AF965)</f>
        <v>1</v>
      </c>
      <c r="AI965" s="214"/>
      <c r="AJ965" s="94" t="s">
        <v>1822</v>
      </c>
      <c r="AK965" s="94" t="s">
        <v>1823</v>
      </c>
      <c r="AL965" s="95"/>
      <c r="AM965" s="94"/>
      <c r="AN965" s="95"/>
      <c r="AO965" s="94"/>
      <c r="AP965" s="94"/>
      <c r="AQ965" s="94"/>
      <c r="AR965" s="94"/>
      <c r="AS965" s="95" t="s">
        <v>3912</v>
      </c>
    </row>
    <row r="966" spans="1:45" x14ac:dyDescent="0.2">
      <c r="A966" s="94"/>
      <c r="B966" s="95" t="s">
        <v>3913</v>
      </c>
      <c r="C966" s="95" t="s">
        <v>3914</v>
      </c>
      <c r="D966" s="94"/>
      <c r="E966" s="95" t="s">
        <v>3915</v>
      </c>
      <c r="F966" s="94" t="s">
        <v>515</v>
      </c>
      <c r="G966" s="94" t="s">
        <v>348</v>
      </c>
      <c r="H966" s="163"/>
      <c r="I966" s="163"/>
      <c r="J966" s="163"/>
      <c r="K966" s="163"/>
      <c r="L966" s="163"/>
      <c r="M966" s="163"/>
      <c r="N966" s="163"/>
      <c r="O966" s="164"/>
      <c r="P966" s="238">
        <f>SUM($H966:$N966)</f>
        <v>0</v>
      </c>
      <c r="Q966" s="214"/>
      <c r="R966" s="214"/>
      <c r="S966" s="214"/>
      <c r="T966" s="214"/>
      <c r="U966" s="214"/>
      <c r="V966" s="214"/>
      <c r="W966" s="214"/>
      <c r="X966" s="165"/>
      <c r="Y966" s="222">
        <f>SUM($Q966:$W966)</f>
        <v>0</v>
      </c>
      <c r="Z966" s="411"/>
      <c r="AA966" s="411"/>
      <c r="AB966" s="411"/>
      <c r="AC966" s="411"/>
      <c r="AD966" s="411"/>
      <c r="AE966" s="411"/>
      <c r="AF966" s="411">
        <v>1</v>
      </c>
      <c r="AG966" s="165">
        <v>43472.784027777801</v>
      </c>
      <c r="AH966" s="222">
        <f>SUM($Z966:$AF966)</f>
        <v>1</v>
      </c>
      <c r="AI966" s="214"/>
      <c r="AJ966" s="94" t="s">
        <v>1822</v>
      </c>
      <c r="AK966" s="94" t="s">
        <v>1823</v>
      </c>
      <c r="AL966" s="95"/>
      <c r="AM966" s="94"/>
      <c r="AN966" s="95"/>
      <c r="AO966" s="94"/>
      <c r="AP966" s="94"/>
      <c r="AQ966" s="94"/>
      <c r="AR966" s="94"/>
      <c r="AS966" s="95" t="s">
        <v>3916</v>
      </c>
    </row>
    <row r="967" spans="1:45" x14ac:dyDescent="0.2">
      <c r="A967" s="94"/>
      <c r="B967" s="95" t="s">
        <v>3917</v>
      </c>
      <c r="C967" s="95" t="s">
        <v>3918</v>
      </c>
      <c r="D967" s="94"/>
      <c r="E967" s="95" t="s">
        <v>3919</v>
      </c>
      <c r="F967" s="94" t="s">
        <v>515</v>
      </c>
      <c r="G967" s="94" t="s">
        <v>348</v>
      </c>
      <c r="H967" s="163"/>
      <c r="I967" s="163"/>
      <c r="J967" s="163"/>
      <c r="K967" s="163"/>
      <c r="L967" s="163"/>
      <c r="M967" s="163"/>
      <c r="N967" s="163"/>
      <c r="O967" s="164"/>
      <c r="P967" s="238">
        <f>SUM($H967:$N967)</f>
        <v>0</v>
      </c>
      <c r="Q967" s="214"/>
      <c r="R967" s="214"/>
      <c r="S967" s="214"/>
      <c r="T967" s="214"/>
      <c r="U967" s="214"/>
      <c r="V967" s="214"/>
      <c r="W967" s="214"/>
      <c r="X967" s="165"/>
      <c r="Y967" s="222">
        <f>SUM($Q967:$W967)</f>
        <v>0</v>
      </c>
      <c r="Z967" s="411"/>
      <c r="AA967" s="411"/>
      <c r="AB967" s="411"/>
      <c r="AC967" s="411"/>
      <c r="AD967" s="411"/>
      <c r="AE967" s="411"/>
      <c r="AF967" s="411">
        <v>1</v>
      </c>
      <c r="AG967" s="165">
        <v>43510.946747685201</v>
      </c>
      <c r="AH967" s="222">
        <f>SUM($Z967:$AF967)</f>
        <v>1</v>
      </c>
      <c r="AI967" s="214"/>
      <c r="AJ967" s="94" t="s">
        <v>1822</v>
      </c>
      <c r="AK967" s="94" t="s">
        <v>1823</v>
      </c>
      <c r="AL967" s="95"/>
      <c r="AM967" s="94"/>
      <c r="AN967" s="95"/>
      <c r="AO967" s="94"/>
      <c r="AP967" s="94"/>
      <c r="AQ967" s="94"/>
      <c r="AR967" s="94"/>
      <c r="AS967" s="95" t="s">
        <v>3920</v>
      </c>
    </row>
    <row r="968" spans="1:45" x14ac:dyDescent="0.2">
      <c r="A968" s="94"/>
      <c r="B968" s="95" t="s">
        <v>3921</v>
      </c>
      <c r="C968" s="95" t="s">
        <v>3922</v>
      </c>
      <c r="D968" s="94"/>
      <c r="E968" s="95" t="s">
        <v>3923</v>
      </c>
      <c r="F968" s="94" t="s">
        <v>515</v>
      </c>
      <c r="G968" s="94" t="s">
        <v>348</v>
      </c>
      <c r="H968" s="163"/>
      <c r="I968" s="163"/>
      <c r="J968" s="163"/>
      <c r="K968" s="163"/>
      <c r="L968" s="163"/>
      <c r="M968" s="163"/>
      <c r="N968" s="163"/>
      <c r="O968" s="164"/>
      <c r="P968" s="238">
        <f>SUM($H968:$N968)</f>
        <v>0</v>
      </c>
      <c r="Q968" s="214"/>
      <c r="R968" s="214"/>
      <c r="S968" s="214"/>
      <c r="T968" s="214"/>
      <c r="U968" s="214"/>
      <c r="V968" s="214"/>
      <c r="W968" s="214"/>
      <c r="X968" s="165"/>
      <c r="Y968" s="222">
        <f>SUM($Q968:$W968)</f>
        <v>0</v>
      </c>
      <c r="Z968" s="411"/>
      <c r="AA968" s="411"/>
      <c r="AB968" s="411"/>
      <c r="AC968" s="411"/>
      <c r="AD968" s="411"/>
      <c r="AE968" s="411"/>
      <c r="AF968" s="411">
        <v>1</v>
      </c>
      <c r="AG968" s="165">
        <v>43529.4059837963</v>
      </c>
      <c r="AH968" s="222">
        <f>SUM($Z968:$AF968)</f>
        <v>1</v>
      </c>
      <c r="AI968" s="214"/>
      <c r="AJ968" s="94" t="s">
        <v>1822</v>
      </c>
      <c r="AK968" s="94" t="s">
        <v>1823</v>
      </c>
      <c r="AL968" s="95"/>
      <c r="AM968" s="94"/>
      <c r="AN968" s="95"/>
      <c r="AO968" s="94"/>
      <c r="AP968" s="94"/>
      <c r="AQ968" s="94"/>
      <c r="AR968" s="94"/>
      <c r="AS968" s="95" t="s">
        <v>3924</v>
      </c>
    </row>
    <row r="969" spans="1:45" x14ac:dyDescent="0.2">
      <c r="A969" s="94"/>
      <c r="B969" s="95" t="s">
        <v>3925</v>
      </c>
      <c r="C969" s="95" t="s">
        <v>3926</v>
      </c>
      <c r="D969" s="94"/>
      <c r="E969" s="95" t="s">
        <v>3927</v>
      </c>
      <c r="F969" s="94" t="s">
        <v>515</v>
      </c>
      <c r="G969" s="94" t="s">
        <v>348</v>
      </c>
      <c r="H969" s="163"/>
      <c r="I969" s="163"/>
      <c r="J969" s="163"/>
      <c r="K969" s="163"/>
      <c r="L969" s="163"/>
      <c r="M969" s="163"/>
      <c r="N969" s="163"/>
      <c r="O969" s="164"/>
      <c r="P969" s="238">
        <f>SUM($H969:$N969)</f>
        <v>0</v>
      </c>
      <c r="Q969" s="214"/>
      <c r="R969" s="214"/>
      <c r="S969" s="214"/>
      <c r="T969" s="214"/>
      <c r="U969" s="214"/>
      <c r="V969" s="214"/>
      <c r="W969" s="214"/>
      <c r="X969" s="165"/>
      <c r="Y969" s="222">
        <f>SUM($Q969:$W969)</f>
        <v>0</v>
      </c>
      <c r="Z969" s="411"/>
      <c r="AA969" s="411"/>
      <c r="AB969" s="411"/>
      <c r="AC969" s="411"/>
      <c r="AD969" s="411"/>
      <c r="AE969" s="411"/>
      <c r="AF969" s="411">
        <v>1</v>
      </c>
      <c r="AG969" s="165">
        <v>43598.509409722203</v>
      </c>
      <c r="AH969" s="222">
        <f>SUM($Z969:$AF969)</f>
        <v>1</v>
      </c>
      <c r="AI969" s="214"/>
      <c r="AJ969" s="94" t="s">
        <v>1822</v>
      </c>
      <c r="AK969" s="94" t="s">
        <v>1823</v>
      </c>
      <c r="AL969" s="95"/>
      <c r="AM969" s="94"/>
      <c r="AN969" s="95"/>
      <c r="AO969" s="94"/>
      <c r="AP969" s="94"/>
      <c r="AQ969" s="94"/>
      <c r="AR969" s="94"/>
      <c r="AS969" s="95" t="s">
        <v>3928</v>
      </c>
    </row>
    <row r="970" spans="1:45" x14ac:dyDescent="0.2">
      <c r="A970" s="94"/>
      <c r="B970" s="95" t="s">
        <v>3929</v>
      </c>
      <c r="C970" s="95" t="s">
        <v>3930</v>
      </c>
      <c r="D970" s="94"/>
      <c r="E970" s="95" t="s">
        <v>3931</v>
      </c>
      <c r="F970" s="94" t="s">
        <v>515</v>
      </c>
      <c r="G970" s="94" t="s">
        <v>348</v>
      </c>
      <c r="H970" s="163"/>
      <c r="I970" s="163"/>
      <c r="J970" s="163"/>
      <c r="K970" s="163"/>
      <c r="L970" s="163"/>
      <c r="M970" s="163"/>
      <c r="N970" s="163"/>
      <c r="O970" s="164"/>
      <c r="P970" s="238">
        <f>SUM($H970:$N970)</f>
        <v>0</v>
      </c>
      <c r="Q970" s="214"/>
      <c r="R970" s="214"/>
      <c r="S970" s="214"/>
      <c r="T970" s="214"/>
      <c r="U970" s="214"/>
      <c r="V970" s="214"/>
      <c r="W970" s="214"/>
      <c r="X970" s="165"/>
      <c r="Y970" s="222">
        <f>SUM($Q970:$W970)</f>
        <v>0</v>
      </c>
      <c r="Z970" s="411"/>
      <c r="AA970" s="411"/>
      <c r="AB970" s="411"/>
      <c r="AC970" s="411"/>
      <c r="AD970" s="411"/>
      <c r="AE970" s="411"/>
      <c r="AF970" s="411">
        <v>1</v>
      </c>
      <c r="AG970" s="165">
        <v>43469.424803240698</v>
      </c>
      <c r="AH970" s="222">
        <f>SUM($Z970:$AF970)</f>
        <v>1</v>
      </c>
      <c r="AI970" s="214"/>
      <c r="AJ970" s="94" t="s">
        <v>1822</v>
      </c>
      <c r="AK970" s="94" t="s">
        <v>1823</v>
      </c>
      <c r="AL970" s="95"/>
      <c r="AM970" s="94"/>
      <c r="AN970" s="95"/>
      <c r="AO970" s="94"/>
      <c r="AP970" s="94"/>
      <c r="AQ970" s="94"/>
      <c r="AR970" s="94"/>
      <c r="AS970" s="95" t="s">
        <v>3932</v>
      </c>
    </row>
    <row r="971" spans="1:45" x14ac:dyDescent="0.2">
      <c r="A971" s="94"/>
      <c r="B971" s="95" t="s">
        <v>3933</v>
      </c>
      <c r="C971" s="95" t="s">
        <v>3934</v>
      </c>
      <c r="D971" s="94"/>
      <c r="E971" s="95" t="s">
        <v>3935</v>
      </c>
      <c r="F971" s="94" t="s">
        <v>515</v>
      </c>
      <c r="G971" s="94" t="s">
        <v>348</v>
      </c>
      <c r="H971" s="163"/>
      <c r="I971" s="163"/>
      <c r="J971" s="163"/>
      <c r="K971" s="163"/>
      <c r="L971" s="163"/>
      <c r="M971" s="163"/>
      <c r="N971" s="163"/>
      <c r="O971" s="164"/>
      <c r="P971" s="238">
        <f>SUM($H971:$N971)</f>
        <v>0</v>
      </c>
      <c r="Q971" s="214"/>
      <c r="R971" s="214"/>
      <c r="S971" s="214"/>
      <c r="T971" s="214"/>
      <c r="U971" s="214"/>
      <c r="V971" s="214"/>
      <c r="W971" s="214"/>
      <c r="X971" s="165"/>
      <c r="Y971" s="222">
        <f>SUM($Q971:$W971)</f>
        <v>0</v>
      </c>
      <c r="Z971" s="411"/>
      <c r="AA971" s="411"/>
      <c r="AB971" s="411"/>
      <c r="AC971" s="411"/>
      <c r="AD971" s="411"/>
      <c r="AE971" s="411"/>
      <c r="AF971" s="411">
        <v>1</v>
      </c>
      <c r="AG971" s="165">
        <v>43493.949282407397</v>
      </c>
      <c r="AH971" s="222">
        <f>SUM($Z971:$AF971)</f>
        <v>1</v>
      </c>
      <c r="AI971" s="214"/>
      <c r="AJ971" s="94" t="s">
        <v>1822</v>
      </c>
      <c r="AK971" s="94" t="s">
        <v>1823</v>
      </c>
      <c r="AL971" s="95"/>
      <c r="AM971" s="94"/>
      <c r="AN971" s="95"/>
      <c r="AO971" s="94"/>
      <c r="AP971" s="94"/>
      <c r="AQ971" s="94"/>
      <c r="AR971" s="94"/>
      <c r="AS971" s="95" t="s">
        <v>3936</v>
      </c>
    </row>
    <row r="972" spans="1:45" x14ac:dyDescent="0.2">
      <c r="A972" s="94"/>
      <c r="B972" s="95" t="s">
        <v>3937</v>
      </c>
      <c r="C972" s="95" t="s">
        <v>3938</v>
      </c>
      <c r="D972" s="94"/>
      <c r="E972" s="95" t="s">
        <v>3939</v>
      </c>
      <c r="F972" s="94" t="s">
        <v>515</v>
      </c>
      <c r="G972" s="94" t="s">
        <v>348</v>
      </c>
      <c r="H972" s="163"/>
      <c r="I972" s="163"/>
      <c r="J972" s="163"/>
      <c r="K972" s="163"/>
      <c r="L972" s="163"/>
      <c r="M972" s="163"/>
      <c r="N972" s="163"/>
      <c r="O972" s="164"/>
      <c r="P972" s="238">
        <f>SUM($H972:$N972)</f>
        <v>0</v>
      </c>
      <c r="Q972" s="214"/>
      <c r="R972" s="214"/>
      <c r="S972" s="214"/>
      <c r="T972" s="214"/>
      <c r="U972" s="214"/>
      <c r="V972" s="214"/>
      <c r="W972" s="214"/>
      <c r="X972" s="165"/>
      <c r="Y972" s="222">
        <f>SUM($Q972:$W972)</f>
        <v>0</v>
      </c>
      <c r="Z972" s="411"/>
      <c r="AA972" s="411"/>
      <c r="AB972" s="411"/>
      <c r="AC972" s="411"/>
      <c r="AD972" s="411"/>
      <c r="AE972" s="411"/>
      <c r="AF972" s="411">
        <v>1</v>
      </c>
      <c r="AG972" s="165">
        <v>43472.391574074099</v>
      </c>
      <c r="AH972" s="222">
        <f>SUM($Z972:$AF972)</f>
        <v>1</v>
      </c>
      <c r="AI972" s="214"/>
      <c r="AJ972" s="94" t="s">
        <v>1822</v>
      </c>
      <c r="AK972" s="94" t="s">
        <v>1823</v>
      </c>
      <c r="AL972" s="95"/>
      <c r="AM972" s="94"/>
      <c r="AN972" s="95"/>
      <c r="AO972" s="94"/>
      <c r="AP972" s="94"/>
      <c r="AQ972" s="94"/>
      <c r="AR972" s="94"/>
      <c r="AS972" s="95" t="s">
        <v>3940</v>
      </c>
    </row>
    <row r="973" spans="1:45" x14ac:dyDescent="0.2">
      <c r="A973" s="94"/>
      <c r="B973" s="95" t="s">
        <v>3941</v>
      </c>
      <c r="C973" s="95" t="s">
        <v>3942</v>
      </c>
      <c r="D973" s="94"/>
      <c r="E973" s="95" t="s">
        <v>3943</v>
      </c>
      <c r="F973" s="94" t="s">
        <v>515</v>
      </c>
      <c r="G973" s="94" t="s">
        <v>348</v>
      </c>
      <c r="H973" s="163"/>
      <c r="I973" s="163"/>
      <c r="J973" s="163"/>
      <c r="K973" s="163"/>
      <c r="L973" s="163"/>
      <c r="M973" s="163"/>
      <c r="N973" s="163"/>
      <c r="O973" s="164"/>
      <c r="P973" s="238">
        <f>SUM($H973:$N973)</f>
        <v>0</v>
      </c>
      <c r="Q973" s="214"/>
      <c r="R973" s="214"/>
      <c r="S973" s="214"/>
      <c r="T973" s="214"/>
      <c r="U973" s="214"/>
      <c r="V973" s="214"/>
      <c r="W973" s="214"/>
      <c r="X973" s="165"/>
      <c r="Y973" s="222">
        <f>SUM($Q973:$W973)</f>
        <v>0</v>
      </c>
      <c r="Z973" s="411"/>
      <c r="AA973" s="411"/>
      <c r="AB973" s="411"/>
      <c r="AC973" s="411"/>
      <c r="AD973" s="411"/>
      <c r="AE973" s="411"/>
      <c r="AF973" s="411">
        <v>1</v>
      </c>
      <c r="AG973" s="165">
        <v>43524.553333333301</v>
      </c>
      <c r="AH973" s="222">
        <f>SUM($Z973:$AF973)</f>
        <v>1</v>
      </c>
      <c r="AI973" s="214"/>
      <c r="AJ973" s="94" t="s">
        <v>1822</v>
      </c>
      <c r="AK973" s="94" t="s">
        <v>1823</v>
      </c>
      <c r="AL973" s="95"/>
      <c r="AM973" s="94"/>
      <c r="AN973" s="95"/>
      <c r="AO973" s="94"/>
      <c r="AP973" s="94"/>
      <c r="AQ973" s="94"/>
      <c r="AR973" s="94"/>
      <c r="AS973" s="95" t="s">
        <v>3944</v>
      </c>
    </row>
    <row r="974" spans="1:45" x14ac:dyDescent="0.2">
      <c r="A974" s="94"/>
      <c r="B974" s="95" t="s">
        <v>3945</v>
      </c>
      <c r="C974" s="95" t="s">
        <v>3946</v>
      </c>
      <c r="D974" s="94"/>
      <c r="E974" s="95" t="s">
        <v>3947</v>
      </c>
      <c r="F974" s="94" t="s">
        <v>515</v>
      </c>
      <c r="G974" s="94" t="s">
        <v>348</v>
      </c>
      <c r="H974" s="163"/>
      <c r="I974" s="163"/>
      <c r="J974" s="163"/>
      <c r="K974" s="163"/>
      <c r="L974" s="163"/>
      <c r="M974" s="163"/>
      <c r="N974" s="163"/>
      <c r="O974" s="164"/>
      <c r="P974" s="238">
        <f>SUM($H974:$N974)</f>
        <v>0</v>
      </c>
      <c r="Q974" s="214"/>
      <c r="R974" s="214"/>
      <c r="S974" s="214"/>
      <c r="T974" s="214"/>
      <c r="U974" s="214"/>
      <c r="V974" s="214"/>
      <c r="W974" s="214"/>
      <c r="X974" s="165"/>
      <c r="Y974" s="222">
        <f>SUM($Q974:$W974)</f>
        <v>0</v>
      </c>
      <c r="Z974" s="411"/>
      <c r="AA974" s="411"/>
      <c r="AB974" s="411"/>
      <c r="AC974" s="411"/>
      <c r="AD974" s="411"/>
      <c r="AE974" s="411"/>
      <c r="AF974" s="411">
        <v>1</v>
      </c>
      <c r="AG974" s="165">
        <v>43591.472083333298</v>
      </c>
      <c r="AH974" s="222">
        <f>SUM($Z974:$AF974)</f>
        <v>1</v>
      </c>
      <c r="AI974" s="214"/>
      <c r="AJ974" s="94" t="s">
        <v>1822</v>
      </c>
      <c r="AK974" s="94" t="s">
        <v>1823</v>
      </c>
      <c r="AL974" s="95"/>
      <c r="AM974" s="94"/>
      <c r="AN974" s="95"/>
      <c r="AO974" s="94"/>
      <c r="AP974" s="94"/>
      <c r="AQ974" s="94"/>
      <c r="AR974" s="94"/>
      <c r="AS974" s="95" t="s">
        <v>3948</v>
      </c>
    </row>
    <row r="975" spans="1:45" x14ac:dyDescent="0.2">
      <c r="A975" s="94"/>
      <c r="B975" s="95" t="s">
        <v>3949</v>
      </c>
      <c r="C975" s="95" t="s">
        <v>3950</v>
      </c>
      <c r="D975" s="94"/>
      <c r="E975" s="95" t="s">
        <v>3951</v>
      </c>
      <c r="F975" s="94" t="s">
        <v>515</v>
      </c>
      <c r="G975" s="94" t="s">
        <v>348</v>
      </c>
      <c r="H975" s="163"/>
      <c r="I975" s="163"/>
      <c r="J975" s="163"/>
      <c r="K975" s="163"/>
      <c r="L975" s="163"/>
      <c r="M975" s="163"/>
      <c r="N975" s="163"/>
      <c r="O975" s="164"/>
      <c r="P975" s="238">
        <f>SUM($H975:$N975)</f>
        <v>0</v>
      </c>
      <c r="Q975" s="214"/>
      <c r="R975" s="214"/>
      <c r="S975" s="214"/>
      <c r="T975" s="214"/>
      <c r="U975" s="214"/>
      <c r="V975" s="214"/>
      <c r="W975" s="214"/>
      <c r="X975" s="165"/>
      <c r="Y975" s="222">
        <f>SUM($Q975:$W975)</f>
        <v>0</v>
      </c>
      <c r="Z975" s="411"/>
      <c r="AA975" s="411"/>
      <c r="AB975" s="411"/>
      <c r="AC975" s="411"/>
      <c r="AD975" s="411"/>
      <c r="AE975" s="411"/>
      <c r="AF975" s="411">
        <v>1</v>
      </c>
      <c r="AG975" s="165">
        <v>43571.528981481497</v>
      </c>
      <c r="AH975" s="222">
        <f>SUM($Z975:$AF975)</f>
        <v>1</v>
      </c>
      <c r="AI975" s="214"/>
      <c r="AJ975" s="94" t="s">
        <v>1822</v>
      </c>
      <c r="AK975" s="94" t="s">
        <v>1823</v>
      </c>
      <c r="AL975" s="95"/>
      <c r="AM975" s="94"/>
      <c r="AN975" s="95"/>
      <c r="AO975" s="94"/>
      <c r="AP975" s="94"/>
      <c r="AQ975" s="94"/>
      <c r="AR975" s="94"/>
      <c r="AS975" s="95" t="s">
        <v>3952</v>
      </c>
    </row>
    <row r="976" spans="1:45" x14ac:dyDescent="0.2">
      <c r="A976" s="94"/>
      <c r="B976" s="95" t="s">
        <v>3953</v>
      </c>
      <c r="C976" s="95" t="s">
        <v>3954</v>
      </c>
      <c r="D976" s="94"/>
      <c r="E976" s="95" t="s">
        <v>3955</v>
      </c>
      <c r="F976" s="94" t="s">
        <v>515</v>
      </c>
      <c r="G976" s="94" t="s">
        <v>348</v>
      </c>
      <c r="H976" s="163"/>
      <c r="I976" s="163"/>
      <c r="J976" s="163"/>
      <c r="K976" s="163"/>
      <c r="L976" s="163"/>
      <c r="M976" s="163"/>
      <c r="N976" s="163"/>
      <c r="O976" s="164"/>
      <c r="P976" s="238">
        <f>SUM($H976:$N976)</f>
        <v>0</v>
      </c>
      <c r="Q976" s="214"/>
      <c r="R976" s="214"/>
      <c r="S976" s="214"/>
      <c r="T976" s="214"/>
      <c r="U976" s="214"/>
      <c r="V976" s="214"/>
      <c r="W976" s="214"/>
      <c r="X976" s="165"/>
      <c r="Y976" s="222">
        <f>SUM($Q976:$W976)</f>
        <v>0</v>
      </c>
      <c r="Z976" s="411"/>
      <c r="AA976" s="411"/>
      <c r="AB976" s="411"/>
      <c r="AC976" s="411"/>
      <c r="AD976" s="411"/>
      <c r="AE976" s="411"/>
      <c r="AF976" s="411">
        <v>1</v>
      </c>
      <c r="AG976" s="165">
        <v>43591.428854166697</v>
      </c>
      <c r="AH976" s="222">
        <f>SUM($Z976:$AF976)</f>
        <v>1</v>
      </c>
      <c r="AI976" s="214"/>
      <c r="AJ976" s="94" t="s">
        <v>1822</v>
      </c>
      <c r="AK976" s="94" t="s">
        <v>1823</v>
      </c>
      <c r="AL976" s="95"/>
      <c r="AM976" s="94"/>
      <c r="AN976" s="95"/>
      <c r="AO976" s="94"/>
      <c r="AP976" s="94"/>
      <c r="AQ976" s="94"/>
      <c r="AR976" s="94"/>
      <c r="AS976" s="95" t="s">
        <v>3956</v>
      </c>
    </row>
    <row r="977" spans="1:132" x14ac:dyDescent="0.2">
      <c r="A977" s="94"/>
      <c r="B977" s="95" t="s">
        <v>3953</v>
      </c>
      <c r="C977" s="95" t="s">
        <v>3957</v>
      </c>
      <c r="D977" s="94"/>
      <c r="E977" s="95" t="s">
        <v>3958</v>
      </c>
      <c r="F977" s="94" t="s">
        <v>515</v>
      </c>
      <c r="G977" s="94" t="s">
        <v>348</v>
      </c>
      <c r="H977" s="163"/>
      <c r="I977" s="163"/>
      <c r="J977" s="163"/>
      <c r="K977" s="163"/>
      <c r="L977" s="163"/>
      <c r="M977" s="163"/>
      <c r="N977" s="163"/>
      <c r="O977" s="164"/>
      <c r="P977" s="238">
        <f>SUM($H977:$N977)</f>
        <v>0</v>
      </c>
      <c r="Q977" s="214"/>
      <c r="R977" s="214"/>
      <c r="S977" s="214"/>
      <c r="T977" s="214"/>
      <c r="U977" s="214"/>
      <c r="V977" s="214"/>
      <c r="W977" s="214"/>
      <c r="X977" s="165"/>
      <c r="Y977" s="222">
        <f>SUM($Q977:$W977)</f>
        <v>0</v>
      </c>
      <c r="Z977" s="411"/>
      <c r="AA977" s="411"/>
      <c r="AB977" s="411"/>
      <c r="AC977" s="411"/>
      <c r="AD977" s="411"/>
      <c r="AE977" s="411"/>
      <c r="AF977" s="411">
        <v>1</v>
      </c>
      <c r="AG977" s="165">
        <v>43588.7097222222</v>
      </c>
      <c r="AH977" s="222">
        <f>SUM($Z977:$AF977)</f>
        <v>1</v>
      </c>
      <c r="AI977" s="214"/>
      <c r="AJ977" s="94" t="s">
        <v>1822</v>
      </c>
      <c r="AK977" s="94" t="s">
        <v>1823</v>
      </c>
      <c r="AL977" s="95"/>
      <c r="AM977" s="94"/>
      <c r="AN977" s="95"/>
      <c r="AO977" s="94"/>
      <c r="AP977" s="94"/>
      <c r="AQ977" s="94"/>
      <c r="AR977" s="94"/>
      <c r="AS977" s="95" t="s">
        <v>3959</v>
      </c>
    </row>
    <row r="978" spans="1:132" x14ac:dyDescent="0.2">
      <c r="A978" s="94"/>
      <c r="B978" s="95" t="s">
        <v>3960</v>
      </c>
      <c r="C978" s="95" t="s">
        <v>3961</v>
      </c>
      <c r="D978" s="94"/>
      <c r="E978" s="95" t="s">
        <v>3962</v>
      </c>
      <c r="F978" s="94" t="s">
        <v>515</v>
      </c>
      <c r="G978" s="94" t="s">
        <v>348</v>
      </c>
      <c r="H978" s="163"/>
      <c r="I978" s="163"/>
      <c r="J978" s="163"/>
      <c r="K978" s="163"/>
      <c r="L978" s="163"/>
      <c r="M978" s="163"/>
      <c r="N978" s="163"/>
      <c r="O978" s="164"/>
      <c r="P978" s="238">
        <f>SUM($H978:$N978)</f>
        <v>0</v>
      </c>
      <c r="Q978" s="214"/>
      <c r="R978" s="214"/>
      <c r="S978" s="214"/>
      <c r="T978" s="214"/>
      <c r="U978" s="214"/>
      <c r="V978" s="214"/>
      <c r="W978" s="214"/>
      <c r="X978" s="165"/>
      <c r="Y978" s="222">
        <f>SUM($Q978:$W978)</f>
        <v>0</v>
      </c>
      <c r="Z978" s="411"/>
      <c r="AA978" s="411"/>
      <c r="AB978" s="411"/>
      <c r="AC978" s="411"/>
      <c r="AD978" s="411"/>
      <c r="AE978" s="411"/>
      <c r="AF978" s="411">
        <v>1</v>
      </c>
      <c r="AG978" s="165">
        <v>43522.6791435185</v>
      </c>
      <c r="AH978" s="222">
        <f>SUM($Z978:$AF978)</f>
        <v>1</v>
      </c>
      <c r="AI978" s="214"/>
      <c r="AJ978" s="94" t="s">
        <v>1822</v>
      </c>
      <c r="AK978" s="94" t="s">
        <v>1823</v>
      </c>
      <c r="AL978" s="95"/>
      <c r="AM978" s="94"/>
      <c r="AN978" s="95"/>
      <c r="AO978" s="94"/>
      <c r="AP978" s="94"/>
      <c r="AQ978" s="94"/>
      <c r="AR978" s="94"/>
      <c r="AS978" s="95" t="s">
        <v>3963</v>
      </c>
    </row>
    <row r="979" spans="1:132" x14ac:dyDescent="0.2">
      <c r="A979" s="94"/>
      <c r="B979" s="95" t="s">
        <v>3964</v>
      </c>
      <c r="C979" s="95" t="s">
        <v>3965</v>
      </c>
      <c r="D979" s="94"/>
      <c r="E979" s="95" t="s">
        <v>3966</v>
      </c>
      <c r="F979" s="94" t="s">
        <v>515</v>
      </c>
      <c r="G979" s="94" t="s">
        <v>348</v>
      </c>
      <c r="H979" s="163"/>
      <c r="I979" s="163"/>
      <c r="J979" s="163"/>
      <c r="K979" s="163"/>
      <c r="L979" s="163"/>
      <c r="M979" s="163"/>
      <c r="N979" s="163"/>
      <c r="O979" s="164"/>
      <c r="P979" s="238">
        <f>SUM($H979:$N979)</f>
        <v>0</v>
      </c>
      <c r="Q979" s="214"/>
      <c r="R979" s="214"/>
      <c r="S979" s="214"/>
      <c r="T979" s="214"/>
      <c r="U979" s="214"/>
      <c r="V979" s="214"/>
      <c r="W979" s="214"/>
      <c r="X979" s="165"/>
      <c r="Y979" s="222">
        <f>SUM($Q979:$W979)</f>
        <v>0</v>
      </c>
      <c r="Z979" s="411"/>
      <c r="AA979" s="411"/>
      <c r="AB979" s="411"/>
      <c r="AC979" s="411"/>
      <c r="AD979" s="411"/>
      <c r="AE979" s="411"/>
      <c r="AF979" s="411">
        <v>1</v>
      </c>
      <c r="AG979" s="165">
        <v>43556.531041666698</v>
      </c>
      <c r="AH979" s="222">
        <f>SUM($Z979:$AF979)</f>
        <v>1</v>
      </c>
      <c r="AI979" s="214"/>
      <c r="AJ979" s="94" t="s">
        <v>1822</v>
      </c>
      <c r="AK979" s="94" t="s">
        <v>1823</v>
      </c>
      <c r="AL979" s="95"/>
      <c r="AM979" s="94"/>
      <c r="AN979" s="95"/>
      <c r="AO979" s="94"/>
      <c r="AP979" s="94"/>
      <c r="AQ979" s="94"/>
      <c r="AR979" s="94"/>
      <c r="AS979" s="95" t="s">
        <v>3967</v>
      </c>
    </row>
    <row r="980" spans="1:132" x14ac:dyDescent="0.2">
      <c r="A980" s="94"/>
      <c r="B980" s="95" t="s">
        <v>3968</v>
      </c>
      <c r="C980" s="95" t="s">
        <v>3969</v>
      </c>
      <c r="D980" s="94"/>
      <c r="E980" s="95" t="s">
        <v>3970</v>
      </c>
      <c r="F980" s="94" t="s">
        <v>515</v>
      </c>
      <c r="G980" s="94" t="s">
        <v>348</v>
      </c>
      <c r="H980" s="163"/>
      <c r="I980" s="163"/>
      <c r="J980" s="163"/>
      <c r="K980" s="163"/>
      <c r="L980" s="163"/>
      <c r="M980" s="163"/>
      <c r="N980" s="163"/>
      <c r="O980" s="164"/>
      <c r="P980" s="238">
        <f>SUM($H980:$N980)</f>
        <v>0</v>
      </c>
      <c r="Q980" s="214"/>
      <c r="R980" s="214"/>
      <c r="S980" s="214"/>
      <c r="T980" s="214"/>
      <c r="U980" s="214"/>
      <c r="V980" s="214"/>
      <c r="W980" s="214"/>
      <c r="X980" s="165"/>
      <c r="Y980" s="222">
        <f>SUM($Q980:$W980)</f>
        <v>0</v>
      </c>
      <c r="Z980" s="411"/>
      <c r="AA980" s="411"/>
      <c r="AB980" s="411"/>
      <c r="AC980" s="411"/>
      <c r="AD980" s="411"/>
      <c r="AE980" s="411"/>
      <c r="AF980" s="411">
        <v>1</v>
      </c>
      <c r="AG980" s="165">
        <v>43550.457094907397</v>
      </c>
      <c r="AH980" s="222">
        <f>SUM($Z980:$AF980)</f>
        <v>1</v>
      </c>
      <c r="AI980" s="214"/>
      <c r="AJ980" s="94" t="s">
        <v>1822</v>
      </c>
      <c r="AK980" s="94" t="s">
        <v>1823</v>
      </c>
      <c r="AL980" s="95"/>
      <c r="AM980" s="94"/>
      <c r="AN980" s="95"/>
      <c r="AO980" s="94"/>
      <c r="AP980" s="94"/>
      <c r="AQ980" s="94"/>
      <c r="AR980" s="94"/>
      <c r="AS980" s="95" t="s">
        <v>3971</v>
      </c>
    </row>
    <row r="981" spans="1:132" x14ac:dyDescent="0.2">
      <c r="A981" s="94"/>
      <c r="B981" s="95" t="s">
        <v>2624</v>
      </c>
      <c r="C981" s="95" t="s">
        <v>2625</v>
      </c>
      <c r="D981" s="94"/>
      <c r="E981" s="95" t="s">
        <v>2626</v>
      </c>
      <c r="F981" s="94" t="s">
        <v>515</v>
      </c>
      <c r="G981" s="94" t="s">
        <v>348</v>
      </c>
      <c r="H981" s="163"/>
      <c r="I981" s="163"/>
      <c r="J981" s="163"/>
      <c r="K981" s="163"/>
      <c r="L981" s="163"/>
      <c r="M981" s="163"/>
      <c r="N981" s="163"/>
      <c r="O981" s="164"/>
      <c r="P981" s="238">
        <f>SUM($H981:$N981)</f>
        <v>0</v>
      </c>
      <c r="Q981" s="214"/>
      <c r="R981" s="214"/>
      <c r="S981" s="214"/>
      <c r="T981" s="214"/>
      <c r="U981" s="214"/>
      <c r="V981" s="214"/>
      <c r="W981" s="214"/>
      <c r="X981" s="165"/>
      <c r="Y981" s="222">
        <f>SUM($Q981:$W981)</f>
        <v>0</v>
      </c>
      <c r="Z981" s="411"/>
      <c r="AA981" s="411"/>
      <c r="AB981" s="411"/>
      <c r="AC981" s="411"/>
      <c r="AD981" s="411"/>
      <c r="AE981" s="411"/>
      <c r="AF981" s="411">
        <v>1</v>
      </c>
      <c r="AG981" s="165">
        <v>43567</v>
      </c>
      <c r="AH981" s="222">
        <f>SUM($Z981:$AF981)</f>
        <v>1</v>
      </c>
      <c r="AI981" s="214"/>
      <c r="AJ981" s="94" t="s">
        <v>1822</v>
      </c>
      <c r="AK981" s="94" t="s">
        <v>1823</v>
      </c>
      <c r="AL981" s="95"/>
      <c r="AM981" s="94"/>
      <c r="AN981" s="95"/>
      <c r="AO981" s="94"/>
      <c r="AP981" s="94"/>
      <c r="AQ981" s="94"/>
      <c r="AR981" s="94"/>
      <c r="AS981" s="95" t="s">
        <v>2627</v>
      </c>
    </row>
    <row r="982" spans="1:132" x14ac:dyDescent="0.2">
      <c r="A982" s="94"/>
      <c r="B982" s="95" t="s">
        <v>3972</v>
      </c>
      <c r="C982" s="95" t="s">
        <v>3973</v>
      </c>
      <c r="D982" s="94"/>
      <c r="E982" s="95" t="s">
        <v>3974</v>
      </c>
      <c r="F982" s="94" t="s">
        <v>464</v>
      </c>
      <c r="G982" s="94" t="s">
        <v>358</v>
      </c>
      <c r="H982" s="163"/>
      <c r="I982" s="163"/>
      <c r="J982" s="163"/>
      <c r="K982" s="163"/>
      <c r="L982" s="163"/>
      <c r="M982" s="163"/>
      <c r="N982" s="163"/>
      <c r="O982" s="164"/>
      <c r="P982" s="238">
        <f>SUM($H982:$N982)</f>
        <v>0</v>
      </c>
      <c r="Q982" s="214"/>
      <c r="R982" s="214"/>
      <c r="S982" s="214"/>
      <c r="T982" s="214"/>
      <c r="U982" s="214"/>
      <c r="V982" s="214"/>
      <c r="W982" s="214"/>
      <c r="X982" s="165"/>
      <c r="Y982" s="222">
        <f>SUM($Q982:$W982)</f>
        <v>0</v>
      </c>
      <c r="Z982" s="411"/>
      <c r="AA982" s="411"/>
      <c r="AB982" s="411"/>
      <c r="AC982" s="411"/>
      <c r="AD982" s="411"/>
      <c r="AE982" s="411"/>
      <c r="AF982" s="411">
        <v>1</v>
      </c>
      <c r="AG982" s="165">
        <v>43733</v>
      </c>
      <c r="AH982" s="222">
        <f>SUM($Z982:$AF982)</f>
        <v>1</v>
      </c>
      <c r="AI982" s="214"/>
      <c r="AJ982" s="94" t="s">
        <v>1822</v>
      </c>
      <c r="AK982" s="94" t="s">
        <v>1823</v>
      </c>
      <c r="AL982" s="95"/>
      <c r="AM982" s="94"/>
      <c r="AN982" s="95"/>
      <c r="AO982" s="94"/>
      <c r="AP982" s="94"/>
      <c r="AQ982" s="94"/>
      <c r="AR982" s="94"/>
      <c r="AS982" s="95" t="s">
        <v>3975</v>
      </c>
    </row>
    <row r="983" spans="1:132" x14ac:dyDescent="0.2">
      <c r="A983" s="94"/>
      <c r="B983" s="95" t="s">
        <v>3976</v>
      </c>
      <c r="C983" s="95" t="s">
        <v>3977</v>
      </c>
      <c r="D983" s="94"/>
      <c r="E983" s="95" t="s">
        <v>3978</v>
      </c>
      <c r="F983" s="94" t="s">
        <v>464</v>
      </c>
      <c r="G983" s="94" t="s">
        <v>358</v>
      </c>
      <c r="H983" s="163"/>
      <c r="I983" s="163"/>
      <c r="J983" s="163"/>
      <c r="K983" s="163"/>
      <c r="L983" s="163"/>
      <c r="M983" s="163"/>
      <c r="N983" s="163"/>
      <c r="O983" s="164"/>
      <c r="P983" s="238">
        <f>SUM($H983:$N983)</f>
        <v>0</v>
      </c>
      <c r="Q983" s="214"/>
      <c r="R983" s="214"/>
      <c r="S983" s="214"/>
      <c r="T983" s="214"/>
      <c r="U983" s="214"/>
      <c r="V983" s="214"/>
      <c r="W983" s="214"/>
      <c r="X983" s="165"/>
      <c r="Y983" s="222">
        <f>SUM($Q983:$W983)</f>
        <v>0</v>
      </c>
      <c r="Z983" s="411"/>
      <c r="AA983" s="411"/>
      <c r="AB983" s="411"/>
      <c r="AC983" s="411"/>
      <c r="AD983" s="411"/>
      <c r="AE983" s="411"/>
      <c r="AF983" s="411">
        <v>1</v>
      </c>
      <c r="AG983" s="165">
        <v>43606</v>
      </c>
      <c r="AH983" s="222">
        <f>SUM($Z983:$AF983)</f>
        <v>1</v>
      </c>
      <c r="AI983" s="214"/>
      <c r="AJ983" s="94" t="s">
        <v>1822</v>
      </c>
      <c r="AK983" s="94" t="s">
        <v>1823</v>
      </c>
      <c r="AL983" s="95"/>
      <c r="AM983" s="94"/>
      <c r="AN983" s="95"/>
      <c r="AO983" s="94"/>
      <c r="AP983" s="94"/>
      <c r="AQ983" s="94"/>
      <c r="AR983" s="94"/>
      <c r="AS983" s="95" t="s">
        <v>3979</v>
      </c>
    </row>
    <row r="984" spans="1:132" x14ac:dyDescent="0.2">
      <c r="A984" s="94"/>
      <c r="B984" s="95" t="s">
        <v>3980</v>
      </c>
      <c r="C984" s="95" t="s">
        <v>3981</v>
      </c>
      <c r="D984" s="94"/>
      <c r="E984" s="95" t="s">
        <v>3982</v>
      </c>
      <c r="F984" s="94" t="s">
        <v>464</v>
      </c>
      <c r="G984" s="94" t="s">
        <v>358</v>
      </c>
      <c r="H984" s="163"/>
      <c r="I984" s="163"/>
      <c r="J984" s="163"/>
      <c r="K984" s="163"/>
      <c r="L984" s="163"/>
      <c r="M984" s="163"/>
      <c r="N984" s="163"/>
      <c r="O984" s="164"/>
      <c r="P984" s="238">
        <f>SUM($H984:$N984)</f>
        <v>0</v>
      </c>
      <c r="Q984" s="214"/>
      <c r="R984" s="214"/>
      <c r="S984" s="214"/>
      <c r="T984" s="214"/>
      <c r="U984" s="214"/>
      <c r="V984" s="214"/>
      <c r="W984" s="245"/>
      <c r="X984" s="165"/>
      <c r="Y984" s="247">
        <f>SUM($Q984:$W984)</f>
        <v>0</v>
      </c>
      <c r="Z984" s="411"/>
      <c r="AA984" s="411"/>
      <c r="AB984" s="411"/>
      <c r="AC984" s="411"/>
      <c r="AD984" s="411"/>
      <c r="AE984" s="411"/>
      <c r="AF984" s="411">
        <v>1</v>
      </c>
      <c r="AG984" s="165">
        <v>43733</v>
      </c>
      <c r="AH984" s="222">
        <f>SUM($Z984:$AF984)</f>
        <v>1</v>
      </c>
      <c r="AI984" s="214"/>
      <c r="AJ984" s="94" t="s">
        <v>1822</v>
      </c>
      <c r="AK984" s="94" t="s">
        <v>1823</v>
      </c>
      <c r="AL984" s="95"/>
      <c r="AM984" s="94"/>
      <c r="AN984" s="95"/>
      <c r="AO984" s="94"/>
      <c r="AP984" s="94"/>
      <c r="AQ984" s="94"/>
      <c r="AR984" s="94"/>
      <c r="AS984" s="95" t="s">
        <v>3983</v>
      </c>
    </row>
    <row r="985" spans="1:132" x14ac:dyDescent="0.2">
      <c r="A985" s="94"/>
      <c r="B985" s="95" t="s">
        <v>3984</v>
      </c>
      <c r="C985" s="95" t="s">
        <v>3985</v>
      </c>
      <c r="D985" s="94"/>
      <c r="E985" s="95" t="s">
        <v>3986</v>
      </c>
      <c r="F985" s="94" t="s">
        <v>464</v>
      </c>
      <c r="G985" s="94" t="s">
        <v>358</v>
      </c>
      <c r="H985" s="163"/>
      <c r="I985" s="163"/>
      <c r="J985" s="163"/>
      <c r="K985" s="163"/>
      <c r="L985" s="163"/>
      <c r="M985" s="163"/>
      <c r="N985" s="163"/>
      <c r="O985" s="164"/>
      <c r="P985" s="238">
        <f>SUM($H985:$N985)</f>
        <v>0</v>
      </c>
      <c r="Q985" s="214"/>
      <c r="R985" s="214"/>
      <c r="S985" s="214"/>
      <c r="T985" s="214"/>
      <c r="U985" s="214"/>
      <c r="V985" s="214"/>
      <c r="W985" s="245"/>
      <c r="X985" s="165"/>
      <c r="Y985" s="247">
        <f>SUM($Q985:$W985)</f>
        <v>0</v>
      </c>
      <c r="Z985" s="411"/>
      <c r="AA985" s="411"/>
      <c r="AB985" s="411"/>
      <c r="AC985" s="411"/>
      <c r="AD985" s="411"/>
      <c r="AE985" s="411"/>
      <c r="AF985" s="411">
        <v>1</v>
      </c>
      <c r="AG985" s="165">
        <v>43810</v>
      </c>
      <c r="AH985" s="222">
        <f>SUM($Z985:$AF985)</f>
        <v>1</v>
      </c>
      <c r="AI985" s="214"/>
      <c r="AJ985" s="94" t="s">
        <v>1822</v>
      </c>
      <c r="AK985" s="94" t="s">
        <v>1823</v>
      </c>
      <c r="AL985" s="95"/>
      <c r="AM985" s="94"/>
      <c r="AN985" s="95"/>
      <c r="AO985" s="94"/>
      <c r="AP985" s="94"/>
      <c r="AQ985" s="94"/>
      <c r="AR985" s="94"/>
      <c r="AS985" s="95" t="s">
        <v>3987</v>
      </c>
    </row>
    <row r="986" spans="1:132" s="71" customFormat="1" ht="13.9" customHeight="1" x14ac:dyDescent="0.2">
      <c r="A986" s="184"/>
      <c r="B986" s="185" t="s">
        <v>3988</v>
      </c>
      <c r="C986" s="185" t="s">
        <v>3989</v>
      </c>
      <c r="D986" s="184"/>
      <c r="E986" s="185" t="s">
        <v>3990</v>
      </c>
      <c r="F986" s="184" t="s">
        <v>464</v>
      </c>
      <c r="G986" s="184" t="s">
        <v>358</v>
      </c>
      <c r="H986" s="186"/>
      <c r="I986" s="186"/>
      <c r="J986" s="186"/>
      <c r="K986" s="186"/>
      <c r="L986" s="186"/>
      <c r="M986" s="186"/>
      <c r="N986" s="186"/>
      <c r="O986" s="187"/>
      <c r="P986" s="239">
        <f>SUM($H986:$N986)</f>
        <v>0</v>
      </c>
      <c r="Q986" s="217"/>
      <c r="R986" s="217"/>
      <c r="S986" s="217"/>
      <c r="T986" s="217"/>
      <c r="U986" s="217"/>
      <c r="V986" s="217"/>
      <c r="W986" s="246"/>
      <c r="X986" s="165"/>
      <c r="Y986" s="248">
        <f>SUM($Q986:$W986)</f>
        <v>0</v>
      </c>
      <c r="Z986" s="414"/>
      <c r="AA986" s="414"/>
      <c r="AB986" s="414"/>
      <c r="AC986" s="414"/>
      <c r="AD986" s="414"/>
      <c r="AE986" s="414"/>
      <c r="AF986" s="414">
        <v>1</v>
      </c>
      <c r="AG986" s="188">
        <v>43606</v>
      </c>
      <c r="AH986" s="223">
        <f>SUM($Z986:$AF986)</f>
        <v>1</v>
      </c>
      <c r="AI986" s="217"/>
      <c r="AJ986" s="184" t="s">
        <v>1822</v>
      </c>
      <c r="AK986" s="184" t="s">
        <v>1823</v>
      </c>
      <c r="AL986" s="185"/>
      <c r="AM986" s="184"/>
      <c r="AN986" s="185"/>
      <c r="AO986" s="184"/>
      <c r="AP986" s="184"/>
      <c r="AQ986" s="184"/>
      <c r="AR986" s="184"/>
      <c r="AS986" s="185" t="s">
        <v>3991</v>
      </c>
      <c r="AT986" s="31"/>
      <c r="AU986" s="31"/>
      <c r="AV986" s="31"/>
      <c r="AW986" s="31"/>
      <c r="AX986" s="31"/>
      <c r="AY986" s="31"/>
      <c r="AZ986" s="31"/>
      <c r="BA986" s="31"/>
      <c r="BB986" s="31"/>
      <c r="BC986" s="31"/>
      <c r="BD986" s="31"/>
      <c r="BE986" s="31"/>
      <c r="BF986" s="31"/>
      <c r="BG986" s="31"/>
      <c r="BH986" s="31"/>
      <c r="BI986" s="31"/>
      <c r="BJ986" s="31"/>
      <c r="BK986" s="31"/>
      <c r="BL986" s="31"/>
      <c r="BM986" s="31"/>
      <c r="BN986" s="31"/>
      <c r="BO986" s="31"/>
      <c r="BP986" s="31"/>
      <c r="BQ986" s="31"/>
      <c r="BR986" s="31"/>
      <c r="BS986" s="31"/>
      <c r="BT986" s="31"/>
      <c r="BU986" s="31"/>
      <c r="BV986" s="31"/>
      <c r="BW986" s="31"/>
      <c r="BX986" s="31"/>
      <c r="BY986" s="31"/>
      <c r="BZ986" s="31"/>
      <c r="CA986" s="31"/>
      <c r="CB986" s="31"/>
      <c r="CC986" s="31"/>
      <c r="CD986" s="31"/>
      <c r="CE986" s="31"/>
      <c r="CF986" s="31"/>
      <c r="CG986" s="31"/>
      <c r="CH986" s="31"/>
      <c r="CI986" s="31"/>
      <c r="CJ986" s="31"/>
      <c r="CK986" s="31"/>
      <c r="CL986" s="31"/>
      <c r="CM986" s="31"/>
      <c r="CN986" s="31"/>
      <c r="CO986" s="31"/>
      <c r="CP986" s="31"/>
      <c r="CQ986" s="31"/>
      <c r="CR986" s="31"/>
      <c r="CS986" s="31"/>
      <c r="CT986" s="31"/>
      <c r="CU986" s="31"/>
      <c r="CV986" s="31"/>
      <c r="CW986" s="31"/>
      <c r="CX986" s="31"/>
      <c r="CY986" s="31"/>
      <c r="CZ986" s="31"/>
      <c r="DA986" s="31"/>
      <c r="DB986" s="31"/>
      <c r="DC986" s="31"/>
      <c r="DD986" s="31"/>
      <c r="DE986" s="31"/>
      <c r="DF986" s="31"/>
      <c r="DG986" s="31"/>
      <c r="DH986" s="31"/>
      <c r="DI986" s="31"/>
      <c r="DJ986" s="31"/>
      <c r="DK986" s="31"/>
      <c r="DL986" s="31"/>
      <c r="DM986" s="31"/>
      <c r="DN986" s="31"/>
      <c r="DO986" s="31"/>
      <c r="DP986" s="31"/>
      <c r="DQ986" s="31"/>
      <c r="DR986" s="31"/>
      <c r="DS986" s="31"/>
      <c r="DT986" s="31"/>
      <c r="DU986" s="31"/>
      <c r="DV986" s="31"/>
      <c r="DW986" s="31"/>
      <c r="DX986" s="31"/>
      <c r="DY986" s="31"/>
      <c r="DZ986" s="31"/>
      <c r="EA986" s="31"/>
      <c r="EB986" s="31"/>
    </row>
    <row r="987" spans="1:132" s="233" customFormat="1" ht="15" x14ac:dyDescent="0.25">
      <c r="A987" s="94"/>
      <c r="B987" s="95" t="s">
        <v>3992</v>
      </c>
      <c r="C987" s="95" t="s">
        <v>3993</v>
      </c>
      <c r="D987" s="94"/>
      <c r="E987" s="95" t="s">
        <v>3994</v>
      </c>
      <c r="F987" s="94" t="s">
        <v>464</v>
      </c>
      <c r="G987" s="94" t="s">
        <v>358</v>
      </c>
      <c r="H987" s="163"/>
      <c r="I987" s="163"/>
      <c r="J987" s="163"/>
      <c r="K987" s="163"/>
      <c r="L987" s="163"/>
      <c r="M987" s="163"/>
      <c r="N987" s="163"/>
      <c r="O987" s="164"/>
      <c r="P987" s="239">
        <f>SUM($H987:$N987)</f>
        <v>0</v>
      </c>
      <c r="Q987" s="214"/>
      <c r="R987" s="214"/>
      <c r="S987" s="214"/>
      <c r="T987" s="214"/>
      <c r="U987" s="214"/>
      <c r="V987" s="214"/>
      <c r="W987" s="245"/>
      <c r="X987" s="165"/>
      <c r="Y987" s="247">
        <f>SUM($Q987:$W987)</f>
        <v>0</v>
      </c>
      <c r="Z987" s="411"/>
      <c r="AA987" s="411"/>
      <c r="AB987" s="411"/>
      <c r="AC987" s="411"/>
      <c r="AD987" s="411"/>
      <c r="AE987" s="411"/>
      <c r="AF987" s="411">
        <v>1</v>
      </c>
      <c r="AG987" s="165">
        <v>43606</v>
      </c>
      <c r="AH987" s="223">
        <f>SUM($Z987:$AF987)</f>
        <v>1</v>
      </c>
      <c r="AI987" s="214"/>
      <c r="AJ987" s="94" t="s">
        <v>1822</v>
      </c>
      <c r="AK987" s="94" t="s">
        <v>1823</v>
      </c>
      <c r="AL987" s="95"/>
      <c r="AM987" s="94"/>
      <c r="AN987" s="95"/>
      <c r="AO987" s="94"/>
      <c r="AP987" s="94"/>
      <c r="AQ987" s="94"/>
      <c r="AR987" s="94"/>
      <c r="AS987" s="95" t="s">
        <v>3995</v>
      </c>
      <c r="AT987" s="189"/>
      <c r="AU987" s="189"/>
      <c r="AV987" s="189"/>
      <c r="AW987" s="189"/>
      <c r="AX987" s="189"/>
      <c r="AY987" s="189"/>
      <c r="AZ987" s="189"/>
      <c r="BA987" s="189"/>
      <c r="BB987" s="189"/>
      <c r="BC987" s="189"/>
      <c r="BD987" s="189"/>
      <c r="BE987" s="189"/>
      <c r="BF987" s="189"/>
      <c r="BG987" s="189"/>
      <c r="BH987" s="189"/>
      <c r="BI987" s="189"/>
      <c r="BJ987" s="189"/>
      <c r="BK987" s="189"/>
      <c r="BL987" s="189"/>
      <c r="BM987" s="189"/>
      <c r="BN987" s="189"/>
      <c r="BO987" s="189"/>
      <c r="BP987" s="189"/>
      <c r="BQ987" s="189"/>
      <c r="BR987" s="189"/>
      <c r="BS987" s="189"/>
      <c r="BT987" s="189"/>
      <c r="BU987" s="189"/>
      <c r="BV987" s="189"/>
      <c r="BW987" s="189"/>
      <c r="BX987" s="189"/>
      <c r="BY987" s="189"/>
      <c r="BZ987" s="189"/>
      <c r="CA987" s="189"/>
      <c r="CB987" s="189"/>
      <c r="CC987" s="189"/>
      <c r="CD987" s="189"/>
      <c r="CE987" s="189"/>
      <c r="CF987" s="189"/>
      <c r="CG987" s="189"/>
      <c r="CH987" s="189"/>
      <c r="CI987" s="189"/>
      <c r="CJ987" s="189"/>
      <c r="CK987" s="189"/>
      <c r="CL987" s="189"/>
      <c r="CM987" s="189"/>
      <c r="CN987" s="189"/>
      <c r="CO987" s="189"/>
      <c r="CP987" s="189"/>
      <c r="CQ987" s="189"/>
      <c r="CR987" s="189"/>
      <c r="CS987" s="189"/>
      <c r="CT987" s="189"/>
      <c r="CU987" s="189"/>
      <c r="CV987" s="189"/>
      <c r="CW987" s="189"/>
      <c r="CX987" s="189"/>
      <c r="CY987" s="189"/>
      <c r="CZ987" s="189"/>
      <c r="DA987" s="189"/>
      <c r="DB987" s="189"/>
      <c r="DC987" s="189"/>
      <c r="DD987" s="189"/>
      <c r="DE987" s="189"/>
      <c r="DF987" s="189"/>
      <c r="DG987" s="189"/>
      <c r="DH987" s="189"/>
      <c r="DI987" s="189"/>
      <c r="DJ987" s="189"/>
      <c r="DK987" s="189"/>
      <c r="DL987" s="189"/>
      <c r="DM987" s="189"/>
      <c r="DN987" s="189"/>
      <c r="DO987" s="189"/>
      <c r="DP987" s="189"/>
      <c r="DQ987" s="189"/>
      <c r="DR987" s="189"/>
      <c r="DS987" s="189"/>
      <c r="DT987" s="189"/>
      <c r="DU987" s="189"/>
      <c r="DV987" s="189"/>
      <c r="DW987" s="189"/>
      <c r="DX987" s="189"/>
      <c r="DY987" s="189"/>
      <c r="DZ987" s="189"/>
      <c r="EA987" s="189"/>
      <c r="EB987" s="189"/>
    </row>
    <row r="988" spans="1:132" s="233" customFormat="1" ht="15" x14ac:dyDescent="0.25">
      <c r="A988" s="94"/>
      <c r="B988" s="95" t="s">
        <v>3996</v>
      </c>
      <c r="C988" s="95" t="s">
        <v>3997</v>
      </c>
      <c r="D988" s="94"/>
      <c r="E988" s="95" t="s">
        <v>3998</v>
      </c>
      <c r="F988" s="94" t="s">
        <v>464</v>
      </c>
      <c r="G988" s="94" t="s">
        <v>358</v>
      </c>
      <c r="H988" s="163"/>
      <c r="I988" s="163"/>
      <c r="J988" s="163"/>
      <c r="K988" s="163"/>
      <c r="L988" s="163"/>
      <c r="M988" s="163"/>
      <c r="N988" s="163"/>
      <c r="O988" s="164"/>
      <c r="P988" s="239">
        <f>SUM($H988:$N988)</f>
        <v>0</v>
      </c>
      <c r="Q988" s="214"/>
      <c r="R988" s="214"/>
      <c r="S988" s="214"/>
      <c r="T988" s="214"/>
      <c r="U988" s="214"/>
      <c r="V988" s="214"/>
      <c r="W988" s="245"/>
      <c r="X988" s="165"/>
      <c r="Y988" s="247">
        <f>SUM($Q988:$W988)</f>
        <v>0</v>
      </c>
      <c r="Z988" s="411"/>
      <c r="AA988" s="411"/>
      <c r="AB988" s="411"/>
      <c r="AC988" s="411"/>
      <c r="AD988" s="411"/>
      <c r="AE988" s="411"/>
      <c r="AF988" s="411">
        <v>1</v>
      </c>
      <c r="AG988" s="165">
        <v>43608</v>
      </c>
      <c r="AH988" s="223">
        <f>SUM($Z988:$AF988)</f>
        <v>1</v>
      </c>
      <c r="AI988" s="214"/>
      <c r="AJ988" s="94" t="s">
        <v>1822</v>
      </c>
      <c r="AK988" s="94" t="s">
        <v>1823</v>
      </c>
      <c r="AL988" s="95"/>
      <c r="AM988" s="94"/>
      <c r="AN988" s="95"/>
      <c r="AO988" s="94"/>
      <c r="AP988" s="94"/>
      <c r="AQ988" s="94"/>
      <c r="AR988" s="94"/>
      <c r="AS988" s="95" t="s">
        <v>3999</v>
      </c>
      <c r="AT988" s="189"/>
      <c r="AU988" s="189"/>
      <c r="AV988" s="189"/>
      <c r="AW988" s="189"/>
      <c r="AX988" s="189"/>
      <c r="AY988" s="189"/>
      <c r="AZ988" s="189"/>
      <c r="BA988" s="189"/>
      <c r="BB988" s="189"/>
      <c r="BC988" s="189"/>
      <c r="BD988" s="189"/>
      <c r="BE988" s="189"/>
      <c r="BF988" s="189"/>
      <c r="BG988" s="189"/>
      <c r="BH988" s="189"/>
      <c r="BI988" s="189"/>
      <c r="BJ988" s="189"/>
      <c r="BK988" s="189"/>
      <c r="BL988" s="189"/>
      <c r="BM988" s="189"/>
      <c r="BN988" s="189"/>
      <c r="BO988" s="189"/>
      <c r="BP988" s="189"/>
      <c r="BQ988" s="189"/>
      <c r="BR988" s="189"/>
      <c r="BS988" s="189"/>
      <c r="BT988" s="189"/>
      <c r="BU988" s="189"/>
      <c r="BV988" s="189"/>
      <c r="BW988" s="189"/>
      <c r="BX988" s="189"/>
      <c r="BY988" s="189"/>
      <c r="BZ988" s="189"/>
      <c r="CA988" s="189"/>
      <c r="CB988" s="189"/>
      <c r="CC988" s="189"/>
      <c r="CD988" s="189"/>
      <c r="CE988" s="189"/>
      <c r="CF988" s="189"/>
      <c r="CG988" s="189"/>
      <c r="CH988" s="189"/>
      <c r="CI988" s="189"/>
      <c r="CJ988" s="189"/>
      <c r="CK988" s="189"/>
      <c r="CL988" s="189"/>
      <c r="CM988" s="189"/>
      <c r="CN988" s="189"/>
      <c r="CO988" s="189"/>
      <c r="CP988" s="189"/>
      <c r="CQ988" s="189"/>
      <c r="CR988" s="189"/>
      <c r="CS988" s="189"/>
      <c r="CT988" s="189"/>
      <c r="CU988" s="189"/>
      <c r="CV988" s="189"/>
      <c r="CW988" s="189"/>
      <c r="CX988" s="189"/>
      <c r="CY988" s="189"/>
      <c r="CZ988" s="189"/>
      <c r="DA988" s="189"/>
      <c r="DB988" s="189"/>
      <c r="DC988" s="189"/>
      <c r="DD988" s="189"/>
      <c r="DE988" s="189"/>
      <c r="DF988" s="189"/>
      <c r="DG988" s="189"/>
      <c r="DH988" s="189"/>
      <c r="DI988" s="189"/>
      <c r="DJ988" s="189"/>
      <c r="DK988" s="189"/>
      <c r="DL988" s="189"/>
      <c r="DM988" s="189"/>
      <c r="DN988" s="189"/>
      <c r="DO988" s="189"/>
      <c r="DP988" s="189"/>
      <c r="DQ988" s="189"/>
      <c r="DR988" s="189"/>
      <c r="DS988" s="189"/>
      <c r="DT988" s="189"/>
      <c r="DU988" s="189"/>
      <c r="DV988" s="189"/>
      <c r="DW988" s="189"/>
      <c r="DX988" s="189"/>
      <c r="DY988" s="189"/>
      <c r="DZ988" s="189"/>
      <c r="EA988" s="189"/>
      <c r="EB988" s="189"/>
    </row>
    <row r="989" spans="1:132" s="233" customFormat="1" ht="15" x14ac:dyDescent="0.25">
      <c r="A989" s="94"/>
      <c r="B989" s="95" t="s">
        <v>4000</v>
      </c>
      <c r="C989" s="95" t="s">
        <v>4001</v>
      </c>
      <c r="D989" s="94"/>
      <c r="E989" s="95" t="s">
        <v>4002</v>
      </c>
      <c r="F989" s="94" t="s">
        <v>464</v>
      </c>
      <c r="G989" s="94" t="s">
        <v>358</v>
      </c>
      <c r="H989" s="163"/>
      <c r="I989" s="163"/>
      <c r="J989" s="163"/>
      <c r="K989" s="163"/>
      <c r="L989" s="163"/>
      <c r="M989" s="163"/>
      <c r="N989" s="163"/>
      <c r="O989" s="164"/>
      <c r="P989" s="239">
        <f>SUM($H989:$N989)</f>
        <v>0</v>
      </c>
      <c r="Q989" s="214"/>
      <c r="R989" s="214"/>
      <c r="S989" s="214"/>
      <c r="T989" s="214"/>
      <c r="U989" s="214"/>
      <c r="V989" s="214"/>
      <c r="W989" s="245"/>
      <c r="X989" s="165"/>
      <c r="Y989" s="247">
        <f>SUM($Q989:$W989)</f>
        <v>0</v>
      </c>
      <c r="Z989" s="411"/>
      <c r="AA989" s="411"/>
      <c r="AB989" s="411"/>
      <c r="AC989" s="411"/>
      <c r="AD989" s="411"/>
      <c r="AE989" s="411"/>
      <c r="AF989" s="411">
        <v>1</v>
      </c>
      <c r="AG989" s="165">
        <v>43606</v>
      </c>
      <c r="AH989" s="223">
        <f>SUM($Z989:$AF989)</f>
        <v>1</v>
      </c>
      <c r="AI989" s="214"/>
      <c r="AJ989" s="94" t="s">
        <v>1822</v>
      </c>
      <c r="AK989" s="94" t="s">
        <v>1823</v>
      </c>
      <c r="AL989" s="95"/>
      <c r="AM989" s="94"/>
      <c r="AN989" s="95"/>
      <c r="AO989" s="94"/>
      <c r="AP989" s="94"/>
      <c r="AQ989" s="94"/>
      <c r="AR989" s="94"/>
      <c r="AS989" s="95" t="s">
        <v>4003</v>
      </c>
      <c r="AT989" s="189"/>
      <c r="AU989" s="189"/>
      <c r="AV989" s="189"/>
      <c r="AW989" s="189"/>
      <c r="AX989" s="189"/>
      <c r="AY989" s="189"/>
      <c r="AZ989" s="189"/>
      <c r="BA989" s="189"/>
      <c r="BB989" s="189"/>
      <c r="BC989" s="189"/>
      <c r="BD989" s="189"/>
      <c r="BE989" s="189"/>
      <c r="BF989" s="189"/>
      <c r="BG989" s="189"/>
      <c r="BH989" s="189"/>
      <c r="BI989" s="189"/>
      <c r="BJ989" s="189"/>
      <c r="BK989" s="189"/>
      <c r="BL989" s="189"/>
      <c r="BM989" s="189"/>
      <c r="BN989" s="189"/>
      <c r="BO989" s="189"/>
      <c r="BP989" s="189"/>
      <c r="BQ989" s="189"/>
      <c r="BR989" s="189"/>
      <c r="BS989" s="189"/>
      <c r="BT989" s="189"/>
      <c r="BU989" s="189"/>
      <c r="BV989" s="189"/>
      <c r="BW989" s="189"/>
      <c r="BX989" s="189"/>
      <c r="BY989" s="189"/>
      <c r="BZ989" s="189"/>
      <c r="CA989" s="189"/>
      <c r="CB989" s="189"/>
      <c r="CC989" s="189"/>
      <c r="CD989" s="189"/>
      <c r="CE989" s="189"/>
      <c r="CF989" s="189"/>
      <c r="CG989" s="189"/>
      <c r="CH989" s="189"/>
      <c r="CI989" s="189"/>
      <c r="CJ989" s="189"/>
      <c r="CK989" s="189"/>
      <c r="CL989" s="189"/>
      <c r="CM989" s="189"/>
      <c r="CN989" s="189"/>
      <c r="CO989" s="189"/>
      <c r="CP989" s="189"/>
      <c r="CQ989" s="189"/>
      <c r="CR989" s="189"/>
      <c r="CS989" s="189"/>
      <c r="CT989" s="189"/>
      <c r="CU989" s="189"/>
      <c r="CV989" s="189"/>
      <c r="CW989" s="189"/>
      <c r="CX989" s="189"/>
      <c r="CY989" s="189"/>
      <c r="CZ989" s="189"/>
      <c r="DA989" s="189"/>
      <c r="DB989" s="189"/>
      <c r="DC989" s="189"/>
      <c r="DD989" s="189"/>
      <c r="DE989" s="189"/>
      <c r="DF989" s="189"/>
      <c r="DG989" s="189"/>
      <c r="DH989" s="189"/>
      <c r="DI989" s="189"/>
      <c r="DJ989" s="189"/>
      <c r="DK989" s="189"/>
      <c r="DL989" s="189"/>
      <c r="DM989" s="189"/>
      <c r="DN989" s="189"/>
      <c r="DO989" s="189"/>
      <c r="DP989" s="189"/>
      <c r="DQ989" s="189"/>
      <c r="DR989" s="189"/>
      <c r="DS989" s="189"/>
      <c r="DT989" s="189"/>
      <c r="DU989" s="189"/>
      <c r="DV989" s="189"/>
      <c r="DW989" s="189"/>
      <c r="DX989" s="189"/>
      <c r="DY989" s="189"/>
      <c r="DZ989" s="189"/>
      <c r="EA989" s="189"/>
      <c r="EB989" s="189"/>
    </row>
    <row r="990" spans="1:132" s="189" customFormat="1" ht="14.45" customHeight="1" x14ac:dyDescent="0.2">
      <c r="A990" s="94"/>
      <c r="B990" s="95" t="s">
        <v>4004</v>
      </c>
      <c r="C990" s="95" t="s">
        <v>4005</v>
      </c>
      <c r="D990" s="94"/>
      <c r="E990" s="95" t="s">
        <v>4006</v>
      </c>
      <c r="F990" s="94" t="s">
        <v>464</v>
      </c>
      <c r="G990" s="94" t="s">
        <v>358</v>
      </c>
      <c r="H990" s="163"/>
      <c r="I990" s="163"/>
      <c r="J990" s="163"/>
      <c r="K990" s="163"/>
      <c r="L990" s="163"/>
      <c r="M990" s="163"/>
      <c r="N990" s="163"/>
      <c r="O990" s="164"/>
      <c r="P990" s="239">
        <f>SUM($H990:$N990)</f>
        <v>0</v>
      </c>
      <c r="Q990" s="214"/>
      <c r="R990" s="214"/>
      <c r="S990" s="214"/>
      <c r="T990" s="214"/>
      <c r="U990" s="214"/>
      <c r="V990" s="214"/>
      <c r="W990" s="214"/>
      <c r="X990" s="165"/>
      <c r="Y990" s="222">
        <f>SUM($Q990:$W990)</f>
        <v>0</v>
      </c>
      <c r="Z990" s="411"/>
      <c r="AA990" s="411"/>
      <c r="AB990" s="411"/>
      <c r="AC990" s="411"/>
      <c r="AD990" s="411"/>
      <c r="AE990" s="411"/>
      <c r="AF990" s="411">
        <v>1</v>
      </c>
      <c r="AG990" s="165">
        <v>43606</v>
      </c>
      <c r="AH990" s="223">
        <f>SUM($Z990:$AF990)</f>
        <v>1</v>
      </c>
      <c r="AI990" s="214"/>
      <c r="AJ990" s="94" t="s">
        <v>1822</v>
      </c>
      <c r="AK990" s="94" t="s">
        <v>1823</v>
      </c>
      <c r="AL990" s="95"/>
      <c r="AM990" s="94"/>
      <c r="AN990" s="95"/>
      <c r="AO990" s="94"/>
      <c r="AP990" s="94"/>
      <c r="AQ990" s="94"/>
      <c r="AR990" s="94"/>
      <c r="AS990" s="95" t="s">
        <v>4007</v>
      </c>
    </row>
    <row r="991" spans="1:132" s="189" customFormat="1" ht="14.45" customHeight="1" x14ac:dyDescent="0.2">
      <c r="A991" s="94"/>
      <c r="B991" s="95" t="s">
        <v>4008</v>
      </c>
      <c r="C991" s="95" t="s">
        <v>4009</v>
      </c>
      <c r="D991" s="94"/>
      <c r="E991" s="95" t="s">
        <v>4010</v>
      </c>
      <c r="F991" s="94" t="s">
        <v>464</v>
      </c>
      <c r="G991" s="94" t="s">
        <v>358</v>
      </c>
      <c r="H991" s="163"/>
      <c r="I991" s="163"/>
      <c r="J991" s="163"/>
      <c r="K991" s="163"/>
      <c r="L991" s="163"/>
      <c r="M991" s="163"/>
      <c r="N991" s="163"/>
      <c r="O991" s="164"/>
      <c r="P991" s="239">
        <f>SUM($H991:$N991)</f>
        <v>0</v>
      </c>
      <c r="Q991" s="214"/>
      <c r="R991" s="214"/>
      <c r="S991" s="214"/>
      <c r="T991" s="214"/>
      <c r="U991" s="214"/>
      <c r="V991" s="214"/>
      <c r="W991" s="214"/>
      <c r="X991" s="165"/>
      <c r="Y991" s="222">
        <f>SUM($Q991:$W991)</f>
        <v>0</v>
      </c>
      <c r="Z991" s="411"/>
      <c r="AA991" s="411"/>
      <c r="AB991" s="411"/>
      <c r="AC991" s="411"/>
      <c r="AD991" s="411"/>
      <c r="AE991" s="411"/>
      <c r="AF991" s="411">
        <v>1</v>
      </c>
      <c r="AG991" s="165">
        <v>43609</v>
      </c>
      <c r="AH991" s="223">
        <f>SUM($Z991:$AF991)</f>
        <v>1</v>
      </c>
      <c r="AI991" s="214"/>
      <c r="AJ991" s="94" t="s">
        <v>1822</v>
      </c>
      <c r="AK991" s="94" t="s">
        <v>1823</v>
      </c>
      <c r="AL991" s="95"/>
      <c r="AM991" s="94"/>
      <c r="AN991" s="95"/>
      <c r="AO991" s="94"/>
      <c r="AP991" s="94"/>
      <c r="AQ991" s="94"/>
      <c r="AR991" s="94"/>
      <c r="AS991" s="95" t="s">
        <v>4011</v>
      </c>
    </row>
    <row r="992" spans="1:132" s="189" customFormat="1" ht="14.45" customHeight="1" x14ac:dyDescent="0.2">
      <c r="A992" s="94"/>
      <c r="B992" s="95" t="s">
        <v>4012</v>
      </c>
      <c r="C992" s="95" t="s">
        <v>4013</v>
      </c>
      <c r="D992" s="94"/>
      <c r="E992" s="95" t="s">
        <v>4014</v>
      </c>
      <c r="F992" s="94" t="s">
        <v>464</v>
      </c>
      <c r="G992" s="94" t="s">
        <v>358</v>
      </c>
      <c r="H992" s="163"/>
      <c r="I992" s="163"/>
      <c r="J992" s="163"/>
      <c r="K992" s="163"/>
      <c r="L992" s="163"/>
      <c r="M992" s="163"/>
      <c r="N992" s="163"/>
      <c r="O992" s="164"/>
      <c r="P992" s="239">
        <f>SUM($H992:$N992)</f>
        <v>0</v>
      </c>
      <c r="Q992" s="214"/>
      <c r="R992" s="214"/>
      <c r="S992" s="214"/>
      <c r="T992" s="214"/>
      <c r="U992" s="214"/>
      <c r="V992" s="214"/>
      <c r="W992" s="214"/>
      <c r="X992" s="165"/>
      <c r="Y992" s="222">
        <f>SUM($Q992:$W992)</f>
        <v>0</v>
      </c>
      <c r="Z992" s="411"/>
      <c r="AA992" s="411"/>
      <c r="AB992" s="411"/>
      <c r="AC992" s="411"/>
      <c r="AD992" s="411"/>
      <c r="AE992" s="411"/>
      <c r="AF992" s="411">
        <v>1</v>
      </c>
      <c r="AG992" s="165">
        <v>43733</v>
      </c>
      <c r="AH992" s="223">
        <f>SUM($Z992:$AF992)</f>
        <v>1</v>
      </c>
      <c r="AI992" s="214"/>
      <c r="AJ992" s="94" t="s">
        <v>1822</v>
      </c>
      <c r="AK992" s="94" t="s">
        <v>1823</v>
      </c>
      <c r="AL992" s="95"/>
      <c r="AM992" s="94"/>
      <c r="AN992" s="95"/>
      <c r="AO992" s="94"/>
      <c r="AP992" s="94"/>
      <c r="AQ992" s="94"/>
      <c r="AR992" s="94"/>
      <c r="AS992" s="95" t="s">
        <v>4015</v>
      </c>
    </row>
    <row r="993" spans="1:45" s="189" customFormat="1" ht="14.45" customHeight="1" x14ac:dyDescent="0.2">
      <c r="A993" s="94"/>
      <c r="B993" s="172" t="s">
        <v>4016</v>
      </c>
      <c r="C993" s="95" t="s">
        <v>4017</v>
      </c>
      <c r="D993" s="94"/>
      <c r="E993" s="95" t="s">
        <v>4018</v>
      </c>
      <c r="F993" s="94" t="s">
        <v>464</v>
      </c>
      <c r="G993" s="94" t="s">
        <v>358</v>
      </c>
      <c r="H993" s="163"/>
      <c r="I993" s="163"/>
      <c r="J993" s="163"/>
      <c r="K993" s="163"/>
      <c r="L993" s="163"/>
      <c r="M993" s="163"/>
      <c r="N993" s="163"/>
      <c r="O993" s="164"/>
      <c r="P993" s="239">
        <f>SUM($H993:$N993)</f>
        <v>0</v>
      </c>
      <c r="Q993" s="214"/>
      <c r="R993" s="214"/>
      <c r="S993" s="214"/>
      <c r="T993" s="214"/>
      <c r="U993" s="214"/>
      <c r="V993" s="214"/>
      <c r="W993" s="214"/>
      <c r="X993" s="165"/>
      <c r="Y993" s="222">
        <f>SUM($Q993:$W993)</f>
        <v>0</v>
      </c>
      <c r="Z993" s="411"/>
      <c r="AA993" s="411"/>
      <c r="AB993" s="411"/>
      <c r="AC993" s="411"/>
      <c r="AD993" s="411"/>
      <c r="AE993" s="411"/>
      <c r="AF993" s="411">
        <v>1</v>
      </c>
      <c r="AG993" s="165">
        <v>43606</v>
      </c>
      <c r="AH993" s="223">
        <f>SUM($Z993:$AF993)</f>
        <v>1</v>
      </c>
      <c r="AI993" s="214"/>
      <c r="AJ993" s="94" t="s">
        <v>1822</v>
      </c>
      <c r="AK993" s="94" t="s">
        <v>1823</v>
      </c>
      <c r="AL993" s="95"/>
      <c r="AM993" s="94"/>
      <c r="AN993" s="95"/>
      <c r="AO993" s="94"/>
      <c r="AP993" s="94"/>
      <c r="AQ993" s="94"/>
      <c r="AR993" s="94"/>
      <c r="AS993" s="95" t="s">
        <v>4019</v>
      </c>
    </row>
    <row r="994" spans="1:45" s="189" customFormat="1" ht="14.45" customHeight="1" x14ac:dyDescent="0.2">
      <c r="A994" s="94"/>
      <c r="B994" s="95" t="s">
        <v>4020</v>
      </c>
      <c r="C994" s="95" t="s">
        <v>4021</v>
      </c>
      <c r="D994" s="94"/>
      <c r="E994" s="95" t="s">
        <v>4022</v>
      </c>
      <c r="F994" s="94" t="s">
        <v>464</v>
      </c>
      <c r="G994" s="94" t="s">
        <v>358</v>
      </c>
      <c r="H994" s="163"/>
      <c r="I994" s="163"/>
      <c r="J994" s="163"/>
      <c r="K994" s="163"/>
      <c r="L994" s="163"/>
      <c r="M994" s="163"/>
      <c r="N994" s="163"/>
      <c r="O994" s="164"/>
      <c r="P994" s="239">
        <f>SUM($H994:$N994)</f>
        <v>0</v>
      </c>
      <c r="Q994" s="214"/>
      <c r="R994" s="214"/>
      <c r="S994" s="214"/>
      <c r="T994" s="214"/>
      <c r="U994" s="214"/>
      <c r="V994" s="214"/>
      <c r="W994" s="214"/>
      <c r="X994" s="165"/>
      <c r="Y994" s="222">
        <f>SUM($Q994:$W994)</f>
        <v>0</v>
      </c>
      <c r="Z994" s="411"/>
      <c r="AA994" s="411"/>
      <c r="AB994" s="411"/>
      <c r="AC994" s="411"/>
      <c r="AD994" s="411"/>
      <c r="AE994" s="411"/>
      <c r="AF994" s="411">
        <v>1</v>
      </c>
      <c r="AG994" s="165">
        <v>43748</v>
      </c>
      <c r="AH994" s="223">
        <f>SUM($Z994:$AF994)</f>
        <v>1</v>
      </c>
      <c r="AI994" s="214"/>
      <c r="AJ994" s="94" t="s">
        <v>1822</v>
      </c>
      <c r="AK994" s="94" t="s">
        <v>1823</v>
      </c>
      <c r="AL994" s="95"/>
      <c r="AM994" s="94"/>
      <c r="AN994" s="95"/>
      <c r="AO994" s="94"/>
      <c r="AP994" s="94"/>
      <c r="AQ994" s="94"/>
      <c r="AR994" s="94"/>
      <c r="AS994" s="95" t="s">
        <v>4023</v>
      </c>
    </row>
    <row r="995" spans="1:45" s="189" customFormat="1" ht="14.45" customHeight="1" x14ac:dyDescent="0.2">
      <c r="A995" s="94"/>
      <c r="B995" s="95" t="s">
        <v>4024</v>
      </c>
      <c r="C995" s="95" t="s">
        <v>4025</v>
      </c>
      <c r="D995" s="94"/>
      <c r="E995" s="95" t="s">
        <v>4026</v>
      </c>
      <c r="F995" s="94" t="s">
        <v>464</v>
      </c>
      <c r="G995" s="94" t="s">
        <v>358</v>
      </c>
      <c r="H995" s="163"/>
      <c r="I995" s="163"/>
      <c r="J995" s="163"/>
      <c r="K995" s="163"/>
      <c r="L995" s="163"/>
      <c r="M995" s="163"/>
      <c r="N995" s="163"/>
      <c r="O995" s="164"/>
      <c r="P995" s="239">
        <f>SUM($H995:$N995)</f>
        <v>0</v>
      </c>
      <c r="Q995" s="214"/>
      <c r="R995" s="214"/>
      <c r="S995" s="214"/>
      <c r="T995" s="214"/>
      <c r="U995" s="214"/>
      <c r="V995" s="214"/>
      <c r="W995" s="214"/>
      <c r="X995" s="165"/>
      <c r="Y995" s="222">
        <f>SUM($Q995:$W995)</f>
        <v>0</v>
      </c>
      <c r="Z995" s="411"/>
      <c r="AA995" s="411"/>
      <c r="AB995" s="411"/>
      <c r="AC995" s="411"/>
      <c r="AD995" s="411"/>
      <c r="AE995" s="411"/>
      <c r="AF995" s="411">
        <v>1</v>
      </c>
      <c r="AG995" s="165">
        <v>43777</v>
      </c>
      <c r="AH995" s="223">
        <f>SUM($Z995:$AF995)</f>
        <v>1</v>
      </c>
      <c r="AI995" s="214"/>
      <c r="AJ995" s="94" t="s">
        <v>1822</v>
      </c>
      <c r="AK995" s="94" t="s">
        <v>1823</v>
      </c>
      <c r="AL995" s="95"/>
      <c r="AM995" s="94"/>
      <c r="AN995" s="95"/>
      <c r="AO995" s="94"/>
      <c r="AP995" s="94"/>
      <c r="AQ995" s="94"/>
      <c r="AR995" s="94"/>
      <c r="AS995" s="95" t="s">
        <v>4027</v>
      </c>
    </row>
    <row r="996" spans="1:45" s="189" customFormat="1" ht="14.45" customHeight="1" x14ac:dyDescent="0.2">
      <c r="A996" s="94"/>
      <c r="B996" s="95" t="s">
        <v>4028</v>
      </c>
      <c r="C996" s="95" t="s">
        <v>4029</v>
      </c>
      <c r="D996" s="94"/>
      <c r="E996" s="95" t="s">
        <v>4030</v>
      </c>
      <c r="F996" s="94" t="s">
        <v>464</v>
      </c>
      <c r="G996" s="94" t="s">
        <v>358</v>
      </c>
      <c r="H996" s="163"/>
      <c r="I996" s="163"/>
      <c r="J996" s="163"/>
      <c r="K996" s="163"/>
      <c r="L996" s="163"/>
      <c r="M996" s="163"/>
      <c r="N996" s="163"/>
      <c r="O996" s="164"/>
      <c r="P996" s="239">
        <f>SUM($H996:$N996)</f>
        <v>0</v>
      </c>
      <c r="Q996" s="214"/>
      <c r="R996" s="214"/>
      <c r="S996" s="214"/>
      <c r="T996" s="214"/>
      <c r="U996" s="214"/>
      <c r="V996" s="214"/>
      <c r="W996" s="214"/>
      <c r="X996" s="165"/>
      <c r="Y996" s="222">
        <f>SUM($Q996:$W996)</f>
        <v>0</v>
      </c>
      <c r="Z996" s="411"/>
      <c r="AA996" s="411"/>
      <c r="AB996" s="411"/>
      <c r="AC996" s="411"/>
      <c r="AD996" s="411"/>
      <c r="AE996" s="411"/>
      <c r="AF996" s="411">
        <v>1</v>
      </c>
      <c r="AG996" s="165">
        <v>43738</v>
      </c>
      <c r="AH996" s="223">
        <f>SUM($Z996:$AF996)</f>
        <v>1</v>
      </c>
      <c r="AI996" s="214"/>
      <c r="AJ996" s="94" t="s">
        <v>1822</v>
      </c>
      <c r="AK996" s="94" t="s">
        <v>1823</v>
      </c>
      <c r="AL996" s="95"/>
      <c r="AM996" s="94"/>
      <c r="AN996" s="95"/>
      <c r="AO996" s="94"/>
      <c r="AP996" s="94"/>
      <c r="AQ996" s="94"/>
      <c r="AR996" s="94"/>
      <c r="AS996" s="95" t="s">
        <v>4031</v>
      </c>
    </row>
    <row r="997" spans="1:45" s="189" customFormat="1" ht="14.45" customHeight="1" x14ac:dyDescent="0.2">
      <c r="A997" s="94"/>
      <c r="B997" s="95" t="s">
        <v>4032</v>
      </c>
      <c r="C997" s="95" t="s">
        <v>4033</v>
      </c>
      <c r="D997" s="94"/>
      <c r="E997" s="95" t="s">
        <v>4034</v>
      </c>
      <c r="F997" s="94" t="s">
        <v>464</v>
      </c>
      <c r="G997" s="94" t="s">
        <v>358</v>
      </c>
      <c r="H997" s="163"/>
      <c r="I997" s="163"/>
      <c r="J997" s="163"/>
      <c r="K997" s="163"/>
      <c r="L997" s="163"/>
      <c r="M997" s="163"/>
      <c r="N997" s="163"/>
      <c r="O997" s="164"/>
      <c r="P997" s="239">
        <f>SUM($H997:$N997)</f>
        <v>0</v>
      </c>
      <c r="Q997" s="214"/>
      <c r="R997" s="214"/>
      <c r="S997" s="214"/>
      <c r="T997" s="214"/>
      <c r="U997" s="214"/>
      <c r="V997" s="214"/>
      <c r="W997" s="214"/>
      <c r="X997" s="165"/>
      <c r="Y997" s="222">
        <f>SUM($Q997:$W997)</f>
        <v>0</v>
      </c>
      <c r="Z997" s="411"/>
      <c r="AA997" s="411"/>
      <c r="AB997" s="411"/>
      <c r="AC997" s="411"/>
      <c r="AD997" s="411"/>
      <c r="AE997" s="411"/>
      <c r="AF997" s="411">
        <v>1</v>
      </c>
      <c r="AG997" s="165">
        <v>43602</v>
      </c>
      <c r="AH997" s="223">
        <f>SUM($Z997:$AF997)</f>
        <v>1</v>
      </c>
      <c r="AI997" s="214"/>
      <c r="AJ997" s="94" t="s">
        <v>1822</v>
      </c>
      <c r="AK997" s="94" t="s">
        <v>1823</v>
      </c>
      <c r="AL997" s="95"/>
      <c r="AM997" s="94"/>
      <c r="AN997" s="95"/>
      <c r="AO997" s="94"/>
      <c r="AP997" s="94"/>
      <c r="AQ997" s="94"/>
      <c r="AR997" s="94"/>
      <c r="AS997" s="95" t="s">
        <v>4035</v>
      </c>
    </row>
    <row r="998" spans="1:45" s="189" customFormat="1" ht="14.45" customHeight="1" x14ac:dyDescent="0.2">
      <c r="A998" s="94"/>
      <c r="B998" s="95" t="s">
        <v>4036</v>
      </c>
      <c r="C998" s="95" t="s">
        <v>4037</v>
      </c>
      <c r="D998" s="94"/>
      <c r="E998" s="95" t="s">
        <v>4038</v>
      </c>
      <c r="F998" s="94" t="s">
        <v>464</v>
      </c>
      <c r="G998" s="94" t="s">
        <v>358</v>
      </c>
      <c r="H998" s="163"/>
      <c r="I998" s="163"/>
      <c r="J998" s="163"/>
      <c r="K998" s="163"/>
      <c r="L998" s="163"/>
      <c r="M998" s="163"/>
      <c r="N998" s="163"/>
      <c r="O998" s="164"/>
      <c r="P998" s="239">
        <f>SUM($H998:$N998)</f>
        <v>0</v>
      </c>
      <c r="Q998" s="214"/>
      <c r="R998" s="214"/>
      <c r="S998" s="214"/>
      <c r="T998" s="214"/>
      <c r="U998" s="214"/>
      <c r="V998" s="214"/>
      <c r="W998" s="214"/>
      <c r="X998" s="165"/>
      <c r="Y998" s="222">
        <f>SUM($Q998:$W998)</f>
        <v>0</v>
      </c>
      <c r="Z998" s="411"/>
      <c r="AA998" s="411"/>
      <c r="AB998" s="411"/>
      <c r="AC998" s="411"/>
      <c r="AD998" s="411"/>
      <c r="AE998" s="411"/>
      <c r="AF998" s="411">
        <v>1</v>
      </c>
      <c r="AG998" s="165">
        <v>43733</v>
      </c>
      <c r="AH998" s="223">
        <f>SUM($Z998:$AF998)</f>
        <v>1</v>
      </c>
      <c r="AI998" s="214"/>
      <c r="AJ998" s="94" t="s">
        <v>1822</v>
      </c>
      <c r="AK998" s="94" t="s">
        <v>1823</v>
      </c>
      <c r="AL998" s="95"/>
      <c r="AM998" s="94"/>
      <c r="AN998" s="95"/>
      <c r="AO998" s="94"/>
      <c r="AP998" s="94"/>
      <c r="AQ998" s="94"/>
      <c r="AR998" s="94"/>
      <c r="AS998" s="95" t="s">
        <v>4039</v>
      </c>
    </row>
    <row r="999" spans="1:45" s="189" customFormat="1" ht="14.45" customHeight="1" x14ac:dyDescent="0.2">
      <c r="A999" s="94"/>
      <c r="B999" s="95" t="s">
        <v>4040</v>
      </c>
      <c r="C999" s="95" t="s">
        <v>4041</v>
      </c>
      <c r="D999" s="94"/>
      <c r="E999" s="95" t="s">
        <v>4042</v>
      </c>
      <c r="F999" s="94" t="s">
        <v>464</v>
      </c>
      <c r="G999" s="94" t="s">
        <v>358</v>
      </c>
      <c r="H999" s="163"/>
      <c r="I999" s="163"/>
      <c r="J999" s="163"/>
      <c r="K999" s="163"/>
      <c r="L999" s="163"/>
      <c r="M999" s="163"/>
      <c r="N999" s="163"/>
      <c r="O999" s="164"/>
      <c r="P999" s="239">
        <f>SUM($H999:$N999)</f>
        <v>0</v>
      </c>
      <c r="Q999" s="214"/>
      <c r="R999" s="214"/>
      <c r="S999" s="214"/>
      <c r="T999" s="214"/>
      <c r="U999" s="214"/>
      <c r="V999" s="214"/>
      <c r="W999" s="214"/>
      <c r="X999" s="165"/>
      <c r="Y999" s="222">
        <f>SUM($Q999:$W999)</f>
        <v>0</v>
      </c>
      <c r="Z999" s="411"/>
      <c r="AA999" s="411"/>
      <c r="AB999" s="411"/>
      <c r="AC999" s="411"/>
      <c r="AD999" s="411"/>
      <c r="AE999" s="411"/>
      <c r="AF999" s="411">
        <v>1</v>
      </c>
      <c r="AG999" s="165">
        <v>43810</v>
      </c>
      <c r="AH999" s="223">
        <f>SUM($Z999:$AF999)</f>
        <v>1</v>
      </c>
      <c r="AI999" s="214"/>
      <c r="AJ999" s="94" t="s">
        <v>1822</v>
      </c>
      <c r="AK999" s="94" t="s">
        <v>1823</v>
      </c>
      <c r="AL999" s="95"/>
      <c r="AM999" s="94"/>
      <c r="AN999" s="95"/>
      <c r="AO999" s="94"/>
      <c r="AP999" s="94"/>
      <c r="AQ999" s="94"/>
      <c r="AR999" s="94"/>
      <c r="AS999" s="95" t="s">
        <v>4043</v>
      </c>
    </row>
    <row r="1000" spans="1:45" s="189" customFormat="1" ht="14.45" customHeight="1" x14ac:dyDescent="0.2">
      <c r="A1000" s="94"/>
      <c r="B1000" s="95" t="s">
        <v>4044</v>
      </c>
      <c r="C1000" s="95" t="s">
        <v>4045</v>
      </c>
      <c r="D1000" s="94"/>
      <c r="E1000" s="95" t="s">
        <v>4046</v>
      </c>
      <c r="F1000" s="94" t="s">
        <v>464</v>
      </c>
      <c r="G1000" s="94" t="s">
        <v>358</v>
      </c>
      <c r="H1000" s="163"/>
      <c r="I1000" s="163"/>
      <c r="J1000" s="163"/>
      <c r="K1000" s="163"/>
      <c r="L1000" s="163"/>
      <c r="M1000" s="163"/>
      <c r="N1000" s="163"/>
      <c r="O1000" s="164"/>
      <c r="P1000" s="239">
        <f>SUM($H1000:$N1000)</f>
        <v>0</v>
      </c>
      <c r="Q1000" s="214"/>
      <c r="R1000" s="214"/>
      <c r="S1000" s="214"/>
      <c r="T1000" s="214"/>
      <c r="U1000" s="214"/>
      <c r="V1000" s="214"/>
      <c r="W1000" s="214"/>
      <c r="X1000" s="165"/>
      <c r="Y1000" s="222">
        <f>SUM($Q1000:$W1000)</f>
        <v>0</v>
      </c>
      <c r="Z1000" s="411"/>
      <c r="AA1000" s="411"/>
      <c r="AB1000" s="411"/>
      <c r="AC1000" s="411"/>
      <c r="AD1000" s="411"/>
      <c r="AE1000" s="411"/>
      <c r="AF1000" s="411">
        <v>1</v>
      </c>
      <c r="AG1000" s="165">
        <v>43777</v>
      </c>
      <c r="AH1000" s="223">
        <f>SUM($Z1000:$AF1000)</f>
        <v>1</v>
      </c>
      <c r="AI1000" s="214"/>
      <c r="AJ1000" s="94" t="s">
        <v>1822</v>
      </c>
      <c r="AK1000" s="94" t="s">
        <v>1823</v>
      </c>
      <c r="AL1000" s="95"/>
      <c r="AM1000" s="94"/>
      <c r="AN1000" s="95"/>
      <c r="AO1000" s="94"/>
      <c r="AP1000" s="94"/>
      <c r="AQ1000" s="94"/>
      <c r="AR1000" s="94"/>
      <c r="AS1000" s="95" t="s">
        <v>4047</v>
      </c>
    </row>
    <row r="1001" spans="1:45" s="189" customFormat="1" ht="14.45" customHeight="1" x14ac:dyDescent="0.2">
      <c r="A1001" s="94"/>
      <c r="B1001" s="95" t="s">
        <v>4044</v>
      </c>
      <c r="C1001" s="95" t="s">
        <v>4048</v>
      </c>
      <c r="D1001" s="94"/>
      <c r="E1001" s="95" t="s">
        <v>4049</v>
      </c>
      <c r="F1001" s="94" t="s">
        <v>464</v>
      </c>
      <c r="G1001" s="94" t="s">
        <v>358</v>
      </c>
      <c r="H1001" s="163"/>
      <c r="I1001" s="163"/>
      <c r="J1001" s="163"/>
      <c r="K1001" s="163"/>
      <c r="L1001" s="163"/>
      <c r="M1001" s="163"/>
      <c r="N1001" s="163"/>
      <c r="O1001" s="164"/>
      <c r="P1001" s="239">
        <f>SUM($H1001:$N1001)</f>
        <v>0</v>
      </c>
      <c r="Q1001" s="214"/>
      <c r="R1001" s="214"/>
      <c r="S1001" s="214"/>
      <c r="T1001" s="214"/>
      <c r="U1001" s="214"/>
      <c r="V1001" s="214"/>
      <c r="W1001" s="214"/>
      <c r="X1001" s="165"/>
      <c r="Y1001" s="222">
        <f>SUM($Q1001:$W1001)</f>
        <v>0</v>
      </c>
      <c r="Z1001" s="411"/>
      <c r="AA1001" s="411"/>
      <c r="AB1001" s="411"/>
      <c r="AC1001" s="411"/>
      <c r="AD1001" s="411"/>
      <c r="AE1001" s="411"/>
      <c r="AF1001" s="411">
        <v>1</v>
      </c>
      <c r="AG1001" s="165">
        <v>43777</v>
      </c>
      <c r="AH1001" s="223">
        <f>SUM($Z1001:$AF1001)</f>
        <v>1</v>
      </c>
      <c r="AI1001" s="214"/>
      <c r="AJ1001" s="94" t="s">
        <v>1822</v>
      </c>
      <c r="AK1001" s="94" t="s">
        <v>1823</v>
      </c>
      <c r="AL1001" s="95"/>
      <c r="AM1001" s="94"/>
      <c r="AN1001" s="95"/>
      <c r="AO1001" s="94"/>
      <c r="AP1001" s="94"/>
      <c r="AQ1001" s="94"/>
      <c r="AR1001" s="94"/>
      <c r="AS1001" s="95" t="s">
        <v>4050</v>
      </c>
    </row>
    <row r="1002" spans="1:45" s="189" customFormat="1" ht="14.45" customHeight="1" x14ac:dyDescent="0.2">
      <c r="A1002" s="94"/>
      <c r="B1002" s="95" t="s">
        <v>4044</v>
      </c>
      <c r="C1002" s="95" t="s">
        <v>4051</v>
      </c>
      <c r="D1002" s="94"/>
      <c r="E1002" s="95" t="s">
        <v>4052</v>
      </c>
      <c r="F1002" s="94" t="s">
        <v>464</v>
      </c>
      <c r="G1002" s="94" t="s">
        <v>358</v>
      </c>
      <c r="H1002" s="163"/>
      <c r="I1002" s="163"/>
      <c r="J1002" s="163"/>
      <c r="K1002" s="163"/>
      <c r="L1002" s="163"/>
      <c r="M1002" s="163"/>
      <c r="N1002" s="163"/>
      <c r="O1002" s="164"/>
      <c r="P1002" s="239">
        <f>SUM($H1002:$N1002)</f>
        <v>0</v>
      </c>
      <c r="Q1002" s="214"/>
      <c r="R1002" s="214"/>
      <c r="S1002" s="214"/>
      <c r="T1002" s="214"/>
      <c r="U1002" s="214"/>
      <c r="V1002" s="214"/>
      <c r="W1002" s="214"/>
      <c r="X1002" s="165"/>
      <c r="Y1002" s="222">
        <f>SUM($Q1002:$W1002)</f>
        <v>0</v>
      </c>
      <c r="Z1002" s="411"/>
      <c r="AA1002" s="411"/>
      <c r="AB1002" s="411"/>
      <c r="AC1002" s="411"/>
      <c r="AD1002" s="411"/>
      <c r="AE1002" s="411"/>
      <c r="AF1002" s="411">
        <v>1</v>
      </c>
      <c r="AG1002" s="165">
        <v>43777</v>
      </c>
      <c r="AH1002" s="223">
        <f>SUM($Z1002:$AF1002)</f>
        <v>1</v>
      </c>
      <c r="AI1002" s="214"/>
      <c r="AJ1002" s="94" t="s">
        <v>1822</v>
      </c>
      <c r="AK1002" s="94" t="s">
        <v>1823</v>
      </c>
      <c r="AL1002" s="95"/>
      <c r="AM1002" s="94"/>
      <c r="AN1002" s="95"/>
      <c r="AO1002" s="94"/>
      <c r="AP1002" s="94"/>
      <c r="AQ1002" s="94"/>
      <c r="AR1002" s="94"/>
      <c r="AS1002" s="95" t="s">
        <v>4053</v>
      </c>
    </row>
    <row r="1003" spans="1:45" s="189" customFormat="1" ht="14.45" customHeight="1" x14ac:dyDescent="0.2">
      <c r="A1003" s="94"/>
      <c r="B1003" s="95" t="s">
        <v>4044</v>
      </c>
      <c r="C1003" s="95" t="s">
        <v>4054</v>
      </c>
      <c r="D1003" s="94"/>
      <c r="E1003" s="95" t="s">
        <v>4055</v>
      </c>
      <c r="F1003" s="94" t="s">
        <v>464</v>
      </c>
      <c r="G1003" s="94" t="s">
        <v>358</v>
      </c>
      <c r="H1003" s="163"/>
      <c r="I1003" s="163"/>
      <c r="J1003" s="163"/>
      <c r="K1003" s="163"/>
      <c r="L1003" s="163"/>
      <c r="M1003" s="163"/>
      <c r="N1003" s="163"/>
      <c r="O1003" s="164"/>
      <c r="P1003" s="239">
        <f>SUM($H1003:$N1003)</f>
        <v>0</v>
      </c>
      <c r="Q1003" s="214"/>
      <c r="R1003" s="214"/>
      <c r="S1003" s="214"/>
      <c r="T1003" s="214"/>
      <c r="U1003" s="214"/>
      <c r="V1003" s="214"/>
      <c r="W1003" s="214"/>
      <c r="X1003" s="165"/>
      <c r="Y1003" s="222">
        <f>SUM($Q1003:$W1003)</f>
        <v>0</v>
      </c>
      <c r="Z1003" s="411"/>
      <c r="AA1003" s="411"/>
      <c r="AB1003" s="411"/>
      <c r="AC1003" s="411"/>
      <c r="AD1003" s="411"/>
      <c r="AE1003" s="411"/>
      <c r="AF1003" s="411">
        <v>1</v>
      </c>
      <c r="AG1003" s="165">
        <v>43777</v>
      </c>
      <c r="AH1003" s="223">
        <f>SUM($Z1003:$AF1003)</f>
        <v>1</v>
      </c>
      <c r="AI1003" s="214"/>
      <c r="AJ1003" s="94" t="s">
        <v>1822</v>
      </c>
      <c r="AK1003" s="94" t="s">
        <v>1823</v>
      </c>
      <c r="AL1003" s="95"/>
      <c r="AM1003" s="94"/>
      <c r="AN1003" s="95"/>
      <c r="AO1003" s="94"/>
      <c r="AP1003" s="94"/>
      <c r="AQ1003" s="94"/>
      <c r="AR1003" s="94"/>
      <c r="AS1003" s="95" t="s">
        <v>4056</v>
      </c>
    </row>
    <row r="1004" spans="1:45" s="189" customFormat="1" ht="14.45" customHeight="1" x14ac:dyDescent="0.2">
      <c r="A1004" s="94"/>
      <c r="B1004" s="95" t="s">
        <v>4057</v>
      </c>
      <c r="C1004" s="95" t="s">
        <v>4058</v>
      </c>
      <c r="D1004" s="94"/>
      <c r="E1004" s="95" t="s">
        <v>4059</v>
      </c>
      <c r="F1004" s="94" t="s">
        <v>464</v>
      </c>
      <c r="G1004" s="94" t="s">
        <v>358</v>
      </c>
      <c r="H1004" s="163"/>
      <c r="I1004" s="163"/>
      <c r="J1004" s="163"/>
      <c r="K1004" s="163"/>
      <c r="L1004" s="163"/>
      <c r="M1004" s="163"/>
      <c r="N1004" s="163"/>
      <c r="O1004" s="164"/>
      <c r="P1004" s="239">
        <f>SUM($H1004:$N1004)</f>
        <v>0</v>
      </c>
      <c r="Q1004" s="214"/>
      <c r="R1004" s="214"/>
      <c r="S1004" s="214"/>
      <c r="T1004" s="214"/>
      <c r="U1004" s="214"/>
      <c r="V1004" s="214"/>
      <c r="W1004" s="214"/>
      <c r="X1004" s="165"/>
      <c r="Y1004" s="222">
        <f>SUM($Q1004:$W1004)</f>
        <v>0</v>
      </c>
      <c r="Z1004" s="411"/>
      <c r="AA1004" s="411"/>
      <c r="AB1004" s="411"/>
      <c r="AC1004" s="411"/>
      <c r="AD1004" s="411"/>
      <c r="AE1004" s="411"/>
      <c r="AF1004" s="411">
        <v>1</v>
      </c>
      <c r="AG1004" s="165">
        <v>43810</v>
      </c>
      <c r="AH1004" s="223">
        <f>SUM($Z1004:$AF1004)</f>
        <v>1</v>
      </c>
      <c r="AI1004" s="214"/>
      <c r="AJ1004" s="94" t="s">
        <v>1822</v>
      </c>
      <c r="AK1004" s="94" t="s">
        <v>1823</v>
      </c>
      <c r="AL1004" s="95"/>
      <c r="AM1004" s="94"/>
      <c r="AN1004" s="95"/>
      <c r="AO1004" s="94"/>
      <c r="AP1004" s="94"/>
      <c r="AQ1004" s="94"/>
      <c r="AR1004" s="94"/>
      <c r="AS1004" s="95" t="s">
        <v>4060</v>
      </c>
    </row>
    <row r="1005" spans="1:45" s="189" customFormat="1" ht="14.45" customHeight="1" x14ac:dyDescent="0.2">
      <c r="A1005" s="94"/>
      <c r="B1005" s="95" t="s">
        <v>4061</v>
      </c>
      <c r="C1005" s="95" t="s">
        <v>4062</v>
      </c>
      <c r="D1005" s="94"/>
      <c r="E1005" s="95" t="s">
        <v>4063</v>
      </c>
      <c r="F1005" s="94" t="s">
        <v>464</v>
      </c>
      <c r="G1005" s="94" t="s">
        <v>358</v>
      </c>
      <c r="H1005" s="163"/>
      <c r="I1005" s="163"/>
      <c r="J1005" s="163"/>
      <c r="K1005" s="163"/>
      <c r="L1005" s="163"/>
      <c r="M1005" s="163"/>
      <c r="N1005" s="163"/>
      <c r="O1005" s="164"/>
      <c r="P1005" s="239">
        <f>SUM($H1005:$N1005)</f>
        <v>0</v>
      </c>
      <c r="Q1005" s="214"/>
      <c r="R1005" s="214"/>
      <c r="S1005" s="214"/>
      <c r="T1005" s="214"/>
      <c r="U1005" s="214"/>
      <c r="V1005" s="214"/>
      <c r="W1005" s="214"/>
      <c r="X1005" s="165"/>
      <c r="Y1005" s="222">
        <f>SUM($Q1005:$W1005)</f>
        <v>0</v>
      </c>
      <c r="Z1005" s="411"/>
      <c r="AA1005" s="411"/>
      <c r="AB1005" s="411"/>
      <c r="AC1005" s="411"/>
      <c r="AD1005" s="411"/>
      <c r="AE1005" s="411"/>
      <c r="AF1005" s="411">
        <v>1</v>
      </c>
      <c r="AG1005" s="165">
        <v>43777</v>
      </c>
      <c r="AH1005" s="223">
        <f>SUM($Z1005:$AF1005)</f>
        <v>1</v>
      </c>
      <c r="AI1005" s="214"/>
      <c r="AJ1005" s="94" t="s">
        <v>1822</v>
      </c>
      <c r="AK1005" s="94" t="s">
        <v>1823</v>
      </c>
      <c r="AL1005" s="95"/>
      <c r="AM1005" s="94"/>
      <c r="AN1005" s="95"/>
      <c r="AO1005" s="94"/>
      <c r="AP1005" s="94"/>
      <c r="AQ1005" s="94"/>
      <c r="AR1005" s="94"/>
      <c r="AS1005" s="95" t="s">
        <v>4064</v>
      </c>
    </row>
    <row r="1006" spans="1:45" s="189" customFormat="1" ht="14.45" customHeight="1" x14ac:dyDescent="0.2">
      <c r="A1006" s="94"/>
      <c r="B1006" s="95" t="s">
        <v>4065</v>
      </c>
      <c r="C1006" s="95" t="s">
        <v>4066</v>
      </c>
      <c r="D1006" s="94"/>
      <c r="E1006" s="95" t="s">
        <v>4067</v>
      </c>
      <c r="F1006" s="94" t="s">
        <v>464</v>
      </c>
      <c r="G1006" s="94" t="s">
        <v>358</v>
      </c>
      <c r="H1006" s="163"/>
      <c r="I1006" s="163"/>
      <c r="J1006" s="163"/>
      <c r="K1006" s="163"/>
      <c r="L1006" s="163"/>
      <c r="M1006" s="163"/>
      <c r="N1006" s="163"/>
      <c r="O1006" s="164"/>
      <c r="P1006" s="239">
        <f>SUM($H1006:$N1006)</f>
        <v>0</v>
      </c>
      <c r="Q1006" s="214"/>
      <c r="R1006" s="214"/>
      <c r="S1006" s="214"/>
      <c r="T1006" s="214"/>
      <c r="U1006" s="214"/>
      <c r="V1006" s="214"/>
      <c r="W1006" s="214"/>
      <c r="X1006" s="165"/>
      <c r="Y1006" s="222">
        <f>SUM($Q1006:$W1006)</f>
        <v>0</v>
      </c>
      <c r="Z1006" s="411"/>
      <c r="AA1006" s="411"/>
      <c r="AB1006" s="411"/>
      <c r="AC1006" s="411"/>
      <c r="AD1006" s="411"/>
      <c r="AE1006" s="411"/>
      <c r="AF1006" s="411">
        <v>1</v>
      </c>
      <c r="AG1006" s="165">
        <v>43795</v>
      </c>
      <c r="AH1006" s="223">
        <f>SUM($Z1006:$AF1006)</f>
        <v>1</v>
      </c>
      <c r="AI1006" s="214"/>
      <c r="AJ1006" s="94" t="s">
        <v>1822</v>
      </c>
      <c r="AK1006" s="94" t="s">
        <v>1823</v>
      </c>
      <c r="AL1006" s="95"/>
      <c r="AM1006" s="94"/>
      <c r="AN1006" s="95"/>
      <c r="AO1006" s="94"/>
      <c r="AP1006" s="94"/>
      <c r="AQ1006" s="94"/>
      <c r="AR1006" s="94"/>
      <c r="AS1006" s="95" t="s">
        <v>4068</v>
      </c>
    </row>
    <row r="1007" spans="1:45" s="189" customFormat="1" ht="14.45" customHeight="1" x14ac:dyDescent="0.2">
      <c r="A1007" s="94"/>
      <c r="B1007" s="95" t="s">
        <v>4069</v>
      </c>
      <c r="C1007" s="95" t="s">
        <v>4070</v>
      </c>
      <c r="D1007" s="94"/>
      <c r="E1007" s="95" t="s">
        <v>4071</v>
      </c>
      <c r="F1007" s="94" t="s">
        <v>464</v>
      </c>
      <c r="G1007" s="94" t="s">
        <v>358</v>
      </c>
      <c r="H1007" s="163"/>
      <c r="I1007" s="163"/>
      <c r="J1007" s="163"/>
      <c r="K1007" s="163"/>
      <c r="L1007" s="163"/>
      <c r="M1007" s="163"/>
      <c r="N1007" s="163"/>
      <c r="O1007" s="164"/>
      <c r="P1007" s="239">
        <f>SUM($H1007:$N1007)</f>
        <v>0</v>
      </c>
      <c r="Q1007" s="214"/>
      <c r="R1007" s="214"/>
      <c r="S1007" s="214"/>
      <c r="T1007" s="214"/>
      <c r="U1007" s="214"/>
      <c r="V1007" s="214"/>
      <c r="W1007" s="214"/>
      <c r="X1007" s="165"/>
      <c r="Y1007" s="222">
        <f>SUM($Q1007:$W1007)</f>
        <v>0</v>
      </c>
      <c r="Z1007" s="411"/>
      <c r="AA1007" s="411"/>
      <c r="AB1007" s="411"/>
      <c r="AC1007" s="411"/>
      <c r="AD1007" s="411"/>
      <c r="AE1007" s="411"/>
      <c r="AF1007" s="411">
        <v>1</v>
      </c>
      <c r="AG1007" s="165">
        <v>43777</v>
      </c>
      <c r="AH1007" s="223">
        <f>SUM($Z1007:$AF1007)</f>
        <v>1</v>
      </c>
      <c r="AI1007" s="214"/>
      <c r="AJ1007" s="94" t="s">
        <v>1822</v>
      </c>
      <c r="AK1007" s="94" t="s">
        <v>1823</v>
      </c>
      <c r="AL1007" s="95"/>
      <c r="AM1007" s="94"/>
      <c r="AN1007" s="95"/>
      <c r="AO1007" s="94"/>
      <c r="AP1007" s="94"/>
      <c r="AQ1007" s="94"/>
      <c r="AR1007" s="94"/>
      <c r="AS1007" s="95" t="s">
        <v>4072</v>
      </c>
    </row>
    <row r="1008" spans="1:45" s="189" customFormat="1" ht="14.45" customHeight="1" x14ac:dyDescent="0.2">
      <c r="A1008" s="94"/>
      <c r="B1008" s="95" t="s">
        <v>4073</v>
      </c>
      <c r="C1008" s="95" t="s">
        <v>4074</v>
      </c>
      <c r="D1008" s="94"/>
      <c r="E1008" s="95" t="s">
        <v>4075</v>
      </c>
      <c r="F1008" s="94" t="s">
        <v>464</v>
      </c>
      <c r="G1008" s="94" t="s">
        <v>358</v>
      </c>
      <c r="H1008" s="163"/>
      <c r="I1008" s="163"/>
      <c r="J1008" s="163"/>
      <c r="K1008" s="163"/>
      <c r="L1008" s="163"/>
      <c r="M1008" s="163"/>
      <c r="N1008" s="163"/>
      <c r="O1008" s="164"/>
      <c r="P1008" s="239">
        <f>SUM($H1008:$N1008)</f>
        <v>0</v>
      </c>
      <c r="Q1008" s="214"/>
      <c r="R1008" s="214"/>
      <c r="S1008" s="214"/>
      <c r="T1008" s="214"/>
      <c r="U1008" s="214"/>
      <c r="V1008" s="214"/>
      <c r="W1008" s="214"/>
      <c r="X1008" s="165"/>
      <c r="Y1008" s="222">
        <f>SUM($Q1008:$W1008)</f>
        <v>0</v>
      </c>
      <c r="Z1008" s="411"/>
      <c r="AA1008" s="411"/>
      <c r="AB1008" s="411"/>
      <c r="AC1008" s="411"/>
      <c r="AD1008" s="411"/>
      <c r="AE1008" s="411"/>
      <c r="AF1008" s="411">
        <v>1</v>
      </c>
      <c r="AG1008" s="165">
        <v>43810</v>
      </c>
      <c r="AH1008" s="223">
        <f>SUM($Z1008:$AF1008)</f>
        <v>1</v>
      </c>
      <c r="AI1008" s="214"/>
      <c r="AJ1008" s="94" t="s">
        <v>1822</v>
      </c>
      <c r="AK1008" s="94" t="s">
        <v>1823</v>
      </c>
      <c r="AL1008" s="95"/>
      <c r="AM1008" s="94"/>
      <c r="AN1008" s="95"/>
      <c r="AO1008" s="94"/>
      <c r="AP1008" s="94"/>
      <c r="AQ1008" s="94"/>
      <c r="AR1008" s="94"/>
      <c r="AS1008" s="95" t="s">
        <v>4076</v>
      </c>
    </row>
    <row r="1009" spans="1:45" s="189" customFormat="1" ht="14.45" customHeight="1" x14ac:dyDescent="0.2">
      <c r="A1009" s="94"/>
      <c r="B1009" s="95" t="s">
        <v>4077</v>
      </c>
      <c r="C1009" s="95" t="s">
        <v>4078</v>
      </c>
      <c r="D1009" s="94"/>
      <c r="E1009" s="95" t="s">
        <v>4079</v>
      </c>
      <c r="F1009" s="94" t="s">
        <v>464</v>
      </c>
      <c r="G1009" s="94" t="s">
        <v>358</v>
      </c>
      <c r="H1009" s="163"/>
      <c r="I1009" s="163"/>
      <c r="J1009" s="163"/>
      <c r="K1009" s="163"/>
      <c r="L1009" s="163"/>
      <c r="M1009" s="163"/>
      <c r="N1009" s="163"/>
      <c r="O1009" s="164"/>
      <c r="P1009" s="239">
        <f>SUM($H1009:$N1009)</f>
        <v>0</v>
      </c>
      <c r="Q1009" s="214"/>
      <c r="R1009" s="214"/>
      <c r="S1009" s="214"/>
      <c r="T1009" s="214"/>
      <c r="U1009" s="214"/>
      <c r="V1009" s="214"/>
      <c r="W1009" s="214"/>
      <c r="X1009" s="165"/>
      <c r="Y1009" s="222">
        <f>SUM($Q1009:$W1009)</f>
        <v>0</v>
      </c>
      <c r="Z1009" s="411"/>
      <c r="AA1009" s="411"/>
      <c r="AB1009" s="411"/>
      <c r="AC1009" s="411"/>
      <c r="AD1009" s="411"/>
      <c r="AE1009" s="411"/>
      <c r="AF1009" s="411">
        <v>1</v>
      </c>
      <c r="AG1009" s="165">
        <v>43777</v>
      </c>
      <c r="AH1009" s="223">
        <f>SUM($Z1009:$AF1009)</f>
        <v>1</v>
      </c>
      <c r="AI1009" s="214"/>
      <c r="AJ1009" s="94" t="s">
        <v>1822</v>
      </c>
      <c r="AK1009" s="94" t="s">
        <v>1823</v>
      </c>
      <c r="AL1009" s="95"/>
      <c r="AM1009" s="94"/>
      <c r="AN1009" s="95"/>
      <c r="AO1009" s="94"/>
      <c r="AP1009" s="94"/>
      <c r="AQ1009" s="94"/>
      <c r="AR1009" s="94"/>
      <c r="AS1009" s="95" t="s">
        <v>4080</v>
      </c>
    </row>
    <row r="1010" spans="1:45" s="189" customFormat="1" ht="14.45" customHeight="1" x14ac:dyDescent="0.2">
      <c r="A1010" s="94"/>
      <c r="B1010" s="95" t="s">
        <v>4081</v>
      </c>
      <c r="C1010" s="95" t="s">
        <v>4082</v>
      </c>
      <c r="D1010" s="94"/>
      <c r="E1010" s="95" t="s">
        <v>4083</v>
      </c>
      <c r="F1010" s="94" t="s">
        <v>464</v>
      </c>
      <c r="G1010" s="94" t="s">
        <v>358</v>
      </c>
      <c r="H1010" s="163"/>
      <c r="I1010" s="163"/>
      <c r="J1010" s="163"/>
      <c r="K1010" s="163"/>
      <c r="L1010" s="163"/>
      <c r="M1010" s="163"/>
      <c r="N1010" s="163"/>
      <c r="O1010" s="164"/>
      <c r="P1010" s="239">
        <f>SUM($H1010:$N1010)</f>
        <v>0</v>
      </c>
      <c r="Q1010" s="214"/>
      <c r="R1010" s="214"/>
      <c r="S1010" s="214"/>
      <c r="T1010" s="214"/>
      <c r="U1010" s="214"/>
      <c r="V1010" s="214"/>
      <c r="W1010" s="214"/>
      <c r="X1010" s="165"/>
      <c r="Y1010" s="222">
        <f>SUM($Q1010:$W1010)</f>
        <v>0</v>
      </c>
      <c r="Z1010" s="411"/>
      <c r="AA1010" s="411"/>
      <c r="AB1010" s="411"/>
      <c r="AC1010" s="411"/>
      <c r="AD1010" s="411"/>
      <c r="AE1010" s="411"/>
      <c r="AF1010" s="411">
        <v>1</v>
      </c>
      <c r="AG1010" s="165">
        <v>43733</v>
      </c>
      <c r="AH1010" s="223">
        <f>SUM($Z1010:$AF1010)</f>
        <v>1</v>
      </c>
      <c r="AI1010" s="214"/>
      <c r="AJ1010" s="94" t="s">
        <v>1822</v>
      </c>
      <c r="AK1010" s="94" t="s">
        <v>1823</v>
      </c>
      <c r="AL1010" s="95"/>
      <c r="AM1010" s="94"/>
      <c r="AN1010" s="95"/>
      <c r="AO1010" s="94"/>
      <c r="AP1010" s="94"/>
      <c r="AQ1010" s="94"/>
      <c r="AR1010" s="94"/>
      <c r="AS1010" s="95" t="s">
        <v>4084</v>
      </c>
    </row>
    <row r="1011" spans="1:45" s="189" customFormat="1" ht="14.45" customHeight="1" x14ac:dyDescent="0.2">
      <c r="A1011" s="94"/>
      <c r="B1011" s="95" t="s">
        <v>4085</v>
      </c>
      <c r="C1011" s="95" t="s">
        <v>4086</v>
      </c>
      <c r="D1011" s="94"/>
      <c r="E1011" s="95" t="s">
        <v>4087</v>
      </c>
      <c r="F1011" s="94" t="s">
        <v>464</v>
      </c>
      <c r="G1011" s="94" t="s">
        <v>358</v>
      </c>
      <c r="H1011" s="163"/>
      <c r="I1011" s="163"/>
      <c r="J1011" s="163"/>
      <c r="K1011" s="163"/>
      <c r="L1011" s="163"/>
      <c r="M1011" s="163"/>
      <c r="N1011" s="163"/>
      <c r="O1011" s="164"/>
      <c r="P1011" s="239">
        <f>SUM($H1011:$N1011)</f>
        <v>0</v>
      </c>
      <c r="Q1011" s="214"/>
      <c r="R1011" s="214"/>
      <c r="S1011" s="214"/>
      <c r="T1011" s="214"/>
      <c r="U1011" s="214"/>
      <c r="V1011" s="214"/>
      <c r="W1011" s="214"/>
      <c r="X1011" s="165"/>
      <c r="Y1011" s="222">
        <f>SUM($Q1011:$W1011)</f>
        <v>0</v>
      </c>
      <c r="Z1011" s="411"/>
      <c r="AA1011" s="411"/>
      <c r="AB1011" s="411"/>
      <c r="AC1011" s="411"/>
      <c r="AD1011" s="411"/>
      <c r="AE1011" s="411"/>
      <c r="AF1011" s="411">
        <v>1</v>
      </c>
      <c r="AG1011" s="165">
        <v>43816</v>
      </c>
      <c r="AH1011" s="223">
        <f>SUM($Z1011:$AF1011)</f>
        <v>1</v>
      </c>
      <c r="AI1011" s="214"/>
      <c r="AJ1011" s="94" t="s">
        <v>1822</v>
      </c>
      <c r="AK1011" s="94" t="s">
        <v>1823</v>
      </c>
      <c r="AL1011" s="95"/>
      <c r="AM1011" s="94"/>
      <c r="AN1011" s="95"/>
      <c r="AO1011" s="94"/>
      <c r="AP1011" s="94"/>
      <c r="AQ1011" s="94"/>
      <c r="AR1011" s="94"/>
      <c r="AS1011" s="95" t="s">
        <v>4088</v>
      </c>
    </row>
    <row r="1012" spans="1:45" s="189" customFormat="1" ht="14.45" customHeight="1" x14ac:dyDescent="0.2">
      <c r="A1012" s="94"/>
      <c r="B1012" s="95" t="s">
        <v>4089</v>
      </c>
      <c r="C1012" s="95" t="s">
        <v>4090</v>
      </c>
      <c r="D1012" s="94"/>
      <c r="E1012" s="95" t="s">
        <v>4091</v>
      </c>
      <c r="F1012" s="94" t="s">
        <v>464</v>
      </c>
      <c r="G1012" s="94" t="s">
        <v>358</v>
      </c>
      <c r="H1012" s="163"/>
      <c r="I1012" s="163"/>
      <c r="J1012" s="163"/>
      <c r="K1012" s="163"/>
      <c r="L1012" s="163"/>
      <c r="M1012" s="163"/>
      <c r="N1012" s="163"/>
      <c r="O1012" s="164"/>
      <c r="P1012" s="239">
        <f>SUM($H1012:$N1012)</f>
        <v>0</v>
      </c>
      <c r="Q1012" s="214"/>
      <c r="R1012" s="214"/>
      <c r="S1012" s="214"/>
      <c r="T1012" s="214"/>
      <c r="U1012" s="214"/>
      <c r="V1012" s="214"/>
      <c r="W1012" s="214"/>
      <c r="X1012" s="165"/>
      <c r="Y1012" s="222">
        <f>SUM($Q1012:$W1012)</f>
        <v>0</v>
      </c>
      <c r="Z1012" s="411"/>
      <c r="AA1012" s="411"/>
      <c r="AB1012" s="411"/>
      <c r="AC1012" s="411"/>
      <c r="AD1012" s="411"/>
      <c r="AE1012" s="411"/>
      <c r="AF1012" s="411">
        <v>1</v>
      </c>
      <c r="AG1012" s="165">
        <v>43782</v>
      </c>
      <c r="AH1012" s="223">
        <f>SUM($Z1012:$AF1012)</f>
        <v>1</v>
      </c>
      <c r="AI1012" s="214"/>
      <c r="AJ1012" s="94" t="s">
        <v>1822</v>
      </c>
      <c r="AK1012" s="94" t="s">
        <v>1823</v>
      </c>
      <c r="AL1012" s="95"/>
      <c r="AM1012" s="94"/>
      <c r="AN1012" s="95"/>
      <c r="AO1012" s="94"/>
      <c r="AP1012" s="94"/>
      <c r="AQ1012" s="94"/>
      <c r="AR1012" s="94"/>
      <c r="AS1012" s="95" t="s">
        <v>4092</v>
      </c>
    </row>
    <row r="1013" spans="1:45" s="189" customFormat="1" ht="14.45" customHeight="1" x14ac:dyDescent="0.2">
      <c r="A1013" s="94"/>
      <c r="B1013" s="95" t="s">
        <v>4093</v>
      </c>
      <c r="C1013" s="95" t="s">
        <v>4094</v>
      </c>
      <c r="D1013" s="94"/>
      <c r="E1013" s="95" t="s">
        <v>4095</v>
      </c>
      <c r="F1013" s="94" t="s">
        <v>464</v>
      </c>
      <c r="G1013" s="94" t="s">
        <v>358</v>
      </c>
      <c r="H1013" s="163"/>
      <c r="I1013" s="163"/>
      <c r="J1013" s="163"/>
      <c r="K1013" s="163"/>
      <c r="L1013" s="163"/>
      <c r="M1013" s="163"/>
      <c r="N1013" s="163"/>
      <c r="O1013" s="164"/>
      <c r="P1013" s="239">
        <f>SUM($H1013:$N1013)</f>
        <v>0</v>
      </c>
      <c r="Q1013" s="214"/>
      <c r="R1013" s="214"/>
      <c r="S1013" s="214"/>
      <c r="T1013" s="214"/>
      <c r="U1013" s="214"/>
      <c r="V1013" s="214"/>
      <c r="W1013" s="214"/>
      <c r="X1013" s="165"/>
      <c r="Y1013" s="222">
        <f>SUM($Q1013:$W1013)</f>
        <v>0</v>
      </c>
      <c r="Z1013" s="411"/>
      <c r="AA1013" s="411"/>
      <c r="AB1013" s="411"/>
      <c r="AC1013" s="411"/>
      <c r="AD1013" s="411"/>
      <c r="AE1013" s="411"/>
      <c r="AF1013" s="411">
        <v>1</v>
      </c>
      <c r="AG1013" s="165">
        <v>43527.9049884259</v>
      </c>
      <c r="AH1013" s="223">
        <f>SUM($Z1013:$AF1013)</f>
        <v>1</v>
      </c>
      <c r="AI1013" s="214"/>
      <c r="AJ1013" s="94" t="s">
        <v>1822</v>
      </c>
      <c r="AK1013" s="94" t="s">
        <v>1823</v>
      </c>
      <c r="AL1013" s="95"/>
      <c r="AM1013" s="94"/>
      <c r="AN1013" s="95"/>
      <c r="AO1013" s="94"/>
      <c r="AP1013" s="94"/>
      <c r="AQ1013" s="94"/>
      <c r="AR1013" s="94"/>
      <c r="AS1013" s="95" t="s">
        <v>4096</v>
      </c>
    </row>
    <row r="1014" spans="1:45" s="189" customFormat="1" ht="14.45" customHeight="1" x14ac:dyDescent="0.2">
      <c r="A1014" s="94"/>
      <c r="B1014" s="95" t="s">
        <v>553</v>
      </c>
      <c r="C1014" s="95" t="s">
        <v>554</v>
      </c>
      <c r="D1014" s="94"/>
      <c r="E1014" s="95" t="s">
        <v>4097</v>
      </c>
      <c r="F1014" s="94" t="s">
        <v>464</v>
      </c>
      <c r="G1014" s="94" t="s">
        <v>358</v>
      </c>
      <c r="H1014" s="163"/>
      <c r="I1014" s="163"/>
      <c r="J1014" s="163"/>
      <c r="K1014" s="163"/>
      <c r="L1014" s="163"/>
      <c r="M1014" s="163"/>
      <c r="N1014" s="163"/>
      <c r="O1014" s="164"/>
      <c r="P1014" s="239">
        <f>SUM($H1014:$N1014)</f>
        <v>0</v>
      </c>
      <c r="Q1014" s="214"/>
      <c r="R1014" s="214"/>
      <c r="S1014" s="214"/>
      <c r="T1014" s="214"/>
      <c r="U1014" s="214"/>
      <c r="V1014" s="214"/>
      <c r="W1014" s="214"/>
      <c r="X1014" s="165"/>
      <c r="Y1014" s="222">
        <f>SUM($Q1014:$W1014)</f>
        <v>0</v>
      </c>
      <c r="Z1014" s="411"/>
      <c r="AA1014" s="411"/>
      <c r="AB1014" s="411"/>
      <c r="AC1014" s="411"/>
      <c r="AD1014" s="411"/>
      <c r="AE1014" s="411"/>
      <c r="AF1014" s="411">
        <v>1</v>
      </c>
      <c r="AG1014" s="165">
        <v>43500.6408912037</v>
      </c>
      <c r="AH1014" s="223">
        <f>SUM($Z1014:$AF1014)</f>
        <v>1</v>
      </c>
      <c r="AI1014" s="214"/>
      <c r="AJ1014" s="94" t="s">
        <v>1822</v>
      </c>
      <c r="AK1014" s="94" t="s">
        <v>1823</v>
      </c>
      <c r="AL1014" s="95"/>
      <c r="AM1014" s="94"/>
      <c r="AN1014" s="95"/>
      <c r="AO1014" s="94"/>
      <c r="AP1014" s="94"/>
      <c r="AQ1014" s="94"/>
      <c r="AR1014" s="94"/>
      <c r="AS1014" s="95" t="s">
        <v>4098</v>
      </c>
    </row>
    <row r="1015" spans="1:45" s="189" customFormat="1" ht="14.45" customHeight="1" x14ac:dyDescent="0.2">
      <c r="A1015" s="94"/>
      <c r="B1015" s="95" t="s">
        <v>4099</v>
      </c>
      <c r="C1015" s="95" t="s">
        <v>4100</v>
      </c>
      <c r="D1015" s="94"/>
      <c r="E1015" s="95" t="s">
        <v>4101</v>
      </c>
      <c r="F1015" s="94" t="s">
        <v>464</v>
      </c>
      <c r="G1015" s="94" t="s">
        <v>358</v>
      </c>
      <c r="H1015" s="163"/>
      <c r="I1015" s="163"/>
      <c r="J1015" s="163"/>
      <c r="K1015" s="163"/>
      <c r="L1015" s="163"/>
      <c r="M1015" s="163"/>
      <c r="N1015" s="163"/>
      <c r="O1015" s="164"/>
      <c r="P1015" s="238">
        <f>SUM($H1015:$N1015)</f>
        <v>0</v>
      </c>
      <c r="Q1015" s="214"/>
      <c r="R1015" s="214"/>
      <c r="S1015" s="214"/>
      <c r="T1015" s="214"/>
      <c r="U1015" s="214"/>
      <c r="V1015" s="214"/>
      <c r="W1015" s="214"/>
      <c r="X1015" s="165"/>
      <c r="Y1015" s="222">
        <f>SUM($Q1015:$W1015)</f>
        <v>0</v>
      </c>
      <c r="Z1015" s="411"/>
      <c r="AA1015" s="411"/>
      <c r="AB1015" s="411"/>
      <c r="AC1015" s="411"/>
      <c r="AD1015" s="411"/>
      <c r="AE1015" s="411"/>
      <c r="AF1015" s="411">
        <v>1</v>
      </c>
      <c r="AG1015" s="165">
        <v>43518.584074074097</v>
      </c>
      <c r="AH1015" s="222">
        <f>SUM($Z1015:$AF1015)</f>
        <v>1</v>
      </c>
      <c r="AI1015" s="214"/>
      <c r="AJ1015" s="94" t="s">
        <v>1822</v>
      </c>
      <c r="AK1015" s="94" t="s">
        <v>1823</v>
      </c>
      <c r="AL1015" s="95"/>
      <c r="AM1015" s="94"/>
      <c r="AN1015" s="95"/>
      <c r="AO1015" s="94"/>
      <c r="AP1015" s="94"/>
      <c r="AQ1015" s="94"/>
      <c r="AR1015" s="94"/>
      <c r="AS1015" s="95" t="s">
        <v>4102</v>
      </c>
    </row>
    <row r="1016" spans="1:45" s="189" customFormat="1" ht="14.45" customHeight="1" x14ac:dyDescent="0.2">
      <c r="A1016" s="94"/>
      <c r="B1016" s="95" t="s">
        <v>4103</v>
      </c>
      <c r="C1016" s="95" t="s">
        <v>4104</v>
      </c>
      <c r="D1016" s="94"/>
      <c r="E1016" s="95" t="s">
        <v>4105</v>
      </c>
      <c r="F1016" s="94" t="s">
        <v>464</v>
      </c>
      <c r="G1016" s="94" t="s">
        <v>358</v>
      </c>
      <c r="H1016" s="163"/>
      <c r="I1016" s="163"/>
      <c r="J1016" s="163"/>
      <c r="K1016" s="163"/>
      <c r="L1016" s="163"/>
      <c r="M1016" s="163"/>
      <c r="N1016" s="163"/>
      <c r="O1016" s="164"/>
      <c r="P1016" s="238">
        <f>SUM($H1016:$N1016)</f>
        <v>0</v>
      </c>
      <c r="Q1016" s="214"/>
      <c r="R1016" s="214"/>
      <c r="S1016" s="214"/>
      <c r="T1016" s="214"/>
      <c r="U1016" s="214"/>
      <c r="V1016" s="214"/>
      <c r="W1016" s="214"/>
      <c r="X1016" s="165"/>
      <c r="Y1016" s="222">
        <f>SUM($Q1016:$W1016)</f>
        <v>0</v>
      </c>
      <c r="Z1016" s="411"/>
      <c r="AA1016" s="411"/>
      <c r="AB1016" s="411"/>
      <c r="AC1016" s="411"/>
      <c r="AD1016" s="411"/>
      <c r="AE1016" s="411"/>
      <c r="AF1016" s="411">
        <v>1</v>
      </c>
      <c r="AG1016" s="165">
        <v>43469.659861111097</v>
      </c>
      <c r="AH1016" s="222">
        <f>SUM($Z1016:$AF1016)</f>
        <v>1</v>
      </c>
      <c r="AI1016" s="214"/>
      <c r="AJ1016" s="94" t="s">
        <v>1822</v>
      </c>
      <c r="AK1016" s="94" t="s">
        <v>1823</v>
      </c>
      <c r="AL1016" s="95"/>
      <c r="AM1016" s="94"/>
      <c r="AN1016" s="95"/>
      <c r="AO1016" s="94"/>
      <c r="AP1016" s="94"/>
      <c r="AQ1016" s="94"/>
      <c r="AR1016" s="94"/>
      <c r="AS1016" s="95" t="s">
        <v>4106</v>
      </c>
    </row>
    <row r="1017" spans="1:45" s="189" customFormat="1" ht="14.45" customHeight="1" x14ac:dyDescent="0.2">
      <c r="A1017" s="94"/>
      <c r="B1017" s="95" t="s">
        <v>4107</v>
      </c>
      <c r="C1017" s="95" t="s">
        <v>4108</v>
      </c>
      <c r="D1017" s="94"/>
      <c r="E1017" s="95" t="s">
        <v>4109</v>
      </c>
      <c r="F1017" s="94" t="s">
        <v>464</v>
      </c>
      <c r="G1017" s="94" t="s">
        <v>358</v>
      </c>
      <c r="H1017" s="163"/>
      <c r="I1017" s="163"/>
      <c r="J1017" s="163"/>
      <c r="K1017" s="163"/>
      <c r="L1017" s="163"/>
      <c r="M1017" s="163"/>
      <c r="N1017" s="163"/>
      <c r="O1017" s="164"/>
      <c r="P1017" s="238">
        <f>SUM($H1017:$N1017)</f>
        <v>0</v>
      </c>
      <c r="Q1017" s="214"/>
      <c r="R1017" s="214"/>
      <c r="S1017" s="214"/>
      <c r="T1017" s="214"/>
      <c r="U1017" s="214"/>
      <c r="V1017" s="214"/>
      <c r="W1017" s="214"/>
      <c r="X1017" s="165"/>
      <c r="Y1017" s="222">
        <f>SUM($Q1017:$W1017)</f>
        <v>0</v>
      </c>
      <c r="Z1017" s="411"/>
      <c r="AA1017" s="411"/>
      <c r="AB1017" s="411"/>
      <c r="AC1017" s="411"/>
      <c r="AD1017" s="411"/>
      <c r="AE1017" s="411"/>
      <c r="AF1017" s="411">
        <v>1</v>
      </c>
      <c r="AG1017" s="165">
        <v>43536.367384259298</v>
      </c>
      <c r="AH1017" s="222">
        <f>SUM($Z1017:$AF1017)</f>
        <v>1</v>
      </c>
      <c r="AI1017" s="214"/>
      <c r="AJ1017" s="94" t="s">
        <v>1822</v>
      </c>
      <c r="AK1017" s="94" t="s">
        <v>1823</v>
      </c>
      <c r="AL1017" s="95"/>
      <c r="AM1017" s="94"/>
      <c r="AN1017" s="95"/>
      <c r="AO1017" s="94"/>
      <c r="AP1017" s="94"/>
      <c r="AQ1017" s="94"/>
      <c r="AR1017" s="94"/>
      <c r="AS1017" s="95" t="s">
        <v>4110</v>
      </c>
    </row>
    <row r="1018" spans="1:45" s="189" customFormat="1" ht="14.45" customHeight="1" x14ac:dyDescent="0.2">
      <c r="A1018" s="94"/>
      <c r="B1018" s="95" t="s">
        <v>4111</v>
      </c>
      <c r="C1018" s="95" t="s">
        <v>4112</v>
      </c>
      <c r="D1018" s="94"/>
      <c r="E1018" s="95" t="s">
        <v>4113</v>
      </c>
      <c r="F1018" s="94" t="s">
        <v>464</v>
      </c>
      <c r="G1018" s="94" t="s">
        <v>358</v>
      </c>
      <c r="H1018" s="163"/>
      <c r="I1018" s="163"/>
      <c r="J1018" s="163"/>
      <c r="K1018" s="163"/>
      <c r="L1018" s="163"/>
      <c r="M1018" s="163"/>
      <c r="N1018" s="163"/>
      <c r="O1018" s="164"/>
      <c r="P1018" s="238">
        <f>SUM($H1018:$N1018)</f>
        <v>0</v>
      </c>
      <c r="Q1018" s="214"/>
      <c r="R1018" s="214"/>
      <c r="S1018" s="214"/>
      <c r="T1018" s="214"/>
      <c r="U1018" s="214"/>
      <c r="V1018" s="214"/>
      <c r="W1018" s="214"/>
      <c r="X1018" s="165"/>
      <c r="Y1018" s="222">
        <f>SUM($Q1018:$W1018)</f>
        <v>0</v>
      </c>
      <c r="Z1018" s="411"/>
      <c r="AA1018" s="411"/>
      <c r="AB1018" s="411"/>
      <c r="AC1018" s="411"/>
      <c r="AD1018" s="411"/>
      <c r="AE1018" s="411"/>
      <c r="AF1018" s="411">
        <v>1</v>
      </c>
      <c r="AG1018" s="165">
        <v>43563.444340277798</v>
      </c>
      <c r="AH1018" s="222">
        <f>SUM($Z1018:$AF1018)</f>
        <v>1</v>
      </c>
      <c r="AI1018" s="214"/>
      <c r="AJ1018" s="94" t="s">
        <v>1822</v>
      </c>
      <c r="AK1018" s="94" t="s">
        <v>1823</v>
      </c>
      <c r="AL1018" s="95"/>
      <c r="AM1018" s="94"/>
      <c r="AN1018" s="95"/>
      <c r="AO1018" s="94"/>
      <c r="AP1018" s="94"/>
      <c r="AQ1018" s="94"/>
      <c r="AR1018" s="94"/>
      <c r="AS1018" s="95" t="s">
        <v>4114</v>
      </c>
    </row>
    <row r="1019" spans="1:45" s="189" customFormat="1" ht="14.45" customHeight="1" x14ac:dyDescent="0.2">
      <c r="A1019" s="94"/>
      <c r="B1019" s="95" t="s">
        <v>4115</v>
      </c>
      <c r="C1019" s="95" t="s">
        <v>4116</v>
      </c>
      <c r="D1019" s="94"/>
      <c r="E1019" s="95" t="s">
        <v>4117</v>
      </c>
      <c r="F1019" s="94" t="s">
        <v>464</v>
      </c>
      <c r="G1019" s="94" t="s">
        <v>358</v>
      </c>
      <c r="H1019" s="163"/>
      <c r="I1019" s="163"/>
      <c r="J1019" s="163"/>
      <c r="K1019" s="163"/>
      <c r="L1019" s="163"/>
      <c r="M1019" s="163"/>
      <c r="N1019" s="163"/>
      <c r="O1019" s="164"/>
      <c r="P1019" s="238">
        <f>SUM($H1019:$N1019)</f>
        <v>0</v>
      </c>
      <c r="Q1019" s="214"/>
      <c r="R1019" s="214"/>
      <c r="S1019" s="214"/>
      <c r="T1019" s="214"/>
      <c r="U1019" s="214"/>
      <c r="V1019" s="214"/>
      <c r="W1019" s="214"/>
      <c r="X1019" s="165"/>
      <c r="Y1019" s="222">
        <f>SUM($Q1019:$W1019)</f>
        <v>0</v>
      </c>
      <c r="Z1019" s="411"/>
      <c r="AA1019" s="411"/>
      <c r="AB1019" s="411"/>
      <c r="AC1019" s="411"/>
      <c r="AD1019" s="411"/>
      <c r="AE1019" s="411"/>
      <c r="AF1019" s="411">
        <v>1</v>
      </c>
      <c r="AG1019" s="165">
        <v>43707</v>
      </c>
      <c r="AH1019" s="222">
        <f>SUM($Z1019:$AF1019)</f>
        <v>1</v>
      </c>
      <c r="AI1019" s="214"/>
      <c r="AJ1019" s="94" t="s">
        <v>1822</v>
      </c>
      <c r="AK1019" s="94" t="s">
        <v>1823</v>
      </c>
      <c r="AL1019" s="95"/>
      <c r="AM1019" s="94"/>
      <c r="AN1019" s="95"/>
      <c r="AO1019" s="94"/>
      <c r="AP1019" s="94"/>
      <c r="AQ1019" s="94"/>
      <c r="AR1019" s="94"/>
      <c r="AS1019" s="95" t="s">
        <v>4118</v>
      </c>
    </row>
    <row r="1020" spans="1:45" s="189" customFormat="1" ht="14.45" customHeight="1" x14ac:dyDescent="0.2">
      <c r="A1020" s="94"/>
      <c r="B1020" s="95" t="s">
        <v>4119</v>
      </c>
      <c r="C1020" s="95" t="s">
        <v>4120</v>
      </c>
      <c r="D1020" s="94"/>
      <c r="E1020" s="95" t="s">
        <v>4121</v>
      </c>
      <c r="F1020" s="94" t="s">
        <v>464</v>
      </c>
      <c r="G1020" s="94" t="s">
        <v>358</v>
      </c>
      <c r="H1020" s="163"/>
      <c r="I1020" s="163"/>
      <c r="J1020" s="163"/>
      <c r="K1020" s="163"/>
      <c r="L1020" s="163"/>
      <c r="M1020" s="163"/>
      <c r="N1020" s="163"/>
      <c r="O1020" s="164"/>
      <c r="P1020" s="238">
        <f>SUM($H1020:$N1020)</f>
        <v>0</v>
      </c>
      <c r="Q1020" s="214"/>
      <c r="R1020" s="214"/>
      <c r="S1020" s="214"/>
      <c r="T1020" s="214"/>
      <c r="U1020" s="214"/>
      <c r="V1020" s="214"/>
      <c r="W1020" s="214"/>
      <c r="X1020" s="165"/>
      <c r="Y1020" s="222">
        <f>SUM($Q1020:$W1020)</f>
        <v>0</v>
      </c>
      <c r="Z1020" s="411"/>
      <c r="AA1020" s="411"/>
      <c r="AB1020" s="411"/>
      <c r="AC1020" s="411"/>
      <c r="AD1020" s="411"/>
      <c r="AE1020" s="411"/>
      <c r="AF1020" s="411">
        <v>1</v>
      </c>
      <c r="AG1020" s="165">
        <v>43609</v>
      </c>
      <c r="AH1020" s="222">
        <f>SUM($Z1020:$AF1020)</f>
        <v>1</v>
      </c>
      <c r="AI1020" s="214"/>
      <c r="AJ1020" s="94" t="s">
        <v>1822</v>
      </c>
      <c r="AK1020" s="94" t="s">
        <v>1823</v>
      </c>
      <c r="AL1020" s="95"/>
      <c r="AM1020" s="94"/>
      <c r="AN1020" s="95"/>
      <c r="AO1020" s="94"/>
      <c r="AP1020" s="94"/>
      <c r="AQ1020" s="94"/>
      <c r="AR1020" s="94"/>
      <c r="AS1020" s="95" t="s">
        <v>4122</v>
      </c>
    </row>
    <row r="1021" spans="1:45" s="189" customFormat="1" ht="14.45" customHeight="1" x14ac:dyDescent="0.2">
      <c r="A1021" s="94"/>
      <c r="B1021" s="95" t="s">
        <v>4115</v>
      </c>
      <c r="C1021" s="95" t="s">
        <v>4116</v>
      </c>
      <c r="D1021" s="94"/>
      <c r="E1021" s="95" t="s">
        <v>4117</v>
      </c>
      <c r="F1021" s="94" t="s">
        <v>464</v>
      </c>
      <c r="G1021" s="94" t="s">
        <v>358</v>
      </c>
      <c r="H1021" s="163"/>
      <c r="I1021" s="163"/>
      <c r="J1021" s="163"/>
      <c r="K1021" s="163"/>
      <c r="L1021" s="163"/>
      <c r="M1021" s="163"/>
      <c r="N1021" s="163"/>
      <c r="O1021" s="164"/>
      <c r="P1021" s="238">
        <f>SUM($H1021:$N1021)</f>
        <v>0</v>
      </c>
      <c r="Q1021" s="214"/>
      <c r="R1021" s="214"/>
      <c r="S1021" s="214"/>
      <c r="T1021" s="214"/>
      <c r="U1021" s="214"/>
      <c r="V1021" s="214"/>
      <c r="W1021" s="214"/>
      <c r="X1021" s="165"/>
      <c r="Y1021" s="222">
        <f>SUM($Q1021:$W1021)</f>
        <v>0</v>
      </c>
      <c r="Z1021" s="411"/>
      <c r="AA1021" s="411"/>
      <c r="AB1021" s="411"/>
      <c r="AC1021" s="411"/>
      <c r="AD1021" s="411"/>
      <c r="AE1021" s="411"/>
      <c r="AF1021" s="411">
        <v>1</v>
      </c>
      <c r="AG1021" s="165">
        <v>43707</v>
      </c>
      <c r="AH1021" s="222">
        <f>SUM($Z1021:$AF1021)</f>
        <v>1</v>
      </c>
      <c r="AI1021" s="214"/>
      <c r="AJ1021" s="94" t="s">
        <v>1822</v>
      </c>
      <c r="AK1021" s="94" t="s">
        <v>1823</v>
      </c>
      <c r="AL1021" s="95"/>
      <c r="AM1021" s="94"/>
      <c r="AN1021" s="95"/>
      <c r="AO1021" s="94"/>
      <c r="AP1021" s="94"/>
      <c r="AQ1021" s="94"/>
      <c r="AR1021" s="94"/>
      <c r="AS1021" s="95" t="s">
        <v>4118</v>
      </c>
    </row>
    <row r="1022" spans="1:45" s="189" customFormat="1" ht="14.45" customHeight="1" x14ac:dyDescent="0.2">
      <c r="A1022" s="94"/>
      <c r="B1022" s="95" t="s">
        <v>4119</v>
      </c>
      <c r="C1022" s="95" t="s">
        <v>4120</v>
      </c>
      <c r="D1022" s="94"/>
      <c r="E1022" s="95" t="s">
        <v>4121</v>
      </c>
      <c r="F1022" s="94" t="s">
        <v>464</v>
      </c>
      <c r="G1022" s="94" t="s">
        <v>358</v>
      </c>
      <c r="H1022" s="163"/>
      <c r="I1022" s="163"/>
      <c r="J1022" s="163"/>
      <c r="K1022" s="163"/>
      <c r="L1022" s="163"/>
      <c r="M1022" s="163"/>
      <c r="N1022" s="163"/>
      <c r="O1022" s="164"/>
      <c r="P1022" s="238">
        <f>SUM($H1022:$N1022)</f>
        <v>0</v>
      </c>
      <c r="Q1022" s="214"/>
      <c r="R1022" s="214"/>
      <c r="S1022" s="214"/>
      <c r="T1022" s="214"/>
      <c r="U1022" s="214"/>
      <c r="V1022" s="214"/>
      <c r="W1022" s="214"/>
      <c r="X1022" s="165"/>
      <c r="Y1022" s="222">
        <f>SUM($Q1022:$W1022)</f>
        <v>0</v>
      </c>
      <c r="Z1022" s="411"/>
      <c r="AA1022" s="411"/>
      <c r="AB1022" s="411"/>
      <c r="AC1022" s="411"/>
      <c r="AD1022" s="411"/>
      <c r="AE1022" s="411"/>
      <c r="AF1022" s="411">
        <v>1</v>
      </c>
      <c r="AG1022" s="165">
        <v>43609</v>
      </c>
      <c r="AH1022" s="222">
        <f>SUM($Z1022:$AF1022)</f>
        <v>1</v>
      </c>
      <c r="AI1022" s="214"/>
      <c r="AJ1022" s="94" t="s">
        <v>1822</v>
      </c>
      <c r="AK1022" s="94" t="s">
        <v>1823</v>
      </c>
      <c r="AL1022" s="95"/>
      <c r="AM1022" s="94"/>
      <c r="AN1022" s="95"/>
      <c r="AO1022" s="94"/>
      <c r="AP1022" s="94"/>
      <c r="AQ1022" s="94"/>
      <c r="AR1022" s="94"/>
      <c r="AS1022" s="95" t="s">
        <v>4122</v>
      </c>
    </row>
    <row r="1023" spans="1:45" x14ac:dyDescent="0.2">
      <c r="Z1023" s="415"/>
      <c r="AA1023" s="415"/>
      <c r="AB1023" s="415"/>
      <c r="AC1023" s="415"/>
      <c r="AD1023" s="415"/>
      <c r="AE1023" s="415"/>
      <c r="AF1023" s="415"/>
    </row>
  </sheetData>
  <autoFilter ref="A12:EB1022" xr:uid="{C445234B-F282-4E6C-B633-90E7CF5F84F6}"/>
  <mergeCells count="13">
    <mergeCell ref="Z9:AH9"/>
    <mergeCell ref="AL9:AM9"/>
    <mergeCell ref="AP9:AR9"/>
    <mergeCell ref="A10:E10"/>
    <mergeCell ref="H10:N10"/>
    <mergeCell ref="Q10:W10"/>
    <mergeCell ref="Z10:AF10"/>
    <mergeCell ref="R1:U1"/>
    <mergeCell ref="A3:T3"/>
    <mergeCell ref="A9:E9"/>
    <mergeCell ref="F9:G9"/>
    <mergeCell ref="H9:O9"/>
    <mergeCell ref="Q9:W9"/>
  </mergeCells>
  <dataValidations count="21">
    <dataValidation type="list" allowBlank="1" showInputMessage="1" showErrorMessage="1" sqref="AQ990:AQ1048576 AQ13:AQ986" xr:uid="{00000000-0002-0000-0300-000001000000}">
      <formula1>"Demolished,Destroyed"</formula1>
    </dataValidation>
    <dataValidation type="list" allowBlank="1" showInputMessage="1" showErrorMessage="1" error="Please enter O for Ownership and R for Renter" sqref="AR393:AR986 AR990:AR1048576 AR13:AR382" xr:uid="{00000000-0002-0000-0300-000002000000}">
      <formula1>"R,O"</formula1>
    </dataValidation>
    <dataValidation type="list" allowBlank="1" showInputMessage="1" showErrorMessage="1" error="Please enter Y for Yes or N for No" sqref="AK383:AK819 AJ820:AK1048576 AJ13:AK382" xr:uid="{00000000-0002-0000-0300-000003000000}">
      <formula1>"Y,N"</formula1>
    </dataValidation>
    <dataValidation type="list" allowBlank="1" showInputMessage="1" showErrorMessage="1" error="Please enter R for Rental or O for Ownership. Please guess if you do not know. " sqref="G820:G986 G1023:G1048576 G13:G382" xr:uid="{00000000-0002-0000-0300-000004000000}">
      <formula1>"R,O"</formula1>
    </dataValidation>
    <dataValidation type="list" allowBlank="1" showInputMessage="1" showErrorMessage="1" sqref="G1:G3" xr:uid="{00000000-0002-0000-0300-000005000000}">
      <formula1>"R,O"</formula1>
    </dataValidation>
    <dataValidation type="list" allowBlank="1" showInputMessage="1" showErrorMessage="1" error="Please enter &quot;No&quot;,&quot;Yes-But no action taken&quot;, &quot;Yes-Approved&quot; , &quot;Yes-Denied&quot;  " sqref="S3" xr:uid="{00000000-0002-0000-0300-000006000000}">
      <formula1>"No,Yes-But no action taken,Yes-Approved,Yes-Denied"</formula1>
    </dataValidation>
    <dataValidation allowBlank="1" showInputMessage="1" showErrorMessage="1" error="Please enter O for Ownership and R for Renter" sqref="AR11" xr:uid="{00000000-0002-0000-0300-000007000000}"/>
    <dataValidation allowBlank="1" showInputMessage="1" showErrorMessage="1" errorTitle="Please enter a date" error="Please Enter a Date" sqref="O11" xr:uid="{00000000-0002-0000-0300-000008000000}"/>
    <dataValidation type="whole" allowBlank="1" showInputMessage="1" showErrorMessage="1" error="Please enter a number greater than 0." sqref="Q384:W985 Q13:W382" xr:uid="{00000000-0002-0000-0300-000009000000}">
      <formula1>0</formula1>
      <formula2>30000</formula2>
    </dataValidation>
    <dataValidation allowBlank="1" showInputMessage="1" showErrorMessage="1" error="Please enter Y for Yes or N for No" sqref="AJ12" xr:uid="{00000000-0002-0000-0300-00000A000000}"/>
    <dataValidation allowBlank="1" showInputMessage="1" sqref="R1:U1" xr:uid="{00000000-0002-0000-0300-00000B000000}"/>
    <dataValidation type="date" showInputMessage="1" showErrorMessage="1" errorTitle="Please enter a date" error="Please Enter a Date" sqref="O820:O985 O13:O382" xr:uid="{00000000-0002-0000-0300-00000C000000}">
      <formula1>18264</formula1>
      <formula2>54789</formula2>
    </dataValidation>
    <dataValidation type="whole" operator="greaterThanOrEqual" allowBlank="1" showInputMessage="1" showErrorMessage="1" error="Please enter a number" sqref="AQ12:AR12 AP990:AP1048576 AP11:AP986" xr:uid="{00000000-0002-0000-0300-00000D000000}">
      <formula1>0</formula1>
    </dataValidation>
    <dataValidation type="whole" allowBlank="1" showInputMessage="1" showErrorMessage="1" error="Please enter the number of years of affordability protections. Enter 1000 if perpetual affordability. " sqref="AO1:AO5 AO7:AO382" xr:uid="{00000000-0002-0000-0300-00000E000000}">
      <formula1>0</formula1>
      <formula2>1000</formula2>
    </dataValidation>
    <dataValidation type="date" allowBlank="1" showInputMessage="1" showErrorMessage="1" error="Please enter a date" sqref="AG10:AG11 AG1:AG5 AG7:AG8 X384:X985 AG13:AG819 X13:X382" xr:uid="{00000000-0002-0000-0300-00000F000000}">
      <formula1>18264</formula1>
      <formula2>54789</formula2>
    </dataValidation>
    <dataValidation type="whole" operator="greaterThanOrEqual" allowBlank="1" showInputMessage="1" showErrorMessage="1" error="Please enter a number." sqref="Q4:T5 R7:W8 AA7:AF8 H7:I8 I11:N11 AA11:AF11 R11:W11 H4:K5 Q7:Q12 J7 K7:N8 R2:T2 Z1:AF5 AI1:AI5 Z7:Z12 V1:W5 U3:U5 H10:H11 AA12:AI12 H12:P12 R12:Y12 AI7:AI11 H820:N986 H990:N1048576 H13:N382 AI13:AI382 Z13:AF819" xr:uid="{00000000-0002-0000-0300-000010000000}">
      <formula1>-1000</formula1>
    </dataValidation>
    <dataValidation allowBlank="1" showInputMessage="1" showErrorMessage="1" error="Please enter R for Rental or O for Ownership. Please guess if you do not know. " sqref="G11 G7:G8 G4:G5" xr:uid="{00000000-0002-0000-0300-000011000000}"/>
    <dataValidation type="date" allowBlank="1" showInputMessage="1" showErrorMessage="1" errorTitle="Please enter a date" error="Please Enter a Date" sqref="O10 O7:O8 U2" xr:uid="{00000000-0002-0000-0300-000012000000}">
      <formula1>18264</formula1>
      <formula2>54789</formula2>
    </dataValidation>
    <dataValidation type="date" allowBlank="1" showInputMessage="1" showErrorMessage="1" sqref="X9:X11 X1:X5" xr:uid="{00000000-0002-0000-0300-000013000000}">
      <formula1>18264</formula1>
      <formula2>54789</formula2>
    </dataValidation>
    <dataValidation type="list" allowBlank="1" showInputMessage="1" showErrorMessage="1" sqref="F1:F3 F9 F13:F382" xr:uid="{00000000-0002-0000-0300-000014000000}">
      <formula1>"SFA,SFD,2 to 4,5+,ADU,MH"</formula1>
    </dataValidation>
    <dataValidation showInputMessage="1" showErrorMessage="1" error="Please enter the current APN before continuing." sqref="C13:C382" xr:uid="{00000000-0002-0000-0300-000000000000}"/>
  </dataValidations>
  <pageMargins left="0.7" right="0.7" top="0.75" bottom="0.75" header="0.3" footer="0.3"/>
  <pageSetup orientation="portrait" horizontalDpi="0"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R24"/>
  <sheetViews>
    <sheetView zoomScale="90" zoomScaleNormal="90" workbookViewId="0">
      <selection activeCell="C31" sqref="C31"/>
    </sheetView>
  </sheetViews>
  <sheetFormatPr defaultColWidth="0" defaultRowHeight="14.25" x14ac:dyDescent="0.2"/>
  <cols>
    <col min="1" max="1" width="18.42578125" style="31" customWidth="1"/>
    <col min="2" max="2" width="19.85546875" style="31" bestFit="1" customWidth="1"/>
    <col min="3" max="3" width="17.140625" style="31" customWidth="1"/>
    <col min="4" max="4" width="11.5703125" style="31" bestFit="1" customWidth="1"/>
    <col min="5" max="5" width="13.85546875" style="31" customWidth="1"/>
    <col min="6" max="12" width="11.5703125" style="31" bestFit="1" customWidth="1"/>
    <col min="13" max="14" width="15.7109375" style="31" customWidth="1"/>
    <col min="15" max="15" width="1.7109375" style="31" hidden="1" customWidth="1"/>
    <col min="16" max="16384" width="8.85546875" style="31" hidden="1"/>
  </cols>
  <sheetData>
    <row r="1" spans="1:44" s="115" customFormat="1" ht="28.15" customHeight="1" x14ac:dyDescent="0.35">
      <c r="A1" s="249" t="s">
        <v>288</v>
      </c>
      <c r="B1" s="299" t="s">
        <v>271</v>
      </c>
      <c r="C1" s="251"/>
      <c r="D1" s="119"/>
      <c r="E1" s="66" t="s">
        <v>289</v>
      </c>
      <c r="F1" s="66"/>
      <c r="G1" s="66"/>
      <c r="H1" s="66"/>
      <c r="I1" s="486" t="s">
        <v>4219</v>
      </c>
      <c r="J1" s="487"/>
      <c r="K1" s="487"/>
      <c r="L1" s="487"/>
      <c r="M1" s="488"/>
      <c r="N1" s="119"/>
      <c r="O1" s="119"/>
      <c r="P1" s="119"/>
      <c r="Q1" s="119"/>
      <c r="R1" s="119"/>
      <c r="S1" s="119"/>
      <c r="T1" s="119"/>
      <c r="U1" s="252"/>
    </row>
    <row r="2" spans="1:44" s="115" customFormat="1" ht="24" thickBot="1" x14ac:dyDescent="0.4">
      <c r="A2" s="313" t="s">
        <v>291</v>
      </c>
      <c r="B2" s="314">
        <v>2019</v>
      </c>
      <c r="C2" s="315" t="s">
        <v>1740</v>
      </c>
      <c r="D2" s="119"/>
      <c r="E2" s="66" t="s">
        <v>292</v>
      </c>
      <c r="F2" s="66"/>
      <c r="G2" s="66"/>
      <c r="H2" s="66"/>
      <c r="I2" s="489" t="s">
        <v>4220</v>
      </c>
      <c r="J2" s="490"/>
      <c r="K2" s="490"/>
      <c r="L2" s="490"/>
      <c r="M2" s="491"/>
      <c r="N2" s="119"/>
      <c r="O2" s="119"/>
      <c r="P2" s="119"/>
      <c r="Q2" s="119"/>
      <c r="R2" s="119"/>
      <c r="S2" s="119"/>
      <c r="T2" s="119"/>
      <c r="U2" s="254"/>
    </row>
    <row r="3" spans="1:44" s="115" customFormat="1" ht="20.25" x14ac:dyDescent="0.3">
      <c r="B3" s="116"/>
      <c r="C3" s="51"/>
      <c r="D3" s="51"/>
      <c r="E3" s="51" t="s">
        <v>294</v>
      </c>
      <c r="F3" s="255"/>
      <c r="G3" s="255"/>
      <c r="H3" s="255"/>
      <c r="I3" s="51"/>
      <c r="J3" s="51"/>
      <c r="K3" s="51"/>
      <c r="L3" s="51"/>
      <c r="M3" s="51"/>
      <c r="N3" s="51"/>
      <c r="O3" s="51"/>
      <c r="P3" s="51"/>
      <c r="Q3" s="51"/>
      <c r="R3" s="51"/>
      <c r="S3" s="51"/>
      <c r="T3" s="51"/>
      <c r="U3" s="54"/>
    </row>
    <row r="4" spans="1:44" s="84" customFormat="1" ht="12.75" x14ac:dyDescent="0.2"/>
    <row r="5" spans="1:44" s="84" customFormat="1" ht="20.25" x14ac:dyDescent="0.3">
      <c r="E5" s="256"/>
      <c r="F5" s="256"/>
      <c r="G5" s="256"/>
      <c r="H5" s="256"/>
    </row>
    <row r="6" spans="1:44" s="257" customFormat="1" ht="22.5" hidden="1" x14ac:dyDescent="0.2">
      <c r="A6" s="257" t="s">
        <v>4221</v>
      </c>
      <c r="B6" s="257" t="s">
        <v>4222</v>
      </c>
      <c r="C6" s="257" t="s">
        <v>4223</v>
      </c>
      <c r="D6" s="257" t="s">
        <v>4224</v>
      </c>
      <c r="E6" s="257" t="s">
        <v>4225</v>
      </c>
      <c r="F6" s="257" t="s">
        <v>4226</v>
      </c>
      <c r="G6" s="257" t="s">
        <v>4227</v>
      </c>
      <c r="H6" s="257" t="s">
        <v>4228</v>
      </c>
      <c r="I6" s="257" t="s">
        <v>4229</v>
      </c>
      <c r="J6" s="257" t="s">
        <v>4230</v>
      </c>
      <c r="K6" s="257" t="s">
        <v>4231</v>
      </c>
      <c r="L6" s="257" t="s">
        <v>4232</v>
      </c>
      <c r="M6" s="257" t="s">
        <v>4233</v>
      </c>
      <c r="N6" s="257" t="s">
        <v>4234</v>
      </c>
    </row>
    <row r="7" spans="1:44" ht="18" x14ac:dyDescent="0.25">
      <c r="A7" s="492" t="s">
        <v>4235</v>
      </c>
      <c r="B7" s="492"/>
      <c r="C7" s="492"/>
      <c r="D7" s="492"/>
      <c r="E7" s="492"/>
      <c r="F7" s="492"/>
      <c r="G7" s="492"/>
      <c r="H7" s="492"/>
      <c r="I7" s="492"/>
      <c r="J7" s="492"/>
      <c r="K7" s="492"/>
      <c r="L7" s="492"/>
      <c r="M7" s="492"/>
      <c r="N7" s="492"/>
    </row>
    <row r="8" spans="1:44" ht="18" x14ac:dyDescent="0.25">
      <c r="A8" s="492" t="s">
        <v>4236</v>
      </c>
      <c r="B8" s="492"/>
      <c r="C8" s="492"/>
      <c r="D8" s="492"/>
      <c r="E8" s="492"/>
      <c r="F8" s="492"/>
      <c r="G8" s="492"/>
      <c r="H8" s="492"/>
      <c r="I8" s="492"/>
      <c r="J8" s="492"/>
      <c r="K8" s="492"/>
      <c r="L8" s="492"/>
      <c r="M8" s="492"/>
      <c r="N8" s="492"/>
    </row>
    <row r="9" spans="1:44" ht="18" x14ac:dyDescent="0.25">
      <c r="A9" s="492" t="s">
        <v>4237</v>
      </c>
      <c r="B9" s="492"/>
      <c r="C9" s="492"/>
      <c r="D9" s="492"/>
      <c r="E9" s="492"/>
      <c r="F9" s="492"/>
      <c r="G9" s="492"/>
      <c r="H9" s="492"/>
      <c r="I9" s="492"/>
      <c r="J9" s="492"/>
      <c r="K9" s="492"/>
      <c r="L9" s="492"/>
      <c r="M9" s="492"/>
      <c r="N9" s="492"/>
    </row>
    <row r="10" spans="1:44" x14ac:dyDescent="0.2">
      <c r="A10" s="258"/>
      <c r="B10" s="258"/>
      <c r="C10" s="259">
        <v>1</v>
      </c>
      <c r="D10" s="493">
        <v>2</v>
      </c>
      <c r="E10" s="493"/>
      <c r="F10" s="493"/>
      <c r="G10" s="493"/>
      <c r="H10" s="493"/>
      <c r="I10" s="493"/>
      <c r="J10" s="493"/>
      <c r="K10" s="493"/>
      <c r="L10" s="493"/>
      <c r="M10" s="259">
        <v>3</v>
      </c>
      <c r="N10" s="259">
        <v>4</v>
      </c>
    </row>
    <row r="11" spans="1:44" ht="34.5" thickBot="1" x14ac:dyDescent="0.25">
      <c r="A11" s="494" t="s">
        <v>4238</v>
      </c>
      <c r="B11" s="495"/>
      <c r="C11" s="260" t="s">
        <v>4239</v>
      </c>
      <c r="D11" s="260">
        <v>2015</v>
      </c>
      <c r="E11" s="260">
        <v>2016</v>
      </c>
      <c r="F11" s="260">
        <v>2017</v>
      </c>
      <c r="G11" s="292" t="s">
        <v>4725</v>
      </c>
      <c r="H11" s="260">
        <v>2019</v>
      </c>
      <c r="I11" s="260">
        <v>2020</v>
      </c>
      <c r="J11" s="260">
        <v>2021</v>
      </c>
      <c r="K11" s="260">
        <v>2022</v>
      </c>
      <c r="L11" s="260">
        <v>2023</v>
      </c>
      <c r="M11" s="260" t="s">
        <v>4240</v>
      </c>
      <c r="N11" s="261" t="s">
        <v>4241</v>
      </c>
    </row>
    <row r="12" spans="1:44" s="271" customFormat="1" ht="15" thickTop="1" x14ac:dyDescent="0.2">
      <c r="A12" s="262"/>
      <c r="B12" s="262"/>
      <c r="C12" s="263"/>
      <c r="D12" s="264"/>
      <c r="E12" s="262"/>
      <c r="F12" s="262"/>
      <c r="G12" s="293"/>
      <c r="H12" s="263"/>
      <c r="I12" s="263"/>
      <c r="J12" s="263"/>
      <c r="K12" s="263"/>
      <c r="L12" s="263"/>
      <c r="M12" s="263"/>
      <c r="N12" s="263"/>
      <c r="O12" s="263"/>
      <c r="P12" s="263"/>
      <c r="Q12" s="263"/>
      <c r="R12" s="263"/>
      <c r="S12" s="263"/>
      <c r="T12" s="263"/>
      <c r="U12" s="263"/>
      <c r="V12" s="263"/>
      <c r="W12" s="263"/>
      <c r="X12" s="265"/>
      <c r="Y12" s="263"/>
      <c r="Z12" s="263"/>
      <c r="AA12" s="263"/>
      <c r="AB12" s="263"/>
      <c r="AC12" s="263"/>
      <c r="AD12" s="263"/>
      <c r="AE12" s="263"/>
      <c r="AF12" s="263"/>
      <c r="AG12" s="265"/>
      <c r="AH12" s="266"/>
      <c r="AI12" s="267"/>
      <c r="AJ12" s="268"/>
      <c r="AK12" s="268"/>
      <c r="AL12" s="268"/>
      <c r="AM12" s="268"/>
      <c r="AN12" s="268"/>
      <c r="AO12" s="269"/>
      <c r="AP12" s="269"/>
      <c r="AQ12" s="269"/>
      <c r="AR12" s="270"/>
    </row>
    <row r="13" spans="1:44" s="275" customFormat="1" x14ac:dyDescent="0.2">
      <c r="A13" s="479" t="s">
        <v>4242</v>
      </c>
      <c r="B13" s="272" t="s">
        <v>4243</v>
      </c>
      <c r="C13" s="480">
        <v>2059</v>
      </c>
      <c r="D13" s="273">
        <v>98</v>
      </c>
      <c r="E13" s="273">
        <v>26</v>
      </c>
      <c r="F13" s="273">
        <v>247</v>
      </c>
      <c r="G13" s="294">
        <v>204</v>
      </c>
      <c r="H13" s="273">
        <f>VLI_Total</f>
        <v>120</v>
      </c>
      <c r="I13" s="273">
        <v>0</v>
      </c>
      <c r="J13" s="273">
        <v>0</v>
      </c>
      <c r="K13" s="273">
        <v>0</v>
      </c>
      <c r="L13" s="273">
        <v>0</v>
      </c>
      <c r="M13" s="482">
        <f>SUM(D13:L13)+SUM(D14:L14)</f>
        <v>695</v>
      </c>
      <c r="N13" s="484">
        <f>MAX(0,C13-M13)</f>
        <v>1364</v>
      </c>
      <c r="O13" s="274" t="s">
        <v>4244</v>
      </c>
    </row>
    <row r="14" spans="1:44" s="275" customFormat="1" x14ac:dyDescent="0.2">
      <c r="A14" s="479"/>
      <c r="B14" s="272" t="s">
        <v>4245</v>
      </c>
      <c r="C14" s="481"/>
      <c r="D14" s="273">
        <v>0</v>
      </c>
      <c r="E14" s="273">
        <v>0</v>
      </c>
      <c r="F14" s="273">
        <v>0</v>
      </c>
      <c r="G14" s="294">
        <v>0</v>
      </c>
      <c r="H14" s="273">
        <f>ND_VLI_Total</f>
        <v>0</v>
      </c>
      <c r="I14" s="273">
        <v>0</v>
      </c>
      <c r="J14" s="273">
        <v>0</v>
      </c>
      <c r="K14" s="273">
        <v>0</v>
      </c>
      <c r="L14" s="273">
        <v>0</v>
      </c>
      <c r="M14" s="483"/>
      <c r="N14" s="485"/>
      <c r="O14" s="274" t="s">
        <v>4246</v>
      </c>
    </row>
    <row r="15" spans="1:44" s="275" customFormat="1" x14ac:dyDescent="0.2">
      <c r="A15" s="479" t="s">
        <v>4247</v>
      </c>
      <c r="B15" s="272" t="s">
        <v>4243</v>
      </c>
      <c r="C15" s="480">
        <v>2075</v>
      </c>
      <c r="D15" s="273">
        <v>30</v>
      </c>
      <c r="E15" s="273">
        <v>13</v>
      </c>
      <c r="F15" s="273">
        <v>66</v>
      </c>
      <c r="G15" s="294">
        <v>85</v>
      </c>
      <c r="H15" s="273">
        <f>Low_Total</f>
        <v>307</v>
      </c>
      <c r="I15" s="273">
        <v>0</v>
      </c>
      <c r="J15" s="273">
        <v>0</v>
      </c>
      <c r="K15" s="273">
        <v>0</v>
      </c>
      <c r="L15" s="273">
        <v>0</v>
      </c>
      <c r="M15" s="482">
        <f t="shared" ref="M15" si="0">SUM(D15:L15)+SUM(D16:L16)</f>
        <v>501</v>
      </c>
      <c r="N15" s="484">
        <f>MAX(0,C15-M15)</f>
        <v>1574</v>
      </c>
      <c r="O15" s="274" t="s">
        <v>4248</v>
      </c>
    </row>
    <row r="16" spans="1:44" s="275" customFormat="1" x14ac:dyDescent="0.2">
      <c r="A16" s="479"/>
      <c r="B16" s="272" t="s">
        <v>4245</v>
      </c>
      <c r="C16" s="481"/>
      <c r="D16" s="273">
        <v>0</v>
      </c>
      <c r="E16" s="273">
        <v>0</v>
      </c>
      <c r="F16" s="273">
        <v>0</v>
      </c>
      <c r="G16" s="294">
        <v>0</v>
      </c>
      <c r="H16" s="273">
        <f>LI_ND_Total</f>
        <v>0</v>
      </c>
      <c r="I16" s="273">
        <v>0</v>
      </c>
      <c r="J16" s="273">
        <v>0</v>
      </c>
      <c r="K16" s="273">
        <v>0</v>
      </c>
      <c r="L16" s="273">
        <v>0</v>
      </c>
      <c r="M16" s="483"/>
      <c r="N16" s="485"/>
      <c r="O16" s="274" t="s">
        <v>4249</v>
      </c>
    </row>
    <row r="17" spans="1:15" s="275" customFormat="1" x14ac:dyDescent="0.2">
      <c r="A17" s="479" t="s">
        <v>4250</v>
      </c>
      <c r="B17" s="272" t="s">
        <v>4243</v>
      </c>
      <c r="C17" s="480">
        <v>2815</v>
      </c>
      <c r="D17" s="273">
        <v>0</v>
      </c>
      <c r="E17" s="273">
        <v>0</v>
      </c>
      <c r="F17" s="273">
        <v>0</v>
      </c>
      <c r="G17" s="294">
        <v>45</v>
      </c>
      <c r="H17" s="273">
        <f>Mod_Total</f>
        <v>9</v>
      </c>
      <c r="I17" s="273">
        <v>0</v>
      </c>
      <c r="J17" s="273">
        <v>0</v>
      </c>
      <c r="K17" s="273">
        <v>0</v>
      </c>
      <c r="L17" s="273"/>
      <c r="M17" s="482">
        <f t="shared" ref="M17" si="1">SUM(D17:L17)+SUM(D18:L18)</f>
        <v>68</v>
      </c>
      <c r="N17" s="484">
        <f>MAX(0,C17-M17)</f>
        <v>2747</v>
      </c>
      <c r="O17" s="274" t="s">
        <v>4251</v>
      </c>
    </row>
    <row r="18" spans="1:15" s="275" customFormat="1" x14ac:dyDescent="0.2">
      <c r="A18" s="479"/>
      <c r="B18" s="272" t="s">
        <v>4245</v>
      </c>
      <c r="C18" s="481"/>
      <c r="D18" s="273">
        <v>0</v>
      </c>
      <c r="E18" s="273">
        <v>0</v>
      </c>
      <c r="F18" s="273">
        <v>11</v>
      </c>
      <c r="G18" s="294">
        <v>3</v>
      </c>
      <c r="H18" s="273">
        <f>Mod_ND_Total</f>
        <v>0</v>
      </c>
      <c r="I18" s="273">
        <v>0</v>
      </c>
      <c r="J18" s="273">
        <v>0</v>
      </c>
      <c r="K18" s="273">
        <v>0</v>
      </c>
      <c r="L18" s="273"/>
      <c r="M18" s="483"/>
      <c r="N18" s="485"/>
      <c r="O18" s="274" t="s">
        <v>4252</v>
      </c>
    </row>
    <row r="19" spans="1:15" s="275" customFormat="1" ht="15" thickBot="1" x14ac:dyDescent="0.25">
      <c r="A19" s="276" t="s">
        <v>4253</v>
      </c>
      <c r="B19" s="277"/>
      <c r="C19" s="278">
        <v>7816</v>
      </c>
      <c r="D19" s="279">
        <v>643</v>
      </c>
      <c r="E19" s="279">
        <v>2082</v>
      </c>
      <c r="F19" s="279">
        <v>4019</v>
      </c>
      <c r="G19" s="295">
        <v>4280</v>
      </c>
      <c r="H19" s="279">
        <f>Market_Total</f>
        <v>1727</v>
      </c>
      <c r="I19" s="279">
        <v>0</v>
      </c>
      <c r="J19" s="279">
        <v>0</v>
      </c>
      <c r="K19" s="279">
        <v>0</v>
      </c>
      <c r="L19" s="279">
        <v>0</v>
      </c>
      <c r="M19" s="280">
        <f>SUM(D19:L19)</f>
        <v>12751</v>
      </c>
      <c r="N19" s="281">
        <f>MAX(0,C19-M19)</f>
        <v>0</v>
      </c>
      <c r="O19" s="274" t="s">
        <v>4254</v>
      </c>
    </row>
    <row r="20" spans="1:15" s="275" customFormat="1" ht="15" thickTop="1" x14ac:dyDescent="0.2">
      <c r="A20" s="496" t="s">
        <v>4255</v>
      </c>
      <c r="B20" s="497"/>
      <c r="C20" s="282">
        <v>14765</v>
      </c>
      <c r="D20" s="283"/>
      <c r="E20" s="283"/>
      <c r="F20" s="283"/>
      <c r="G20" s="296"/>
      <c r="H20" s="283"/>
      <c r="I20" s="283"/>
      <c r="J20" s="283"/>
      <c r="K20" s="283"/>
      <c r="L20" s="283"/>
      <c r="M20" s="283"/>
      <c r="N20" s="284"/>
      <c r="O20" s="274" t="s">
        <v>4256</v>
      </c>
    </row>
    <row r="21" spans="1:15" s="275" customFormat="1" x14ac:dyDescent="0.2">
      <c r="A21" s="285" t="s">
        <v>4257</v>
      </c>
      <c r="B21" s="286"/>
      <c r="C21" s="287"/>
      <c r="D21" s="288">
        <v>771</v>
      </c>
      <c r="E21" s="288">
        <v>2121</v>
      </c>
      <c r="F21" s="288">
        <v>4343</v>
      </c>
      <c r="G21" s="297">
        <v>4617</v>
      </c>
      <c r="H21" s="288">
        <f>SUM(H13:H19)</f>
        <v>2163</v>
      </c>
      <c r="I21" s="288">
        <v>0</v>
      </c>
      <c r="J21" s="288">
        <v>0</v>
      </c>
      <c r="K21" s="288">
        <v>0</v>
      </c>
      <c r="L21" s="288">
        <v>0</v>
      </c>
      <c r="M21" s="288">
        <f>SUM(M13:M19)</f>
        <v>14015</v>
      </c>
      <c r="N21" s="288">
        <f>SUM(N13:N19)</f>
        <v>5685</v>
      </c>
      <c r="O21" s="274" t="s">
        <v>4258</v>
      </c>
    </row>
    <row r="22" spans="1:15" x14ac:dyDescent="0.2">
      <c r="A22" s="289" t="s">
        <v>4259</v>
      </c>
      <c r="B22" s="290"/>
      <c r="C22" s="290"/>
      <c r="D22" s="291"/>
      <c r="E22" s="291"/>
      <c r="F22" s="84"/>
      <c r="G22" s="84"/>
      <c r="H22" s="84"/>
      <c r="I22" s="84"/>
      <c r="J22" s="84"/>
      <c r="K22" s="84"/>
      <c r="L22" s="84"/>
      <c r="M22" s="84"/>
      <c r="N22" s="115"/>
    </row>
    <row r="23" spans="1:15" x14ac:dyDescent="0.2">
      <c r="A23" s="71" t="s">
        <v>293</v>
      </c>
      <c r="D23" s="434"/>
      <c r="E23" s="434"/>
      <c r="F23" s="434"/>
      <c r="G23" s="434"/>
    </row>
    <row r="24" spans="1:15" x14ac:dyDescent="0.2">
      <c r="A24" s="435" t="s">
        <v>4726</v>
      </c>
    </row>
  </sheetData>
  <mergeCells count="20">
    <mergeCell ref="A17:A18"/>
    <mergeCell ref="C17:C18"/>
    <mergeCell ref="M17:M18"/>
    <mergeCell ref="N17:N18"/>
    <mergeCell ref="A20:B20"/>
    <mergeCell ref="A15:A16"/>
    <mergeCell ref="C15:C16"/>
    <mergeCell ref="M15:M16"/>
    <mergeCell ref="N15:N16"/>
    <mergeCell ref="I1:M1"/>
    <mergeCell ref="I2:M2"/>
    <mergeCell ref="A7:N7"/>
    <mergeCell ref="A8:N8"/>
    <mergeCell ref="A9:N9"/>
    <mergeCell ref="D10:L10"/>
    <mergeCell ref="A11:B11"/>
    <mergeCell ref="A13:A14"/>
    <mergeCell ref="C13:C14"/>
    <mergeCell ref="M13:M14"/>
    <mergeCell ref="N13:N14"/>
  </mergeCells>
  <dataValidations disablePrompts="1" count="3">
    <dataValidation type="list" allowBlank="1" showInputMessage="1" showErrorMessage="1" error="Please enter &quot;No&quot;,&quot;Yes-But no action taken&quot;, &quot;Yes-Approved&quot; , &quot;Yes-Denied&quot;  " sqref="S1:S3" xr:uid="{00000000-0002-0000-0400-000000000000}">
      <formula1>"No,Yes-But no action taken,Yes-Approved,Yes-Denied"</formula1>
    </dataValidation>
    <dataValidation type="list" allowBlank="1" showInputMessage="1" showErrorMessage="1" sqref="F1:F3" xr:uid="{00000000-0002-0000-0400-000001000000}">
      <formula1>"SFA,SFD,2 to 4,5+,ADU,MH"</formula1>
    </dataValidation>
    <dataValidation type="list" allowBlank="1" showInputMessage="1" showErrorMessage="1" sqref="G1:G3" xr:uid="{00000000-0002-0000-0400-000002000000}">
      <formula1>"R,O"</formula1>
    </dataValidation>
  </dataValidations>
  <pageMargins left="0.25" right="0.25" top="0.75" bottom="0.75" header="0.3" footer="0.3"/>
  <pageSetup scale="69" fitToHeight="0" orientation="landscape" horizontalDpi="0"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71"/>
  <sheetViews>
    <sheetView workbookViewId="0">
      <selection sqref="A1:C2"/>
    </sheetView>
  </sheetViews>
  <sheetFormatPr defaultColWidth="0" defaultRowHeight="14.25" x14ac:dyDescent="0.2"/>
  <cols>
    <col min="1" max="1" width="19.140625" style="31" customWidth="1"/>
    <col min="2" max="2" width="20.42578125" style="31" customWidth="1"/>
    <col min="3" max="3" width="17.42578125" style="31" customWidth="1"/>
    <col min="4" max="7" width="15.7109375" style="31" customWidth="1"/>
    <col min="8" max="8" width="17.140625" style="31" customWidth="1"/>
    <col min="9" max="16" width="15.7109375" style="31" customWidth="1"/>
    <col min="17" max="17" width="20.7109375" style="31" customWidth="1"/>
    <col min="18" max="18" width="21.42578125" style="31" customWidth="1"/>
    <col min="19" max="19" width="3.28515625" style="31" hidden="1" customWidth="1"/>
    <col min="20" max="16384" width="8.85546875" style="31" hidden="1"/>
  </cols>
  <sheetData>
    <row r="1" spans="1:25" s="115" customFormat="1" ht="22.9" customHeight="1" x14ac:dyDescent="0.35">
      <c r="A1" s="298" t="s">
        <v>288</v>
      </c>
      <c r="B1" s="299" t="s">
        <v>271</v>
      </c>
      <c r="C1" s="251"/>
      <c r="D1" s="119"/>
      <c r="E1" s="119"/>
      <c r="F1" s="119"/>
      <c r="G1" s="119" t="s">
        <v>289</v>
      </c>
      <c r="H1" s="119"/>
      <c r="I1" s="119"/>
      <c r="J1" s="119"/>
      <c r="K1" s="119"/>
      <c r="L1" s="119"/>
      <c r="M1" s="504" t="s">
        <v>290</v>
      </c>
      <c r="N1" s="505"/>
      <c r="O1" s="505"/>
      <c r="P1" s="506"/>
      <c r="Q1" s="119"/>
      <c r="R1" s="119"/>
      <c r="S1" s="119"/>
      <c r="T1" s="119"/>
      <c r="U1" s="252"/>
      <c r="V1" s="252"/>
      <c r="W1" s="252"/>
      <c r="X1" s="252"/>
      <c r="Y1" s="252"/>
    </row>
    <row r="2" spans="1:25" s="115" customFormat="1" ht="22.9" customHeight="1" x14ac:dyDescent="0.35">
      <c r="A2" s="298" t="s">
        <v>291</v>
      </c>
      <c r="B2" s="253">
        <v>2019</v>
      </c>
      <c r="C2" s="250" t="s">
        <v>1740</v>
      </c>
      <c r="D2" s="119"/>
      <c r="E2" s="119"/>
      <c r="F2" s="119"/>
      <c r="G2" s="119" t="s">
        <v>292</v>
      </c>
      <c r="H2" s="119"/>
      <c r="I2" s="119"/>
      <c r="J2" s="119"/>
      <c r="K2" s="119"/>
      <c r="L2" s="119"/>
      <c r="M2" s="507" t="s">
        <v>293</v>
      </c>
      <c r="N2" s="508"/>
      <c r="O2" s="508"/>
      <c r="P2" s="509"/>
      <c r="Q2" s="119"/>
      <c r="R2" s="119"/>
      <c r="S2" s="119"/>
      <c r="T2" s="119"/>
      <c r="U2" s="254"/>
      <c r="V2" s="254"/>
      <c r="W2" s="254"/>
      <c r="X2" s="254"/>
      <c r="Y2" s="254"/>
    </row>
    <row r="3" spans="1:25" s="115" customFormat="1" ht="15" x14ac:dyDescent="0.2">
      <c r="A3" s="510" t="s">
        <v>294</v>
      </c>
      <c r="B3" s="510"/>
      <c r="C3" s="510"/>
      <c r="D3" s="510"/>
      <c r="E3" s="510"/>
      <c r="F3" s="510"/>
      <c r="G3" s="510"/>
      <c r="H3" s="510"/>
      <c r="I3" s="510"/>
      <c r="J3" s="510"/>
      <c r="K3" s="510"/>
      <c r="L3" s="510"/>
      <c r="M3" s="510"/>
      <c r="N3" s="510"/>
      <c r="O3" s="510"/>
      <c r="P3" s="510"/>
      <c r="Q3" s="510"/>
      <c r="R3" s="510"/>
      <c r="S3" s="510"/>
      <c r="T3" s="510"/>
      <c r="U3" s="54"/>
      <c r="V3" s="54"/>
      <c r="W3" s="54"/>
      <c r="X3" s="54"/>
      <c r="Y3" s="54"/>
    </row>
    <row r="4" spans="1:25" s="84" customFormat="1" ht="5.45" customHeight="1" x14ac:dyDescent="0.2"/>
    <row r="5" spans="1:25" s="84" customFormat="1" ht="3" customHeight="1" x14ac:dyDescent="0.2">
      <c r="D5" s="301"/>
      <c r="E5" s="301"/>
    </row>
    <row r="6" spans="1:25" s="257" customFormat="1" ht="11.25" hidden="1" x14ac:dyDescent="0.2">
      <c r="A6" s="257" t="s">
        <v>4260</v>
      </c>
      <c r="B6" s="257" t="s">
        <v>4261</v>
      </c>
      <c r="C6" s="257" t="s">
        <v>4262</v>
      </c>
      <c r="D6" s="257" t="s">
        <v>4263</v>
      </c>
      <c r="E6" s="257" t="s">
        <v>4264</v>
      </c>
      <c r="F6" s="257" t="s">
        <v>4265</v>
      </c>
      <c r="G6" s="257" t="s">
        <v>4266</v>
      </c>
      <c r="H6" s="257" t="s">
        <v>4267</v>
      </c>
      <c r="I6" s="257" t="s">
        <v>4268</v>
      </c>
      <c r="J6" s="257" t="s">
        <v>4269</v>
      </c>
      <c r="K6" s="257" t="s">
        <v>4270</v>
      </c>
      <c r="L6" s="257" t="s">
        <v>4271</v>
      </c>
      <c r="M6" s="257" t="s">
        <v>4272</v>
      </c>
      <c r="N6" s="257" t="s">
        <v>4273</v>
      </c>
      <c r="O6" s="257" t="s">
        <v>4274</v>
      </c>
      <c r="P6" s="257" t="s">
        <v>4275</v>
      </c>
      <c r="Q6" s="257" t="s">
        <v>4276</v>
      </c>
      <c r="R6" s="257" t="s">
        <v>4277</v>
      </c>
    </row>
    <row r="7" spans="1:25" ht="15.75" x14ac:dyDescent="0.25">
      <c r="A7" s="511" t="s">
        <v>4278</v>
      </c>
      <c r="B7" s="511"/>
      <c r="C7" s="511"/>
      <c r="D7" s="511"/>
      <c r="E7" s="511"/>
      <c r="F7" s="511"/>
      <c r="G7" s="511"/>
      <c r="H7" s="511"/>
      <c r="I7" s="511"/>
      <c r="J7" s="511"/>
      <c r="K7" s="511"/>
      <c r="L7" s="511"/>
      <c r="M7" s="511"/>
      <c r="N7" s="511"/>
      <c r="O7" s="511"/>
      <c r="P7" s="511"/>
      <c r="Q7" s="511"/>
      <c r="R7" s="512"/>
    </row>
    <row r="8" spans="1:25" ht="15.75" x14ac:dyDescent="0.25">
      <c r="A8" s="513" t="s">
        <v>4279</v>
      </c>
      <c r="B8" s="514"/>
      <c r="C8" s="514"/>
      <c r="D8" s="514"/>
      <c r="E8" s="514"/>
      <c r="F8" s="514"/>
      <c r="G8" s="514"/>
      <c r="H8" s="514"/>
      <c r="I8" s="514"/>
      <c r="J8" s="514"/>
      <c r="K8" s="514"/>
      <c r="L8" s="514"/>
      <c r="M8" s="514"/>
      <c r="N8" s="514"/>
      <c r="O8" s="514"/>
      <c r="P8" s="514"/>
      <c r="Q8" s="514"/>
      <c r="R8" s="515"/>
    </row>
    <row r="9" spans="1:25" s="303" customFormat="1" ht="39.75" customHeight="1" x14ac:dyDescent="0.25">
      <c r="A9" s="516" t="s">
        <v>317</v>
      </c>
      <c r="B9" s="517"/>
      <c r="C9" s="517"/>
      <c r="D9" s="517"/>
      <c r="E9" s="302" t="s">
        <v>4280</v>
      </c>
      <c r="F9" s="516" t="s">
        <v>4281</v>
      </c>
      <c r="G9" s="517"/>
      <c r="H9" s="517"/>
      <c r="I9" s="517"/>
      <c r="J9" s="302" t="s">
        <v>4282</v>
      </c>
      <c r="K9" s="516" t="s">
        <v>4283</v>
      </c>
      <c r="L9" s="518"/>
      <c r="M9" s="518"/>
      <c r="N9" s="518"/>
      <c r="O9" s="518"/>
      <c r="P9" s="518"/>
      <c r="Q9" s="518"/>
      <c r="R9" s="518"/>
    </row>
    <row r="10" spans="1:25" s="71" customFormat="1" x14ac:dyDescent="0.2">
      <c r="A10" s="498">
        <v>1</v>
      </c>
      <c r="B10" s="499"/>
      <c r="C10" s="499"/>
      <c r="D10" s="500"/>
      <c r="E10" s="304">
        <v>2</v>
      </c>
      <c r="F10" s="498">
        <v>3</v>
      </c>
      <c r="G10" s="501"/>
      <c r="H10" s="501"/>
      <c r="I10" s="500"/>
      <c r="J10" s="259">
        <v>4</v>
      </c>
      <c r="K10" s="259">
        <v>5</v>
      </c>
      <c r="L10" s="259">
        <v>6</v>
      </c>
      <c r="M10" s="259">
        <v>7</v>
      </c>
      <c r="N10" s="493">
        <v>8</v>
      </c>
      <c r="O10" s="493"/>
      <c r="P10" s="259">
        <v>9</v>
      </c>
      <c r="Q10" s="259">
        <v>10</v>
      </c>
      <c r="R10" s="259">
        <v>11</v>
      </c>
    </row>
    <row r="11" spans="1:25" s="71" customFormat="1" ht="53.25" customHeight="1" x14ac:dyDescent="0.2">
      <c r="A11" s="305" t="s">
        <v>4203</v>
      </c>
      <c r="B11" s="305" t="s">
        <v>284</v>
      </c>
      <c r="C11" s="305" t="s">
        <v>327</v>
      </c>
      <c r="D11" s="305" t="s">
        <v>328</v>
      </c>
      <c r="E11" s="306" t="s">
        <v>4280</v>
      </c>
      <c r="F11" s="305" t="s">
        <v>4284</v>
      </c>
      <c r="G11" s="305" t="s">
        <v>4285</v>
      </c>
      <c r="H11" s="305" t="s">
        <v>4286</v>
      </c>
      <c r="I11" s="305" t="s">
        <v>4287</v>
      </c>
      <c r="J11" s="306" t="s">
        <v>4288</v>
      </c>
      <c r="K11" s="305" t="s">
        <v>4289</v>
      </c>
      <c r="L11" s="305" t="s">
        <v>4290</v>
      </c>
      <c r="M11" s="305" t="s">
        <v>4291</v>
      </c>
      <c r="N11" s="305" t="s">
        <v>4292</v>
      </c>
      <c r="O11" s="305" t="s">
        <v>4293</v>
      </c>
      <c r="P11" s="305" t="s">
        <v>4294</v>
      </c>
      <c r="Q11" s="305" t="s">
        <v>4295</v>
      </c>
      <c r="R11" s="305" t="s">
        <v>4296</v>
      </c>
    </row>
    <row r="12" spans="1:25" s="71" customFormat="1" ht="15" customHeight="1" x14ac:dyDescent="0.2">
      <c r="A12" s="502" t="s">
        <v>343</v>
      </c>
      <c r="B12" s="503"/>
      <c r="C12" s="503"/>
      <c r="D12" s="503"/>
      <c r="E12" s="503"/>
      <c r="F12" s="307"/>
      <c r="G12" s="307"/>
      <c r="H12" s="307"/>
      <c r="I12" s="307"/>
      <c r="J12" s="308"/>
      <c r="K12" s="307"/>
      <c r="L12" s="308"/>
      <c r="M12" s="308"/>
      <c r="N12" s="308"/>
      <c r="O12" s="309"/>
      <c r="P12" s="307"/>
      <c r="Q12" s="307"/>
      <c r="R12" s="310"/>
      <c r="S12" s="31"/>
    </row>
    <row r="13" spans="1:25" s="71" customFormat="1" ht="12.75" x14ac:dyDescent="0.2">
      <c r="A13" s="311"/>
      <c r="B13" s="311"/>
      <c r="C13" s="311"/>
      <c r="D13" s="311"/>
      <c r="E13" s="311"/>
      <c r="F13" s="311"/>
      <c r="G13" s="311"/>
      <c r="H13" s="312"/>
      <c r="I13" s="312"/>
      <c r="J13" s="311"/>
      <c r="K13" s="311"/>
      <c r="L13" s="311"/>
      <c r="M13" s="311"/>
      <c r="N13" s="311"/>
      <c r="O13" s="311"/>
      <c r="P13" s="311"/>
      <c r="Q13" s="311"/>
      <c r="R13" s="311"/>
    </row>
    <row r="14" spans="1:25" s="71" customFormat="1" ht="12.75" x14ac:dyDescent="0.2">
      <c r="A14" s="311"/>
      <c r="B14" s="311"/>
      <c r="C14" s="311"/>
      <c r="D14" s="311"/>
      <c r="E14" s="311"/>
      <c r="F14" s="311"/>
      <c r="G14" s="311"/>
      <c r="H14" s="312"/>
      <c r="I14" s="312"/>
      <c r="J14" s="311"/>
      <c r="K14" s="311"/>
      <c r="L14" s="311"/>
      <c r="M14" s="311"/>
      <c r="N14" s="311"/>
      <c r="O14" s="311"/>
      <c r="P14" s="311"/>
      <c r="Q14" s="311"/>
      <c r="R14" s="311"/>
    </row>
    <row r="15" spans="1:25" s="71" customFormat="1" ht="12.75" x14ac:dyDescent="0.2">
      <c r="A15" s="311"/>
      <c r="B15" s="311"/>
      <c r="C15" s="311"/>
      <c r="D15" s="311"/>
      <c r="E15" s="311"/>
      <c r="F15" s="311"/>
      <c r="G15" s="311"/>
      <c r="H15" s="312"/>
      <c r="I15" s="312"/>
      <c r="J15" s="311"/>
      <c r="K15" s="311"/>
      <c r="L15" s="311"/>
      <c r="M15" s="311"/>
      <c r="N15" s="311"/>
      <c r="O15" s="311"/>
      <c r="P15" s="311"/>
      <c r="Q15" s="311"/>
      <c r="R15" s="311"/>
    </row>
    <row r="16" spans="1:25" s="71" customFormat="1" ht="12.75" x14ac:dyDescent="0.2">
      <c r="A16" s="311"/>
      <c r="B16" s="311"/>
      <c r="C16" s="311"/>
      <c r="D16" s="311"/>
      <c r="E16" s="311"/>
      <c r="F16" s="311"/>
      <c r="G16" s="311"/>
      <c r="H16" s="312"/>
      <c r="I16" s="312"/>
      <c r="J16" s="311"/>
      <c r="K16" s="311"/>
      <c r="L16" s="311"/>
      <c r="M16" s="311"/>
      <c r="N16" s="311"/>
      <c r="O16" s="311"/>
      <c r="P16" s="311"/>
      <c r="Q16" s="311"/>
      <c r="R16" s="311"/>
    </row>
    <row r="17" spans="1:18" s="71" customFormat="1" ht="12.75" x14ac:dyDescent="0.2">
      <c r="A17" s="311"/>
      <c r="B17" s="311"/>
      <c r="C17" s="311"/>
      <c r="D17" s="311"/>
      <c r="E17" s="311"/>
      <c r="F17" s="311"/>
      <c r="G17" s="311"/>
      <c r="H17" s="312"/>
      <c r="I17" s="312"/>
      <c r="J17" s="311"/>
      <c r="K17" s="311"/>
      <c r="L17" s="311"/>
      <c r="M17" s="311"/>
      <c r="N17" s="311"/>
      <c r="O17" s="311"/>
      <c r="P17" s="311"/>
      <c r="Q17" s="311"/>
      <c r="R17" s="311"/>
    </row>
    <row r="18" spans="1:18" s="71" customFormat="1" ht="12.75" x14ac:dyDescent="0.2">
      <c r="A18" s="311"/>
      <c r="B18" s="311"/>
      <c r="C18" s="311"/>
      <c r="D18" s="311"/>
      <c r="E18" s="311"/>
      <c r="F18" s="311"/>
      <c r="G18" s="311"/>
      <c r="H18" s="312"/>
      <c r="I18" s="312"/>
      <c r="J18" s="311"/>
      <c r="K18" s="311"/>
      <c r="L18" s="311"/>
      <c r="M18" s="311"/>
      <c r="N18" s="311"/>
      <c r="O18" s="311"/>
      <c r="P18" s="311"/>
      <c r="Q18" s="311"/>
      <c r="R18" s="311"/>
    </row>
    <row r="19" spans="1:18" s="71" customFormat="1" ht="12.75" x14ac:dyDescent="0.2">
      <c r="A19" s="311"/>
      <c r="B19" s="311"/>
      <c r="C19" s="311"/>
      <c r="D19" s="311"/>
      <c r="E19" s="311"/>
      <c r="F19" s="311"/>
      <c r="G19" s="311"/>
      <c r="H19" s="312"/>
      <c r="I19" s="312"/>
      <c r="J19" s="311"/>
      <c r="K19" s="311"/>
      <c r="L19" s="311"/>
      <c r="M19" s="311"/>
      <c r="N19" s="311"/>
      <c r="O19" s="311"/>
      <c r="P19" s="311"/>
      <c r="Q19" s="311"/>
      <c r="R19" s="311"/>
    </row>
    <row r="20" spans="1:18" s="71" customFormat="1" ht="12.75" x14ac:dyDescent="0.2">
      <c r="A20" s="311"/>
      <c r="B20" s="311"/>
      <c r="C20" s="311"/>
      <c r="D20" s="311"/>
      <c r="E20" s="311"/>
      <c r="F20" s="311"/>
      <c r="G20" s="311"/>
      <c r="H20" s="312"/>
      <c r="I20" s="312"/>
      <c r="J20" s="311"/>
      <c r="K20" s="311"/>
      <c r="L20" s="311"/>
      <c r="M20" s="311"/>
      <c r="N20" s="311"/>
      <c r="O20" s="311"/>
      <c r="P20" s="311"/>
      <c r="Q20" s="311"/>
      <c r="R20" s="311"/>
    </row>
    <row r="21" spans="1:18" s="93" customFormat="1" x14ac:dyDescent="0.2">
      <c r="A21" s="311"/>
      <c r="B21" s="311"/>
      <c r="C21" s="311"/>
      <c r="D21" s="311"/>
      <c r="E21" s="311"/>
      <c r="F21" s="311"/>
      <c r="G21" s="311"/>
      <c r="H21" s="312"/>
      <c r="I21" s="312"/>
      <c r="J21" s="311"/>
      <c r="K21" s="311"/>
      <c r="L21" s="311"/>
      <c r="M21" s="311"/>
      <c r="N21" s="311"/>
      <c r="O21" s="311"/>
      <c r="P21" s="311"/>
      <c r="Q21" s="311"/>
      <c r="R21" s="311"/>
    </row>
    <row r="22" spans="1:18" s="98" customFormat="1" ht="12.75" x14ac:dyDescent="0.2">
      <c r="A22" s="311"/>
      <c r="B22" s="311"/>
      <c r="C22" s="311"/>
      <c r="D22" s="311"/>
      <c r="E22" s="311"/>
      <c r="F22" s="311"/>
      <c r="G22" s="311"/>
      <c r="H22" s="312"/>
      <c r="I22" s="312"/>
      <c r="J22" s="311"/>
      <c r="K22" s="311"/>
      <c r="L22" s="311"/>
      <c r="M22" s="311"/>
      <c r="N22" s="311"/>
      <c r="O22" s="311"/>
      <c r="P22" s="311"/>
      <c r="Q22" s="311"/>
      <c r="R22" s="311"/>
    </row>
    <row r="23" spans="1:18" s="93" customFormat="1" x14ac:dyDescent="0.2">
      <c r="A23" s="311"/>
      <c r="B23" s="311"/>
      <c r="C23" s="311"/>
      <c r="D23" s="311"/>
      <c r="E23" s="311"/>
      <c r="F23" s="311"/>
      <c r="G23" s="311"/>
      <c r="H23" s="312"/>
      <c r="I23" s="312"/>
      <c r="J23" s="311"/>
      <c r="K23" s="311"/>
      <c r="L23" s="311"/>
      <c r="M23" s="311"/>
      <c r="N23" s="311"/>
      <c r="O23" s="311"/>
      <c r="P23" s="311"/>
      <c r="Q23" s="311"/>
      <c r="R23" s="311"/>
    </row>
    <row r="24" spans="1:18" s="93" customFormat="1" x14ac:dyDescent="0.2">
      <c r="A24" s="311"/>
      <c r="B24" s="311"/>
      <c r="C24" s="311"/>
      <c r="D24" s="311"/>
      <c r="E24" s="311"/>
      <c r="F24" s="311"/>
      <c r="G24" s="311"/>
      <c r="H24" s="312"/>
      <c r="I24" s="312"/>
      <c r="J24" s="311"/>
      <c r="K24" s="311"/>
      <c r="L24" s="311"/>
      <c r="M24" s="311"/>
      <c r="N24" s="311"/>
      <c r="O24" s="311"/>
      <c r="P24" s="311"/>
      <c r="Q24" s="311"/>
      <c r="R24" s="311"/>
    </row>
    <row r="25" spans="1:18" s="93" customFormat="1" x14ac:dyDescent="0.2">
      <c r="A25" s="311"/>
      <c r="B25" s="311"/>
      <c r="C25" s="311"/>
      <c r="D25" s="311"/>
      <c r="E25" s="311"/>
      <c r="F25" s="311"/>
      <c r="G25" s="311"/>
      <c r="H25" s="312"/>
      <c r="I25" s="312"/>
      <c r="J25" s="311"/>
      <c r="K25" s="311"/>
      <c r="L25" s="311"/>
      <c r="M25" s="311"/>
      <c r="N25" s="311"/>
      <c r="O25" s="311"/>
      <c r="P25" s="311"/>
      <c r="Q25" s="311"/>
      <c r="R25" s="311"/>
    </row>
    <row r="26" spans="1:18" s="93" customFormat="1" x14ac:dyDescent="0.2">
      <c r="A26" s="311"/>
      <c r="B26" s="311"/>
      <c r="C26" s="311"/>
      <c r="D26" s="311"/>
      <c r="E26" s="311"/>
      <c r="F26" s="311"/>
      <c r="G26" s="311"/>
      <c r="H26" s="312"/>
      <c r="I26" s="312"/>
      <c r="J26" s="311"/>
      <c r="K26" s="311"/>
      <c r="L26" s="311"/>
      <c r="M26" s="311"/>
      <c r="N26" s="311"/>
      <c r="O26" s="311"/>
      <c r="P26" s="311"/>
      <c r="Q26" s="311"/>
      <c r="R26" s="311"/>
    </row>
    <row r="27" spans="1:18" s="93" customFormat="1" x14ac:dyDescent="0.2">
      <c r="A27" s="311"/>
      <c r="B27" s="311"/>
      <c r="C27" s="311"/>
      <c r="D27" s="311"/>
      <c r="E27" s="311"/>
      <c r="F27" s="311"/>
      <c r="G27" s="311"/>
      <c r="H27" s="312"/>
      <c r="I27" s="312"/>
      <c r="J27" s="311"/>
      <c r="K27" s="311"/>
      <c r="L27" s="311"/>
      <c r="M27" s="311"/>
      <c r="N27" s="311"/>
      <c r="O27" s="311"/>
      <c r="P27" s="311"/>
      <c r="Q27" s="311"/>
      <c r="R27" s="311"/>
    </row>
    <row r="28" spans="1:18" s="93" customFormat="1" x14ac:dyDescent="0.2">
      <c r="A28" s="311"/>
      <c r="B28" s="311"/>
      <c r="C28" s="311"/>
      <c r="D28" s="311"/>
      <c r="E28" s="311"/>
      <c r="F28" s="311"/>
      <c r="G28" s="311"/>
      <c r="H28" s="312"/>
      <c r="I28" s="312"/>
      <c r="J28" s="311"/>
      <c r="K28" s="311"/>
      <c r="L28" s="311"/>
      <c r="M28" s="311"/>
      <c r="N28" s="311"/>
      <c r="O28" s="311"/>
      <c r="P28" s="311"/>
      <c r="Q28" s="311"/>
      <c r="R28" s="311"/>
    </row>
    <row r="29" spans="1:18" s="93" customFormat="1" x14ac:dyDescent="0.2">
      <c r="A29" s="311"/>
      <c r="B29" s="311"/>
      <c r="C29" s="311"/>
      <c r="D29" s="311"/>
      <c r="E29" s="311"/>
      <c r="F29" s="311"/>
      <c r="G29" s="311"/>
      <c r="H29" s="312"/>
      <c r="I29" s="312"/>
      <c r="J29" s="311"/>
      <c r="K29" s="311"/>
      <c r="L29" s="311"/>
      <c r="M29" s="311"/>
      <c r="N29" s="311"/>
      <c r="O29" s="311"/>
      <c r="P29" s="311"/>
      <c r="Q29" s="311"/>
      <c r="R29" s="311"/>
    </row>
    <row r="30" spans="1:18" s="93" customFormat="1" x14ac:dyDescent="0.2">
      <c r="A30" s="311"/>
      <c r="B30" s="311"/>
      <c r="C30" s="311"/>
      <c r="D30" s="311"/>
      <c r="E30" s="311"/>
      <c r="F30" s="311"/>
      <c r="G30" s="311"/>
      <c r="H30" s="312"/>
      <c r="I30" s="312"/>
      <c r="J30" s="311"/>
      <c r="K30" s="311"/>
      <c r="L30" s="311"/>
      <c r="M30" s="311"/>
      <c r="N30" s="311"/>
      <c r="O30" s="311"/>
      <c r="P30" s="311"/>
      <c r="Q30" s="311"/>
      <c r="R30" s="311"/>
    </row>
    <row r="31" spans="1:18" s="93" customFormat="1" x14ac:dyDescent="0.2">
      <c r="A31" s="311"/>
      <c r="B31" s="311"/>
      <c r="C31" s="311"/>
      <c r="D31" s="311"/>
      <c r="E31" s="311"/>
      <c r="F31" s="311"/>
      <c r="G31" s="311"/>
      <c r="H31" s="312"/>
      <c r="I31" s="312"/>
      <c r="J31" s="311"/>
      <c r="K31" s="311"/>
      <c r="L31" s="311"/>
      <c r="M31" s="311"/>
      <c r="N31" s="311"/>
      <c r="O31" s="311"/>
      <c r="P31" s="311"/>
      <c r="Q31" s="311"/>
      <c r="R31" s="311"/>
    </row>
    <row r="32" spans="1:18" s="93" customFormat="1" x14ac:dyDescent="0.2">
      <c r="A32" s="311"/>
      <c r="B32" s="311"/>
      <c r="C32" s="311"/>
      <c r="D32" s="311"/>
      <c r="E32" s="311"/>
      <c r="F32" s="311"/>
      <c r="G32" s="311"/>
      <c r="H32" s="312"/>
      <c r="I32" s="312"/>
      <c r="J32" s="311"/>
      <c r="K32" s="311"/>
      <c r="L32" s="311"/>
      <c r="M32" s="311"/>
      <c r="N32" s="311"/>
      <c r="O32" s="311"/>
      <c r="P32" s="311"/>
      <c r="Q32" s="311"/>
      <c r="R32" s="311"/>
    </row>
    <row r="33" spans="1:18" s="93" customFormat="1" x14ac:dyDescent="0.2">
      <c r="A33" s="311"/>
      <c r="B33" s="311"/>
      <c r="C33" s="311"/>
      <c r="D33" s="311"/>
      <c r="E33" s="311"/>
      <c r="F33" s="311"/>
      <c r="G33" s="311"/>
      <c r="H33" s="312"/>
      <c r="I33" s="312"/>
      <c r="J33" s="311"/>
      <c r="K33" s="311"/>
      <c r="L33" s="311"/>
      <c r="M33" s="311"/>
      <c r="N33" s="311"/>
      <c r="O33" s="311"/>
      <c r="P33" s="311"/>
      <c r="Q33" s="311"/>
      <c r="R33" s="311"/>
    </row>
    <row r="34" spans="1:18" s="93" customFormat="1" x14ac:dyDescent="0.2">
      <c r="A34" s="311"/>
      <c r="B34" s="311"/>
      <c r="C34" s="311"/>
      <c r="D34" s="311"/>
      <c r="E34" s="311"/>
      <c r="F34" s="311"/>
      <c r="G34" s="311"/>
      <c r="H34" s="312"/>
      <c r="I34" s="312"/>
      <c r="J34" s="311"/>
      <c r="K34" s="311"/>
      <c r="L34" s="311"/>
      <c r="M34" s="311"/>
      <c r="N34" s="311"/>
      <c r="O34" s="311"/>
      <c r="P34" s="311"/>
      <c r="Q34" s="311"/>
      <c r="R34" s="311"/>
    </row>
    <row r="35" spans="1:18" s="93" customFormat="1" x14ac:dyDescent="0.2">
      <c r="A35" s="311"/>
      <c r="B35" s="311"/>
      <c r="C35" s="311"/>
      <c r="D35" s="311"/>
      <c r="E35" s="311"/>
      <c r="F35" s="311"/>
      <c r="G35" s="311"/>
      <c r="H35" s="312"/>
      <c r="I35" s="312"/>
      <c r="J35" s="311"/>
      <c r="K35" s="311"/>
      <c r="L35" s="311"/>
      <c r="M35" s="311"/>
      <c r="N35" s="311"/>
      <c r="O35" s="311"/>
      <c r="P35" s="311"/>
      <c r="Q35" s="311"/>
      <c r="R35" s="311"/>
    </row>
    <row r="36" spans="1:18" s="93" customFormat="1" x14ac:dyDescent="0.2">
      <c r="A36" s="311"/>
      <c r="B36" s="311"/>
      <c r="C36" s="311"/>
      <c r="D36" s="311"/>
      <c r="E36" s="311"/>
      <c r="F36" s="311"/>
      <c r="G36" s="311"/>
      <c r="H36" s="312"/>
      <c r="I36" s="312"/>
      <c r="J36" s="311"/>
      <c r="K36" s="311"/>
      <c r="L36" s="311"/>
      <c r="M36" s="311"/>
      <c r="N36" s="311"/>
      <c r="O36" s="311"/>
      <c r="P36" s="311"/>
      <c r="Q36" s="311"/>
      <c r="R36" s="311"/>
    </row>
    <row r="37" spans="1:18" s="93" customFormat="1" x14ac:dyDescent="0.2">
      <c r="A37" s="311"/>
      <c r="B37" s="311"/>
      <c r="C37" s="311"/>
      <c r="D37" s="311"/>
      <c r="E37" s="311"/>
      <c r="F37" s="311"/>
      <c r="G37" s="311"/>
      <c r="H37" s="312"/>
      <c r="I37" s="312"/>
      <c r="J37" s="311"/>
      <c r="K37" s="311"/>
      <c r="L37" s="311"/>
      <c r="M37" s="311"/>
      <c r="N37" s="311"/>
      <c r="O37" s="311"/>
      <c r="P37" s="311"/>
      <c r="Q37" s="311"/>
      <c r="R37" s="311"/>
    </row>
    <row r="38" spans="1:18" s="93" customFormat="1" x14ac:dyDescent="0.2">
      <c r="A38" s="311"/>
      <c r="B38" s="311"/>
      <c r="C38" s="311"/>
      <c r="D38" s="311"/>
      <c r="E38" s="311"/>
      <c r="F38" s="311"/>
      <c r="G38" s="311"/>
      <c r="H38" s="312"/>
      <c r="I38" s="312"/>
      <c r="J38" s="311"/>
      <c r="K38" s="311"/>
      <c r="L38" s="311"/>
      <c r="M38" s="311"/>
      <c r="N38" s="311"/>
      <c r="O38" s="311"/>
      <c r="P38" s="311"/>
      <c r="Q38" s="311"/>
      <c r="R38" s="311"/>
    </row>
    <row r="39" spans="1:18" s="93" customFormat="1" x14ac:dyDescent="0.2">
      <c r="A39" s="311"/>
      <c r="B39" s="311"/>
      <c r="C39" s="311"/>
      <c r="D39" s="311"/>
      <c r="E39" s="311"/>
      <c r="F39" s="311"/>
      <c r="G39" s="311"/>
      <c r="H39" s="312"/>
      <c r="I39" s="312"/>
      <c r="J39" s="311"/>
      <c r="K39" s="311"/>
      <c r="L39" s="311"/>
      <c r="M39" s="311"/>
      <c r="N39" s="311"/>
      <c r="O39" s="311"/>
      <c r="P39" s="311"/>
      <c r="Q39" s="311"/>
      <c r="R39" s="311"/>
    </row>
    <row r="40" spans="1:18" s="93" customFormat="1" x14ac:dyDescent="0.2">
      <c r="A40" s="311"/>
      <c r="B40" s="311"/>
      <c r="C40" s="311"/>
      <c r="D40" s="311"/>
      <c r="E40" s="311"/>
      <c r="F40" s="311"/>
      <c r="G40" s="311"/>
      <c r="H40" s="312"/>
      <c r="I40" s="312"/>
      <c r="J40" s="311"/>
      <c r="K40" s="311"/>
      <c r="L40" s="311"/>
      <c r="M40" s="311"/>
      <c r="N40" s="311"/>
      <c r="O40" s="311"/>
      <c r="P40" s="311"/>
      <c r="Q40" s="311"/>
      <c r="R40" s="311"/>
    </row>
    <row r="41" spans="1:18" s="93" customFormat="1" x14ac:dyDescent="0.2">
      <c r="A41" s="311"/>
      <c r="B41" s="311"/>
      <c r="C41" s="311"/>
      <c r="D41" s="311"/>
      <c r="E41" s="311"/>
      <c r="F41" s="311"/>
      <c r="G41" s="311"/>
      <c r="H41" s="312"/>
      <c r="I41" s="312"/>
      <c r="J41" s="311"/>
      <c r="K41" s="311"/>
      <c r="L41" s="311"/>
      <c r="M41" s="311"/>
      <c r="N41" s="311"/>
      <c r="O41" s="311"/>
      <c r="P41" s="311"/>
      <c r="Q41" s="311"/>
      <c r="R41" s="311"/>
    </row>
    <row r="42" spans="1:18" s="93" customFormat="1" x14ac:dyDescent="0.2">
      <c r="A42" s="311"/>
      <c r="B42" s="311"/>
      <c r="C42" s="311"/>
      <c r="D42" s="311"/>
      <c r="E42" s="311"/>
      <c r="F42" s="311"/>
      <c r="G42" s="311"/>
      <c r="H42" s="312"/>
      <c r="I42" s="312"/>
      <c r="J42" s="311"/>
      <c r="K42" s="311"/>
      <c r="L42" s="311"/>
      <c r="M42" s="311"/>
      <c r="N42" s="311"/>
      <c r="O42" s="311"/>
      <c r="P42" s="311"/>
      <c r="Q42" s="311"/>
      <c r="R42" s="311"/>
    </row>
    <row r="43" spans="1:18" s="93" customFormat="1" x14ac:dyDescent="0.2">
      <c r="A43" s="311"/>
      <c r="B43" s="311"/>
      <c r="C43" s="311"/>
      <c r="D43" s="311"/>
      <c r="E43" s="311"/>
      <c r="F43" s="311"/>
      <c r="G43" s="311"/>
      <c r="H43" s="312"/>
      <c r="I43" s="312"/>
      <c r="J43" s="311"/>
      <c r="K43" s="311"/>
      <c r="L43" s="311"/>
      <c r="M43" s="311"/>
      <c r="N43" s="311"/>
      <c r="O43" s="311"/>
      <c r="P43" s="311"/>
      <c r="Q43" s="311"/>
      <c r="R43" s="311"/>
    </row>
    <row r="44" spans="1:18" s="93" customFormat="1" x14ac:dyDescent="0.2">
      <c r="A44" s="311"/>
      <c r="B44" s="311"/>
      <c r="C44" s="311"/>
      <c r="D44" s="311"/>
      <c r="E44" s="311"/>
      <c r="F44" s="311"/>
      <c r="G44" s="311"/>
      <c r="H44" s="312"/>
      <c r="I44" s="312"/>
      <c r="J44" s="311"/>
      <c r="K44" s="311"/>
      <c r="L44" s="311"/>
      <c r="M44" s="311"/>
      <c r="N44" s="311"/>
      <c r="O44" s="311"/>
      <c r="P44" s="311"/>
      <c r="Q44" s="311"/>
      <c r="R44" s="311"/>
    </row>
    <row r="45" spans="1:18" s="93" customFormat="1" x14ac:dyDescent="0.2">
      <c r="A45" s="311"/>
      <c r="B45" s="311"/>
      <c r="C45" s="311"/>
      <c r="D45" s="311"/>
      <c r="E45" s="311"/>
      <c r="F45" s="311"/>
      <c r="G45" s="311"/>
      <c r="H45" s="312"/>
      <c r="I45" s="312"/>
      <c r="J45" s="311"/>
      <c r="K45" s="311"/>
      <c r="L45" s="311"/>
      <c r="M45" s="311"/>
      <c r="N45" s="311"/>
      <c r="O45" s="311"/>
      <c r="P45" s="311"/>
      <c r="Q45" s="311"/>
      <c r="R45" s="311"/>
    </row>
    <row r="46" spans="1:18" s="93" customFormat="1" x14ac:dyDescent="0.2">
      <c r="A46" s="311"/>
      <c r="B46" s="311"/>
      <c r="C46" s="311"/>
      <c r="D46" s="311"/>
      <c r="E46" s="311"/>
      <c r="F46" s="311"/>
      <c r="G46" s="311"/>
      <c r="H46" s="312"/>
      <c r="I46" s="312"/>
      <c r="J46" s="311"/>
      <c r="K46" s="311"/>
      <c r="L46" s="311"/>
      <c r="M46" s="311"/>
      <c r="N46" s="311"/>
      <c r="O46" s="311"/>
      <c r="P46" s="311"/>
      <c r="Q46" s="311"/>
      <c r="R46" s="311"/>
    </row>
    <row r="47" spans="1:18" s="93" customFormat="1" x14ac:dyDescent="0.2">
      <c r="A47" s="311"/>
      <c r="B47" s="311"/>
      <c r="C47" s="311"/>
      <c r="D47" s="311"/>
      <c r="E47" s="311"/>
      <c r="F47" s="311"/>
      <c r="G47" s="311"/>
      <c r="H47" s="312"/>
      <c r="I47" s="312"/>
      <c r="J47" s="311"/>
      <c r="K47" s="311"/>
      <c r="L47" s="311"/>
      <c r="M47" s="311"/>
      <c r="N47" s="311"/>
      <c r="O47" s="311"/>
      <c r="P47" s="311"/>
      <c r="Q47" s="311"/>
      <c r="R47" s="311"/>
    </row>
    <row r="48" spans="1:18" s="93" customFormat="1" x14ac:dyDescent="0.2">
      <c r="A48" s="311"/>
      <c r="B48" s="311"/>
      <c r="C48" s="311"/>
      <c r="D48" s="311"/>
      <c r="E48" s="311"/>
      <c r="F48" s="311"/>
      <c r="G48" s="311"/>
      <c r="H48" s="312"/>
      <c r="I48" s="312"/>
      <c r="J48" s="311"/>
      <c r="K48" s="311"/>
      <c r="L48" s="311"/>
      <c r="M48" s="311"/>
      <c r="N48" s="311"/>
      <c r="O48" s="311"/>
      <c r="P48" s="311"/>
      <c r="Q48" s="311"/>
      <c r="R48" s="311"/>
    </row>
    <row r="49" spans="1:18" s="93" customFormat="1" x14ac:dyDescent="0.2">
      <c r="A49" s="311"/>
      <c r="B49" s="311"/>
      <c r="C49" s="311"/>
      <c r="D49" s="311"/>
      <c r="E49" s="311"/>
      <c r="F49" s="311"/>
      <c r="G49" s="311"/>
      <c r="H49" s="312"/>
      <c r="I49" s="312"/>
      <c r="J49" s="311"/>
      <c r="K49" s="311"/>
      <c r="L49" s="311"/>
      <c r="M49" s="311"/>
      <c r="N49" s="311"/>
      <c r="O49" s="311"/>
      <c r="P49" s="311"/>
      <c r="Q49" s="311"/>
      <c r="R49" s="311"/>
    </row>
    <row r="50" spans="1:18" s="93" customFormat="1" x14ac:dyDescent="0.2">
      <c r="A50" s="311"/>
      <c r="B50" s="311"/>
      <c r="C50" s="311"/>
      <c r="D50" s="311"/>
      <c r="E50" s="311"/>
      <c r="F50" s="311"/>
      <c r="G50" s="311"/>
      <c r="H50" s="312"/>
      <c r="I50" s="312"/>
      <c r="J50" s="311"/>
      <c r="K50" s="311"/>
      <c r="L50" s="311"/>
      <c r="M50" s="311"/>
      <c r="N50" s="311"/>
      <c r="O50" s="311"/>
      <c r="P50" s="311"/>
      <c r="Q50" s="311"/>
      <c r="R50" s="311"/>
    </row>
    <row r="51" spans="1:18" s="93" customFormat="1" x14ac:dyDescent="0.2">
      <c r="A51" s="311"/>
      <c r="B51" s="311"/>
      <c r="C51" s="311"/>
      <c r="D51" s="311"/>
      <c r="E51" s="311"/>
      <c r="F51" s="311"/>
      <c r="G51" s="311"/>
      <c r="H51" s="312"/>
      <c r="I51" s="312"/>
      <c r="J51" s="311"/>
      <c r="K51" s="311"/>
      <c r="L51" s="311"/>
      <c r="M51" s="311"/>
      <c r="N51" s="311"/>
      <c r="O51" s="311"/>
      <c r="P51" s="311"/>
      <c r="Q51" s="311"/>
      <c r="R51" s="311"/>
    </row>
    <row r="52" spans="1:18" s="93" customFormat="1" x14ac:dyDescent="0.2">
      <c r="A52" s="311"/>
      <c r="B52" s="311"/>
      <c r="C52" s="311"/>
      <c r="D52" s="311"/>
      <c r="E52" s="311"/>
      <c r="F52" s="311"/>
      <c r="G52" s="311"/>
      <c r="H52" s="312"/>
      <c r="I52" s="312"/>
      <c r="J52" s="311"/>
      <c r="K52" s="311"/>
      <c r="L52" s="311"/>
      <c r="M52" s="311"/>
      <c r="N52" s="311"/>
      <c r="O52" s="311"/>
      <c r="P52" s="311"/>
      <c r="Q52" s="311"/>
      <c r="R52" s="311"/>
    </row>
    <row r="53" spans="1:18" s="93" customFormat="1" x14ac:dyDescent="0.2">
      <c r="A53" s="311"/>
      <c r="B53" s="311"/>
      <c r="C53" s="311"/>
      <c r="D53" s="311"/>
      <c r="E53" s="311"/>
      <c r="F53" s="311"/>
      <c r="G53" s="311"/>
      <c r="H53" s="312"/>
      <c r="I53" s="312"/>
      <c r="J53" s="311"/>
      <c r="K53" s="311"/>
      <c r="L53" s="311"/>
      <c r="M53" s="311"/>
      <c r="N53" s="311"/>
      <c r="O53" s="311"/>
      <c r="P53" s="311"/>
      <c r="Q53" s="311"/>
      <c r="R53" s="311"/>
    </row>
    <row r="54" spans="1:18" s="93" customFormat="1" x14ac:dyDescent="0.2">
      <c r="A54" s="311"/>
      <c r="B54" s="311"/>
      <c r="C54" s="311"/>
      <c r="D54" s="311"/>
      <c r="E54" s="311"/>
      <c r="F54" s="311"/>
      <c r="G54" s="311"/>
      <c r="H54" s="312"/>
      <c r="I54" s="312"/>
      <c r="J54" s="311"/>
      <c r="K54" s="311"/>
      <c r="L54" s="311"/>
      <c r="M54" s="311"/>
      <c r="N54" s="311"/>
      <c r="O54" s="311"/>
      <c r="P54" s="311"/>
      <c r="Q54" s="311"/>
      <c r="R54" s="311"/>
    </row>
    <row r="55" spans="1:18" s="93" customFormat="1" x14ac:dyDescent="0.2">
      <c r="A55" s="311"/>
      <c r="B55" s="311"/>
      <c r="C55" s="311"/>
      <c r="D55" s="311"/>
      <c r="E55" s="311"/>
      <c r="F55" s="311"/>
      <c r="G55" s="311"/>
      <c r="H55" s="312"/>
      <c r="I55" s="312"/>
      <c r="J55" s="311"/>
      <c r="K55" s="311"/>
      <c r="L55" s="311"/>
      <c r="M55" s="311"/>
      <c r="N55" s="311"/>
      <c r="O55" s="311"/>
      <c r="P55" s="311"/>
      <c r="Q55" s="311"/>
      <c r="R55" s="311"/>
    </row>
    <row r="56" spans="1:18" s="93" customFormat="1" x14ac:dyDescent="0.2">
      <c r="A56" s="311"/>
      <c r="B56" s="311"/>
      <c r="C56" s="311"/>
      <c r="D56" s="311"/>
      <c r="E56" s="311"/>
      <c r="F56" s="311"/>
      <c r="G56" s="311"/>
      <c r="H56" s="312"/>
      <c r="I56" s="312"/>
      <c r="J56" s="311"/>
      <c r="K56" s="311"/>
      <c r="L56" s="311"/>
      <c r="M56" s="311"/>
      <c r="N56" s="311"/>
      <c r="O56" s="311"/>
      <c r="P56" s="311"/>
      <c r="Q56" s="311"/>
      <c r="R56" s="311"/>
    </row>
    <row r="57" spans="1:18" s="93" customFormat="1" x14ac:dyDescent="0.2">
      <c r="A57" s="311"/>
      <c r="B57" s="311"/>
      <c r="C57" s="311"/>
      <c r="D57" s="311"/>
      <c r="E57" s="311"/>
      <c r="F57" s="311"/>
      <c r="G57" s="311"/>
      <c r="H57" s="312"/>
      <c r="I57" s="312"/>
      <c r="J57" s="311"/>
      <c r="K57" s="311"/>
      <c r="L57" s="311"/>
      <c r="M57" s="311"/>
      <c r="N57" s="311"/>
      <c r="O57" s="311"/>
      <c r="P57" s="311"/>
      <c r="Q57" s="311"/>
      <c r="R57" s="311"/>
    </row>
    <row r="58" spans="1:18" s="93" customFormat="1" x14ac:dyDescent="0.2">
      <c r="A58" s="311"/>
      <c r="B58" s="311"/>
      <c r="C58" s="311"/>
      <c r="D58" s="311"/>
      <c r="E58" s="311"/>
      <c r="F58" s="311"/>
      <c r="G58" s="311"/>
      <c r="H58" s="312"/>
      <c r="I58" s="312"/>
      <c r="J58" s="311"/>
      <c r="K58" s="311"/>
      <c r="L58" s="311"/>
      <c r="M58" s="311"/>
      <c r="N58" s="311"/>
      <c r="O58" s="311"/>
      <c r="P58" s="311"/>
      <c r="Q58" s="311"/>
      <c r="R58" s="311"/>
    </row>
    <row r="59" spans="1:18" s="93" customFormat="1" x14ac:dyDescent="0.2">
      <c r="A59" s="311"/>
      <c r="B59" s="311"/>
      <c r="C59" s="311"/>
      <c r="D59" s="311"/>
      <c r="E59" s="311"/>
      <c r="F59" s="311"/>
      <c r="G59" s="311"/>
      <c r="H59" s="312"/>
      <c r="I59" s="312"/>
      <c r="J59" s="311"/>
      <c r="K59" s="311"/>
      <c r="L59" s="311"/>
      <c r="M59" s="311"/>
      <c r="N59" s="311"/>
      <c r="O59" s="311"/>
      <c r="P59" s="311"/>
      <c r="Q59" s="311"/>
      <c r="R59" s="311"/>
    </row>
    <row r="60" spans="1:18" s="93" customFormat="1" x14ac:dyDescent="0.2">
      <c r="A60" s="311"/>
      <c r="B60" s="311"/>
      <c r="C60" s="311"/>
      <c r="D60" s="311"/>
      <c r="E60" s="311"/>
      <c r="F60" s="311"/>
      <c r="G60" s="311"/>
      <c r="H60" s="312"/>
      <c r="I60" s="312"/>
      <c r="J60" s="311"/>
      <c r="K60" s="311"/>
      <c r="L60" s="311"/>
      <c r="M60" s="311"/>
      <c r="N60" s="311"/>
      <c r="O60" s="311"/>
      <c r="P60" s="311"/>
      <c r="Q60" s="311"/>
      <c r="R60" s="311"/>
    </row>
    <row r="61" spans="1:18" s="93" customFormat="1" x14ac:dyDescent="0.2">
      <c r="A61" s="311"/>
      <c r="B61" s="311"/>
      <c r="C61" s="311"/>
      <c r="D61" s="311"/>
      <c r="E61" s="311"/>
      <c r="F61" s="311"/>
      <c r="G61" s="311"/>
      <c r="H61" s="312"/>
      <c r="I61" s="312"/>
      <c r="J61" s="311"/>
      <c r="K61" s="311"/>
      <c r="L61" s="311"/>
      <c r="M61" s="311"/>
      <c r="N61" s="311"/>
      <c r="O61" s="311"/>
      <c r="P61" s="311"/>
      <c r="Q61" s="311"/>
      <c r="R61" s="311"/>
    </row>
    <row r="62" spans="1:18" s="93" customFormat="1" x14ac:dyDescent="0.2">
      <c r="A62" s="311"/>
      <c r="B62" s="311"/>
      <c r="C62" s="311"/>
      <c r="D62" s="311"/>
      <c r="E62" s="311"/>
      <c r="F62" s="311"/>
      <c r="G62" s="311"/>
      <c r="H62" s="312"/>
      <c r="I62" s="312"/>
      <c r="J62" s="311"/>
      <c r="K62" s="311"/>
      <c r="L62" s="311"/>
      <c r="M62" s="311"/>
      <c r="N62" s="311"/>
      <c r="O62" s="311"/>
      <c r="P62" s="311"/>
      <c r="Q62" s="311"/>
      <c r="R62" s="311"/>
    </row>
    <row r="63" spans="1:18" s="93" customFormat="1" x14ac:dyDescent="0.2">
      <c r="A63" s="311"/>
      <c r="B63" s="311"/>
      <c r="C63" s="311"/>
      <c r="D63" s="311"/>
      <c r="E63" s="311"/>
      <c r="F63" s="311"/>
      <c r="G63" s="311"/>
      <c r="H63" s="312"/>
      <c r="I63" s="312"/>
      <c r="J63" s="311"/>
      <c r="K63" s="311"/>
      <c r="L63" s="311"/>
      <c r="M63" s="311"/>
      <c r="N63" s="311"/>
      <c r="O63" s="311"/>
      <c r="P63" s="311"/>
      <c r="Q63" s="311"/>
      <c r="R63" s="311"/>
    </row>
    <row r="64" spans="1:18" s="93" customFormat="1" x14ac:dyDescent="0.2">
      <c r="A64" s="311"/>
      <c r="B64" s="311"/>
      <c r="C64" s="311"/>
      <c r="D64" s="311"/>
      <c r="E64" s="311"/>
      <c r="F64" s="311"/>
      <c r="G64" s="311"/>
      <c r="H64" s="312"/>
      <c r="I64" s="312"/>
      <c r="J64" s="311"/>
      <c r="K64" s="311"/>
      <c r="L64" s="311"/>
      <c r="M64" s="311"/>
      <c r="N64" s="311"/>
      <c r="O64" s="311"/>
      <c r="P64" s="311"/>
      <c r="Q64" s="311"/>
      <c r="R64" s="311"/>
    </row>
    <row r="65" spans="1:18" s="93" customFormat="1" x14ac:dyDescent="0.2">
      <c r="A65" s="311"/>
      <c r="B65" s="311"/>
      <c r="C65" s="311"/>
      <c r="D65" s="311"/>
      <c r="E65" s="311"/>
      <c r="F65" s="311"/>
      <c r="G65" s="311"/>
      <c r="H65" s="312"/>
      <c r="I65" s="312"/>
      <c r="J65" s="311"/>
      <c r="K65" s="311"/>
      <c r="L65" s="311"/>
      <c r="M65" s="311"/>
      <c r="N65" s="311"/>
      <c r="O65" s="311"/>
      <c r="P65" s="311"/>
      <c r="Q65" s="311"/>
      <c r="R65" s="311"/>
    </row>
    <row r="66" spans="1:18" s="93" customFormat="1" x14ac:dyDescent="0.2">
      <c r="A66" s="311"/>
      <c r="B66" s="311"/>
      <c r="C66" s="311"/>
      <c r="D66" s="311"/>
      <c r="E66" s="311"/>
      <c r="F66" s="311"/>
      <c r="G66" s="311"/>
      <c r="H66" s="312"/>
      <c r="I66" s="312"/>
      <c r="J66" s="311"/>
      <c r="K66" s="311"/>
      <c r="L66" s="311"/>
      <c r="M66" s="311"/>
      <c r="N66" s="311"/>
      <c r="O66" s="311"/>
      <c r="P66" s="311"/>
      <c r="Q66" s="311"/>
      <c r="R66" s="311"/>
    </row>
    <row r="67" spans="1:18" s="93" customFormat="1" x14ac:dyDescent="0.2">
      <c r="A67" s="311"/>
      <c r="B67" s="311"/>
      <c r="C67" s="311"/>
      <c r="D67" s="311"/>
      <c r="E67" s="311"/>
      <c r="F67" s="311"/>
      <c r="G67" s="311"/>
      <c r="H67" s="312"/>
      <c r="I67" s="312"/>
      <c r="J67" s="311"/>
      <c r="K67" s="311"/>
      <c r="L67" s="311"/>
      <c r="M67" s="311"/>
      <c r="N67" s="311"/>
      <c r="O67" s="311"/>
      <c r="P67" s="311"/>
      <c r="Q67" s="311"/>
      <c r="R67" s="311"/>
    </row>
    <row r="68" spans="1:18" s="93" customFormat="1" x14ac:dyDescent="0.2">
      <c r="A68" s="311"/>
      <c r="B68" s="311"/>
      <c r="C68" s="311"/>
      <c r="D68" s="311"/>
      <c r="E68" s="311"/>
      <c r="F68" s="311"/>
      <c r="G68" s="311"/>
      <c r="H68" s="312"/>
      <c r="I68" s="312"/>
      <c r="J68" s="311"/>
      <c r="K68" s="311"/>
      <c r="L68" s="311"/>
      <c r="M68" s="311"/>
      <c r="N68" s="311"/>
      <c r="O68" s="311"/>
      <c r="P68" s="311"/>
      <c r="Q68" s="311"/>
      <c r="R68" s="311"/>
    </row>
    <row r="69" spans="1:18" s="93" customFormat="1" x14ac:dyDescent="0.2">
      <c r="A69" s="311"/>
      <c r="B69" s="311"/>
      <c r="C69" s="311"/>
      <c r="D69" s="311"/>
      <c r="E69" s="311"/>
      <c r="F69" s="311"/>
      <c r="G69" s="311"/>
      <c r="H69" s="312"/>
      <c r="I69" s="312"/>
      <c r="J69" s="311"/>
      <c r="K69" s="311"/>
      <c r="L69" s="311"/>
      <c r="M69" s="311"/>
      <c r="N69" s="311"/>
      <c r="O69" s="311"/>
      <c r="P69" s="311"/>
      <c r="Q69" s="311"/>
      <c r="R69" s="311"/>
    </row>
    <row r="70" spans="1:18" s="93" customFormat="1" x14ac:dyDescent="0.2">
      <c r="A70" s="311"/>
      <c r="B70" s="311"/>
      <c r="C70" s="311"/>
      <c r="D70" s="311"/>
      <c r="E70" s="311"/>
      <c r="F70" s="311"/>
      <c r="G70" s="311"/>
      <c r="H70" s="312"/>
      <c r="I70" s="312"/>
      <c r="J70" s="311"/>
      <c r="K70" s="311"/>
      <c r="L70" s="311"/>
      <c r="M70" s="311"/>
      <c r="N70" s="311"/>
      <c r="O70" s="311"/>
      <c r="P70" s="311"/>
      <c r="Q70" s="311"/>
      <c r="R70" s="311"/>
    </row>
    <row r="71" spans="1:18" s="93" customFormat="1" x14ac:dyDescent="0.2">
      <c r="A71" s="311"/>
      <c r="B71" s="311"/>
      <c r="C71" s="311"/>
      <c r="D71" s="311"/>
      <c r="E71" s="311"/>
      <c r="F71" s="311"/>
      <c r="G71" s="311"/>
      <c r="H71" s="312"/>
      <c r="I71" s="312"/>
      <c r="J71" s="311"/>
      <c r="K71" s="311"/>
      <c r="L71" s="311"/>
      <c r="M71" s="311"/>
      <c r="N71" s="311"/>
      <c r="O71" s="311"/>
      <c r="P71" s="311"/>
      <c r="Q71" s="311"/>
      <c r="R71" s="311"/>
    </row>
    <row r="72" spans="1:18" s="93" customFormat="1" x14ac:dyDescent="0.2">
      <c r="A72" s="311"/>
      <c r="B72" s="311"/>
      <c r="C72" s="311"/>
      <c r="D72" s="311"/>
      <c r="E72" s="311"/>
      <c r="F72" s="311"/>
      <c r="G72" s="311"/>
      <c r="H72" s="312"/>
      <c r="I72" s="312"/>
      <c r="J72" s="311"/>
      <c r="K72" s="311"/>
      <c r="L72" s="311"/>
      <c r="M72" s="311"/>
      <c r="N72" s="311"/>
      <c r="O72" s="311"/>
      <c r="P72" s="311"/>
      <c r="Q72" s="311"/>
      <c r="R72" s="311"/>
    </row>
    <row r="73" spans="1:18" s="93" customFormat="1" x14ac:dyDescent="0.2">
      <c r="A73" s="311"/>
      <c r="B73" s="311"/>
      <c r="C73" s="311"/>
      <c r="D73" s="311"/>
      <c r="E73" s="311"/>
      <c r="F73" s="311"/>
      <c r="G73" s="311"/>
      <c r="H73" s="312"/>
      <c r="I73" s="312"/>
      <c r="J73" s="311"/>
      <c r="K73" s="311"/>
      <c r="L73" s="311"/>
      <c r="M73" s="311"/>
      <c r="N73" s="311"/>
      <c r="O73" s="311"/>
      <c r="P73" s="311"/>
      <c r="Q73" s="311"/>
      <c r="R73" s="311"/>
    </row>
    <row r="74" spans="1:18" s="93" customFormat="1" x14ac:dyDescent="0.2">
      <c r="A74" s="311"/>
      <c r="B74" s="311"/>
      <c r="C74" s="311"/>
      <c r="D74" s="311"/>
      <c r="E74" s="311"/>
      <c r="F74" s="311"/>
      <c r="G74" s="311"/>
      <c r="H74" s="312"/>
      <c r="I74" s="312"/>
      <c r="J74" s="311"/>
      <c r="K74" s="311"/>
      <c r="L74" s="311"/>
      <c r="M74" s="311"/>
      <c r="N74" s="311"/>
      <c r="O74" s="311"/>
      <c r="P74" s="311"/>
      <c r="Q74" s="311"/>
      <c r="R74" s="311"/>
    </row>
    <row r="75" spans="1:18" s="93" customFormat="1" x14ac:dyDescent="0.2">
      <c r="A75" s="311"/>
      <c r="B75" s="311"/>
      <c r="C75" s="311"/>
      <c r="D75" s="311"/>
      <c r="E75" s="311"/>
      <c r="F75" s="311"/>
      <c r="G75" s="311"/>
      <c r="H75" s="312"/>
      <c r="I75" s="312"/>
      <c r="J75" s="311"/>
      <c r="K75" s="311"/>
      <c r="L75" s="311"/>
      <c r="M75" s="311"/>
      <c r="N75" s="311"/>
      <c r="O75" s="311"/>
      <c r="P75" s="311"/>
      <c r="Q75" s="311"/>
      <c r="R75" s="311"/>
    </row>
    <row r="76" spans="1:18" s="93" customFormat="1" x14ac:dyDescent="0.2">
      <c r="A76" s="311"/>
      <c r="B76" s="311"/>
      <c r="C76" s="311"/>
      <c r="D76" s="311"/>
      <c r="E76" s="311"/>
      <c r="F76" s="311"/>
      <c r="G76" s="311"/>
      <c r="H76" s="312"/>
      <c r="I76" s="312"/>
      <c r="J76" s="311"/>
      <c r="K76" s="311"/>
      <c r="L76" s="311"/>
      <c r="M76" s="311"/>
      <c r="N76" s="311"/>
      <c r="O76" s="311"/>
      <c r="P76" s="311"/>
      <c r="Q76" s="311"/>
      <c r="R76" s="311"/>
    </row>
    <row r="77" spans="1:18" s="93" customFormat="1" x14ac:dyDescent="0.2">
      <c r="A77" s="311"/>
      <c r="B77" s="311"/>
      <c r="C77" s="311"/>
      <c r="D77" s="311"/>
      <c r="E77" s="311"/>
      <c r="F77" s="311"/>
      <c r="G77" s="311"/>
      <c r="H77" s="312"/>
      <c r="I77" s="312"/>
      <c r="J77" s="311"/>
      <c r="K77" s="311"/>
      <c r="L77" s="311"/>
      <c r="M77" s="311"/>
      <c r="N77" s="311"/>
      <c r="O77" s="311"/>
      <c r="P77" s="311"/>
      <c r="Q77" s="311"/>
      <c r="R77" s="311"/>
    </row>
    <row r="78" spans="1:18" s="93" customFormat="1" x14ac:dyDescent="0.2">
      <c r="A78" s="311"/>
      <c r="B78" s="311"/>
      <c r="C78" s="311"/>
      <c r="D78" s="311"/>
      <c r="E78" s="311"/>
      <c r="F78" s="311"/>
      <c r="G78" s="311"/>
      <c r="H78" s="312"/>
      <c r="I78" s="312"/>
      <c r="J78" s="311"/>
      <c r="K78" s="311"/>
      <c r="L78" s="311"/>
      <c r="M78" s="311"/>
      <c r="N78" s="311"/>
      <c r="O78" s="311"/>
      <c r="P78" s="311"/>
      <c r="Q78" s="311"/>
      <c r="R78" s="311"/>
    </row>
    <row r="79" spans="1:18" s="93" customFormat="1" x14ac:dyDescent="0.2">
      <c r="A79" s="311"/>
      <c r="B79" s="311"/>
      <c r="C79" s="311"/>
      <c r="D79" s="311"/>
      <c r="E79" s="311"/>
      <c r="F79" s="311"/>
      <c r="G79" s="311"/>
      <c r="H79" s="312"/>
      <c r="I79" s="312"/>
      <c r="J79" s="311"/>
      <c r="K79" s="311"/>
      <c r="L79" s="311"/>
      <c r="M79" s="311"/>
      <c r="N79" s="311"/>
      <c r="O79" s="311"/>
      <c r="P79" s="311"/>
      <c r="Q79" s="311"/>
      <c r="R79" s="311"/>
    </row>
    <row r="80" spans="1:18" s="93" customFormat="1" x14ac:dyDescent="0.2">
      <c r="A80" s="311"/>
      <c r="B80" s="311"/>
      <c r="C80" s="311"/>
      <c r="D80" s="311"/>
      <c r="E80" s="311"/>
      <c r="F80" s="311"/>
      <c r="G80" s="311"/>
      <c r="H80" s="312"/>
      <c r="I80" s="312"/>
      <c r="J80" s="311"/>
      <c r="K80" s="311"/>
      <c r="L80" s="311"/>
      <c r="M80" s="311"/>
      <c r="N80" s="311"/>
      <c r="O80" s="311"/>
      <c r="P80" s="311"/>
      <c r="Q80" s="311"/>
      <c r="R80" s="311"/>
    </row>
    <row r="81" spans="1:18" s="93" customFormat="1" x14ac:dyDescent="0.2">
      <c r="A81" s="311"/>
      <c r="B81" s="311"/>
      <c r="C81" s="311"/>
      <c r="D81" s="311"/>
      <c r="E81" s="311"/>
      <c r="F81" s="311"/>
      <c r="G81" s="311"/>
      <c r="H81" s="312"/>
      <c r="I81" s="312"/>
      <c r="J81" s="311"/>
      <c r="K81" s="311"/>
      <c r="L81" s="311"/>
      <c r="M81" s="311"/>
      <c r="N81" s="311"/>
      <c r="O81" s="311"/>
      <c r="P81" s="311"/>
      <c r="Q81" s="311"/>
      <c r="R81" s="311"/>
    </row>
    <row r="82" spans="1:18" s="93" customFormat="1" x14ac:dyDescent="0.2">
      <c r="A82" s="311"/>
      <c r="B82" s="311"/>
      <c r="C82" s="311"/>
      <c r="D82" s="311"/>
      <c r="E82" s="311"/>
      <c r="F82" s="311"/>
      <c r="G82" s="311"/>
      <c r="H82" s="312"/>
      <c r="I82" s="312"/>
      <c r="J82" s="311"/>
      <c r="K82" s="311"/>
      <c r="L82" s="311"/>
      <c r="M82" s="311"/>
      <c r="N82" s="311"/>
      <c r="O82" s="311"/>
      <c r="P82" s="311"/>
      <c r="Q82" s="311"/>
      <c r="R82" s="311"/>
    </row>
    <row r="83" spans="1:18" s="93" customFormat="1" x14ac:dyDescent="0.2">
      <c r="A83" s="311"/>
      <c r="B83" s="311"/>
      <c r="C83" s="311"/>
      <c r="D83" s="311"/>
      <c r="E83" s="311"/>
      <c r="F83" s="311"/>
      <c r="G83" s="311"/>
      <c r="H83" s="312"/>
      <c r="I83" s="312"/>
      <c r="J83" s="311"/>
      <c r="K83" s="311"/>
      <c r="L83" s="311"/>
      <c r="M83" s="311"/>
      <c r="N83" s="311"/>
      <c r="O83" s="311"/>
      <c r="P83" s="311"/>
      <c r="Q83" s="311"/>
      <c r="R83" s="311"/>
    </row>
    <row r="84" spans="1:18" s="93" customFormat="1" x14ac:dyDescent="0.2">
      <c r="A84" s="311"/>
      <c r="B84" s="311"/>
      <c r="C84" s="311"/>
      <c r="D84" s="311"/>
      <c r="E84" s="311"/>
      <c r="F84" s="311"/>
      <c r="G84" s="311"/>
      <c r="H84" s="312"/>
      <c r="I84" s="312"/>
      <c r="J84" s="311"/>
      <c r="K84" s="311"/>
      <c r="L84" s="311"/>
      <c r="M84" s="311"/>
      <c r="N84" s="311"/>
      <c r="O84" s="311"/>
      <c r="P84" s="311"/>
      <c r="Q84" s="311"/>
      <c r="R84" s="311"/>
    </row>
    <row r="85" spans="1:18" s="93" customFormat="1" x14ac:dyDescent="0.2">
      <c r="A85" s="311"/>
      <c r="B85" s="311"/>
      <c r="C85" s="311"/>
      <c r="D85" s="311"/>
      <c r="E85" s="311"/>
      <c r="F85" s="311"/>
      <c r="G85" s="311"/>
      <c r="H85" s="312"/>
      <c r="I85" s="312"/>
      <c r="J85" s="311"/>
      <c r="K85" s="311"/>
      <c r="L85" s="311"/>
      <c r="M85" s="311"/>
      <c r="N85" s="311"/>
      <c r="O85" s="311"/>
      <c r="P85" s="311"/>
      <c r="Q85" s="311"/>
      <c r="R85" s="311"/>
    </row>
    <row r="86" spans="1:18" s="93" customFormat="1" x14ac:dyDescent="0.2">
      <c r="A86" s="311"/>
      <c r="B86" s="311"/>
      <c r="C86" s="311"/>
      <c r="D86" s="311"/>
      <c r="E86" s="311"/>
      <c r="F86" s="311"/>
      <c r="G86" s="311"/>
      <c r="H86" s="312"/>
      <c r="I86" s="312"/>
      <c r="J86" s="311"/>
      <c r="K86" s="311"/>
      <c r="L86" s="311"/>
      <c r="M86" s="311"/>
      <c r="N86" s="311"/>
      <c r="O86" s="311"/>
      <c r="P86" s="311"/>
      <c r="Q86" s="311"/>
      <c r="R86" s="311"/>
    </row>
    <row r="87" spans="1:18" s="93" customFormat="1" x14ac:dyDescent="0.2">
      <c r="A87" s="311"/>
      <c r="B87" s="311"/>
      <c r="C87" s="311"/>
      <c r="D87" s="311"/>
      <c r="E87" s="311"/>
      <c r="F87" s="311"/>
      <c r="G87" s="311"/>
      <c r="H87" s="312"/>
      <c r="I87" s="312"/>
      <c r="J87" s="311"/>
      <c r="K87" s="311"/>
      <c r="L87" s="311"/>
      <c r="M87" s="311"/>
      <c r="N87" s="311"/>
      <c r="O87" s="311"/>
      <c r="P87" s="311"/>
      <c r="Q87" s="311"/>
      <c r="R87" s="311"/>
    </row>
    <row r="88" spans="1:18" s="93" customFormat="1" x14ac:dyDescent="0.2">
      <c r="A88" s="311"/>
      <c r="B88" s="311"/>
      <c r="C88" s="311"/>
      <c r="D88" s="311"/>
      <c r="E88" s="311"/>
      <c r="F88" s="311"/>
      <c r="G88" s="311"/>
      <c r="H88" s="312"/>
      <c r="I88" s="312"/>
      <c r="J88" s="311"/>
      <c r="K88" s="311"/>
      <c r="L88" s="311"/>
      <c r="M88" s="311"/>
      <c r="N88" s="311"/>
      <c r="O88" s="311"/>
      <c r="P88" s="311"/>
      <c r="Q88" s="311"/>
      <c r="R88" s="311"/>
    </row>
    <row r="89" spans="1:18" s="93" customFormat="1" x14ac:dyDescent="0.2">
      <c r="A89" s="311"/>
      <c r="B89" s="311"/>
      <c r="C89" s="311"/>
      <c r="D89" s="311"/>
      <c r="E89" s="311"/>
      <c r="F89" s="311"/>
      <c r="G89" s="311"/>
      <c r="H89" s="312"/>
      <c r="I89" s="312"/>
      <c r="J89" s="311"/>
      <c r="K89" s="311"/>
      <c r="L89" s="311"/>
      <c r="M89" s="311"/>
      <c r="N89" s="311"/>
      <c r="O89" s="311"/>
      <c r="P89" s="311"/>
      <c r="Q89" s="311"/>
      <c r="R89" s="311"/>
    </row>
    <row r="90" spans="1:18" s="93" customFormat="1" x14ac:dyDescent="0.2">
      <c r="A90" s="311"/>
      <c r="B90" s="311"/>
      <c r="C90" s="311"/>
      <c r="D90" s="311"/>
      <c r="E90" s="311"/>
      <c r="F90" s="311"/>
      <c r="G90" s="311"/>
      <c r="H90" s="312"/>
      <c r="I90" s="312"/>
      <c r="J90" s="311"/>
      <c r="K90" s="311"/>
      <c r="L90" s="311"/>
      <c r="M90" s="311"/>
      <c r="N90" s="311"/>
      <c r="O90" s="311"/>
      <c r="P90" s="311"/>
      <c r="Q90" s="311"/>
      <c r="R90" s="311"/>
    </row>
    <row r="91" spans="1:18" s="93" customFormat="1" x14ac:dyDescent="0.2">
      <c r="A91" s="311"/>
      <c r="B91" s="311"/>
      <c r="C91" s="311"/>
      <c r="D91" s="311"/>
      <c r="E91" s="311"/>
      <c r="F91" s="311"/>
      <c r="G91" s="311"/>
      <c r="H91" s="312"/>
      <c r="I91" s="312"/>
      <c r="J91" s="311"/>
      <c r="K91" s="311"/>
      <c r="L91" s="311"/>
      <c r="M91" s="311"/>
      <c r="N91" s="311"/>
      <c r="O91" s="311"/>
      <c r="P91" s="311"/>
      <c r="Q91" s="311"/>
      <c r="R91" s="311"/>
    </row>
    <row r="92" spans="1:18" s="93" customFormat="1" x14ac:dyDescent="0.2">
      <c r="A92" s="311"/>
      <c r="B92" s="311"/>
      <c r="C92" s="311"/>
      <c r="D92" s="311"/>
      <c r="E92" s="311"/>
      <c r="F92" s="311"/>
      <c r="G92" s="311"/>
      <c r="H92" s="312"/>
      <c r="I92" s="312"/>
      <c r="J92" s="311"/>
      <c r="K92" s="311"/>
      <c r="L92" s="311"/>
      <c r="M92" s="311"/>
      <c r="N92" s="311"/>
      <c r="O92" s="311"/>
      <c r="P92" s="311"/>
      <c r="Q92" s="311"/>
      <c r="R92" s="311"/>
    </row>
    <row r="93" spans="1:18" s="93" customFormat="1" x14ac:dyDescent="0.2">
      <c r="A93" s="311"/>
      <c r="B93" s="311"/>
      <c r="C93" s="311"/>
      <c r="D93" s="311"/>
      <c r="E93" s="311"/>
      <c r="F93" s="311"/>
      <c r="G93" s="311"/>
      <c r="H93" s="312"/>
      <c r="I93" s="312"/>
      <c r="J93" s="311"/>
      <c r="K93" s="311"/>
      <c r="L93" s="311"/>
      <c r="M93" s="311"/>
      <c r="N93" s="311"/>
      <c r="O93" s="311"/>
      <c r="P93" s="311"/>
      <c r="Q93" s="311"/>
      <c r="R93" s="311"/>
    </row>
    <row r="94" spans="1:18" s="93" customFormat="1" x14ac:dyDescent="0.2">
      <c r="A94" s="311"/>
      <c r="B94" s="311"/>
      <c r="C94" s="311"/>
      <c r="D94" s="311"/>
      <c r="E94" s="311"/>
      <c r="F94" s="311"/>
      <c r="G94" s="311"/>
      <c r="H94" s="312"/>
      <c r="I94" s="312"/>
      <c r="J94" s="311"/>
      <c r="K94" s="311"/>
      <c r="L94" s="311"/>
      <c r="M94" s="311"/>
      <c r="N94" s="311"/>
      <c r="O94" s="311"/>
      <c r="P94" s="311"/>
      <c r="Q94" s="311"/>
      <c r="R94" s="311"/>
    </row>
    <row r="95" spans="1:18" s="93" customFormat="1" x14ac:dyDescent="0.2">
      <c r="A95" s="311"/>
      <c r="B95" s="311"/>
      <c r="C95" s="311"/>
      <c r="D95" s="311"/>
      <c r="E95" s="311"/>
      <c r="F95" s="311"/>
      <c r="G95" s="311"/>
      <c r="H95" s="312"/>
      <c r="I95" s="312"/>
      <c r="J95" s="311"/>
      <c r="K95" s="311"/>
      <c r="L95" s="311"/>
      <c r="M95" s="311"/>
      <c r="N95" s="311"/>
      <c r="O95" s="311"/>
      <c r="P95" s="311"/>
      <c r="Q95" s="311"/>
      <c r="R95" s="311"/>
    </row>
    <row r="96" spans="1:18" s="93" customFormat="1" x14ac:dyDescent="0.2">
      <c r="A96" s="311"/>
      <c r="B96" s="311"/>
      <c r="C96" s="311"/>
      <c r="D96" s="311"/>
      <c r="E96" s="311"/>
      <c r="F96" s="311"/>
      <c r="G96" s="311"/>
      <c r="H96" s="312"/>
      <c r="I96" s="312"/>
      <c r="J96" s="311"/>
      <c r="K96" s="311"/>
      <c r="L96" s="311"/>
      <c r="M96" s="311"/>
      <c r="N96" s="311"/>
      <c r="O96" s="311"/>
      <c r="P96" s="311"/>
      <c r="Q96" s="311"/>
      <c r="R96" s="311"/>
    </row>
    <row r="97" spans="1:18" s="93" customFormat="1" x14ac:dyDescent="0.2">
      <c r="A97" s="311"/>
      <c r="B97" s="311"/>
      <c r="C97" s="311"/>
      <c r="D97" s="311"/>
      <c r="E97" s="311"/>
      <c r="F97" s="311"/>
      <c r="G97" s="311"/>
      <c r="H97" s="312"/>
      <c r="I97" s="312"/>
      <c r="J97" s="311"/>
      <c r="K97" s="311"/>
      <c r="L97" s="311"/>
      <c r="M97" s="311"/>
      <c r="N97" s="311"/>
      <c r="O97" s="311"/>
      <c r="P97" s="311"/>
      <c r="Q97" s="311"/>
      <c r="R97" s="311"/>
    </row>
    <row r="98" spans="1:18" s="93" customFormat="1" x14ac:dyDescent="0.2">
      <c r="A98" s="311"/>
      <c r="B98" s="311"/>
      <c r="C98" s="311"/>
      <c r="D98" s="311"/>
      <c r="E98" s="311"/>
      <c r="F98" s="311"/>
      <c r="G98" s="311"/>
      <c r="H98" s="312"/>
      <c r="I98" s="312"/>
      <c r="J98" s="311"/>
      <c r="K98" s="311"/>
      <c r="L98" s="311"/>
      <c r="M98" s="311"/>
      <c r="N98" s="311"/>
      <c r="O98" s="311"/>
      <c r="P98" s="311"/>
      <c r="Q98" s="311"/>
      <c r="R98" s="311"/>
    </row>
    <row r="99" spans="1:18" s="93" customFormat="1" x14ac:dyDescent="0.2">
      <c r="A99" s="311"/>
      <c r="B99" s="311"/>
      <c r="C99" s="311"/>
      <c r="D99" s="311"/>
      <c r="E99" s="311"/>
      <c r="F99" s="311"/>
      <c r="G99" s="311"/>
      <c r="H99" s="312"/>
      <c r="I99" s="312"/>
      <c r="J99" s="311"/>
      <c r="K99" s="311"/>
      <c r="L99" s="311"/>
      <c r="M99" s="311"/>
      <c r="N99" s="311"/>
      <c r="O99" s="311"/>
      <c r="P99" s="311"/>
      <c r="Q99" s="311"/>
      <c r="R99" s="311"/>
    </row>
    <row r="100" spans="1:18" s="93" customFormat="1" x14ac:dyDescent="0.2">
      <c r="A100" s="311"/>
      <c r="B100" s="311"/>
      <c r="C100" s="311"/>
      <c r="D100" s="311"/>
      <c r="E100" s="311"/>
      <c r="F100" s="311"/>
      <c r="G100" s="311"/>
      <c r="H100" s="312"/>
      <c r="I100" s="312"/>
      <c r="J100" s="311"/>
      <c r="K100" s="311"/>
      <c r="L100" s="311"/>
      <c r="M100" s="311"/>
      <c r="N100" s="311"/>
      <c r="O100" s="311"/>
      <c r="P100" s="311"/>
      <c r="Q100" s="311"/>
      <c r="R100" s="311"/>
    </row>
    <row r="101" spans="1:18" s="93" customFormat="1" x14ac:dyDescent="0.2">
      <c r="A101" s="311"/>
      <c r="B101" s="311"/>
      <c r="C101" s="311"/>
      <c r="D101" s="311"/>
      <c r="E101" s="311"/>
      <c r="F101" s="311"/>
      <c r="G101" s="311"/>
      <c r="H101" s="312"/>
      <c r="I101" s="312"/>
      <c r="J101" s="311"/>
      <c r="K101" s="311"/>
      <c r="L101" s="311"/>
      <c r="M101" s="311"/>
      <c r="N101" s="311"/>
      <c r="O101" s="311"/>
      <c r="P101" s="311"/>
      <c r="Q101" s="311"/>
      <c r="R101" s="311"/>
    </row>
    <row r="102" spans="1:18" s="93" customFormat="1" x14ac:dyDescent="0.2">
      <c r="A102" s="311"/>
      <c r="B102" s="311"/>
      <c r="C102" s="311"/>
      <c r="D102" s="311"/>
      <c r="E102" s="311"/>
      <c r="F102" s="311"/>
      <c r="G102" s="311"/>
      <c r="H102" s="312"/>
      <c r="I102" s="312"/>
      <c r="J102" s="311"/>
      <c r="K102" s="311"/>
      <c r="L102" s="311"/>
      <c r="M102" s="311"/>
      <c r="N102" s="311"/>
      <c r="O102" s="311"/>
      <c r="P102" s="311"/>
      <c r="Q102" s="311"/>
      <c r="R102" s="311"/>
    </row>
    <row r="103" spans="1:18" s="93" customFormat="1" x14ac:dyDescent="0.2">
      <c r="A103" s="311"/>
      <c r="B103" s="311"/>
      <c r="C103" s="311"/>
      <c r="D103" s="311"/>
      <c r="E103" s="311"/>
      <c r="F103" s="311"/>
      <c r="G103" s="311"/>
      <c r="H103" s="312"/>
      <c r="I103" s="312"/>
      <c r="J103" s="311"/>
      <c r="K103" s="311"/>
      <c r="L103" s="311"/>
      <c r="M103" s="311"/>
      <c r="N103" s="311"/>
      <c r="O103" s="311"/>
      <c r="P103" s="311"/>
      <c r="Q103" s="311"/>
      <c r="R103" s="311"/>
    </row>
    <row r="104" spans="1:18" s="93" customFormat="1" x14ac:dyDescent="0.2">
      <c r="A104" s="311"/>
      <c r="B104" s="311"/>
      <c r="C104" s="311"/>
      <c r="D104" s="311"/>
      <c r="E104" s="311"/>
      <c r="F104" s="311"/>
      <c r="G104" s="311"/>
      <c r="H104" s="312"/>
      <c r="I104" s="312"/>
      <c r="J104" s="311"/>
      <c r="K104" s="311"/>
      <c r="L104" s="311"/>
      <c r="M104" s="311"/>
      <c r="N104" s="311"/>
      <c r="O104" s="311"/>
      <c r="P104" s="311"/>
      <c r="Q104" s="311"/>
      <c r="R104" s="311"/>
    </row>
    <row r="105" spans="1:18" s="93" customFormat="1" x14ac:dyDescent="0.2">
      <c r="A105" s="311"/>
      <c r="B105" s="311"/>
      <c r="C105" s="311"/>
      <c r="D105" s="311"/>
      <c r="E105" s="311"/>
      <c r="F105" s="311"/>
      <c r="G105" s="311"/>
      <c r="H105" s="312"/>
      <c r="I105" s="312"/>
      <c r="J105" s="311"/>
      <c r="K105" s="311"/>
      <c r="L105" s="311"/>
      <c r="M105" s="311"/>
      <c r="N105" s="311"/>
      <c r="O105" s="311"/>
      <c r="P105" s="311"/>
      <c r="Q105" s="311"/>
      <c r="R105" s="311"/>
    </row>
    <row r="106" spans="1:18" s="93" customFormat="1" x14ac:dyDescent="0.2">
      <c r="A106" s="311"/>
      <c r="B106" s="311"/>
      <c r="C106" s="311"/>
      <c r="D106" s="311"/>
      <c r="E106" s="311"/>
      <c r="F106" s="311"/>
      <c r="G106" s="311"/>
      <c r="H106" s="312"/>
      <c r="I106" s="312"/>
      <c r="J106" s="311"/>
      <c r="K106" s="311"/>
      <c r="L106" s="311"/>
      <c r="M106" s="311"/>
      <c r="N106" s="311"/>
      <c r="O106" s="311"/>
      <c r="P106" s="311"/>
      <c r="Q106" s="311"/>
      <c r="R106" s="311"/>
    </row>
    <row r="107" spans="1:18" s="93" customFormat="1" x14ac:dyDescent="0.2">
      <c r="A107" s="311"/>
      <c r="B107" s="311"/>
      <c r="C107" s="311"/>
      <c r="D107" s="311"/>
      <c r="E107" s="311"/>
      <c r="F107" s="311"/>
      <c r="G107" s="311"/>
      <c r="H107" s="312"/>
      <c r="I107" s="312"/>
      <c r="J107" s="311"/>
      <c r="K107" s="311"/>
      <c r="L107" s="311"/>
      <c r="M107" s="311"/>
      <c r="N107" s="311"/>
      <c r="O107" s="311"/>
      <c r="P107" s="311"/>
      <c r="Q107" s="311"/>
      <c r="R107" s="311"/>
    </row>
    <row r="108" spans="1:18" s="93" customFormat="1" x14ac:dyDescent="0.2">
      <c r="A108" s="311"/>
      <c r="B108" s="311"/>
      <c r="C108" s="311"/>
      <c r="D108" s="311"/>
      <c r="E108" s="311"/>
      <c r="F108" s="311"/>
      <c r="G108" s="311"/>
      <c r="H108" s="312"/>
      <c r="I108" s="312"/>
      <c r="J108" s="311"/>
      <c r="K108" s="311"/>
      <c r="L108" s="311"/>
      <c r="M108" s="311"/>
      <c r="N108" s="311"/>
      <c r="O108" s="311"/>
      <c r="P108" s="311"/>
      <c r="Q108" s="311"/>
      <c r="R108" s="311"/>
    </row>
    <row r="109" spans="1:18" s="93" customFormat="1" x14ac:dyDescent="0.2">
      <c r="A109" s="311"/>
      <c r="B109" s="311"/>
      <c r="C109" s="311"/>
      <c r="D109" s="311"/>
      <c r="E109" s="311"/>
      <c r="F109" s="311"/>
      <c r="G109" s="311"/>
      <c r="H109" s="312"/>
      <c r="I109" s="312"/>
      <c r="J109" s="311"/>
      <c r="K109" s="311"/>
      <c r="L109" s="311"/>
      <c r="M109" s="311"/>
      <c r="N109" s="311"/>
      <c r="O109" s="311"/>
      <c r="P109" s="311"/>
      <c r="Q109" s="311"/>
      <c r="R109" s="311"/>
    </row>
    <row r="110" spans="1:18" s="93" customFormat="1" x14ac:dyDescent="0.2">
      <c r="A110" s="311"/>
      <c r="B110" s="311"/>
      <c r="C110" s="311"/>
      <c r="D110" s="311"/>
      <c r="E110" s="311"/>
      <c r="F110" s="311"/>
      <c r="G110" s="311"/>
      <c r="H110" s="312"/>
      <c r="I110" s="312"/>
      <c r="J110" s="311"/>
      <c r="K110" s="311"/>
      <c r="L110" s="311"/>
      <c r="M110" s="311"/>
      <c r="N110" s="311"/>
      <c r="O110" s="311"/>
      <c r="P110" s="311"/>
      <c r="Q110" s="311"/>
      <c r="R110" s="311"/>
    </row>
    <row r="111" spans="1:18" s="93" customFormat="1" x14ac:dyDescent="0.2">
      <c r="A111" s="311"/>
      <c r="B111" s="311"/>
      <c r="C111" s="311"/>
      <c r="D111" s="311"/>
      <c r="E111" s="311"/>
      <c r="F111" s="311"/>
      <c r="G111" s="311"/>
      <c r="H111" s="312"/>
      <c r="I111" s="312"/>
      <c r="J111" s="311"/>
      <c r="K111" s="311"/>
      <c r="L111" s="311"/>
      <c r="M111" s="311"/>
      <c r="N111" s="311"/>
      <c r="O111" s="311"/>
      <c r="P111" s="311"/>
      <c r="Q111" s="311"/>
      <c r="R111" s="311"/>
    </row>
    <row r="112" spans="1:18" s="93" customFormat="1" x14ac:dyDescent="0.2">
      <c r="A112" s="311"/>
      <c r="B112" s="311"/>
      <c r="C112" s="311"/>
      <c r="D112" s="311"/>
      <c r="E112" s="311"/>
      <c r="F112" s="311"/>
      <c r="G112" s="311"/>
      <c r="H112" s="312"/>
      <c r="I112" s="312"/>
      <c r="J112" s="311"/>
      <c r="K112" s="311"/>
      <c r="L112" s="311"/>
      <c r="M112" s="311"/>
      <c r="N112" s="311"/>
      <c r="O112" s="311"/>
      <c r="P112" s="311"/>
      <c r="Q112" s="311"/>
      <c r="R112" s="311"/>
    </row>
    <row r="113" spans="1:18" s="93" customFormat="1" x14ac:dyDescent="0.2">
      <c r="A113" s="311"/>
      <c r="B113" s="311"/>
      <c r="C113" s="311"/>
      <c r="D113" s="311"/>
      <c r="E113" s="311"/>
      <c r="F113" s="311"/>
      <c r="G113" s="311"/>
      <c r="H113" s="312"/>
      <c r="I113" s="312"/>
      <c r="J113" s="311"/>
      <c r="K113" s="311"/>
      <c r="L113" s="311"/>
      <c r="M113" s="311"/>
      <c r="N113" s="311"/>
      <c r="O113" s="311"/>
      <c r="P113" s="311"/>
      <c r="Q113" s="311"/>
      <c r="R113" s="311"/>
    </row>
    <row r="114" spans="1:18" s="93" customFormat="1" x14ac:dyDescent="0.2">
      <c r="A114" s="311"/>
      <c r="B114" s="311"/>
      <c r="C114" s="311"/>
      <c r="D114" s="311"/>
      <c r="E114" s="311"/>
      <c r="F114" s="311"/>
      <c r="G114" s="311"/>
      <c r="H114" s="312"/>
      <c r="I114" s="312"/>
      <c r="J114" s="311"/>
      <c r="K114" s="311"/>
      <c r="L114" s="311"/>
      <c r="M114" s="311"/>
      <c r="N114" s="311"/>
      <c r="O114" s="311"/>
      <c r="P114" s="311"/>
      <c r="Q114" s="311"/>
      <c r="R114" s="311"/>
    </row>
    <row r="115" spans="1:18" s="93" customFormat="1" x14ac:dyDescent="0.2">
      <c r="A115" s="311"/>
      <c r="B115" s="311"/>
      <c r="C115" s="311"/>
      <c r="D115" s="311"/>
      <c r="E115" s="311"/>
      <c r="F115" s="311"/>
      <c r="G115" s="311"/>
      <c r="H115" s="312"/>
      <c r="I115" s="312"/>
      <c r="J115" s="311"/>
      <c r="K115" s="311"/>
      <c r="L115" s="311"/>
      <c r="M115" s="311"/>
      <c r="N115" s="311"/>
      <c r="O115" s="311"/>
      <c r="P115" s="311"/>
      <c r="Q115" s="311"/>
      <c r="R115" s="311"/>
    </row>
    <row r="116" spans="1:18" s="93" customFormat="1" x14ac:dyDescent="0.2">
      <c r="A116" s="311"/>
      <c r="B116" s="311"/>
      <c r="C116" s="311"/>
      <c r="D116" s="311"/>
      <c r="E116" s="311"/>
      <c r="F116" s="311"/>
      <c r="G116" s="311"/>
      <c r="H116" s="312"/>
      <c r="I116" s="312"/>
      <c r="J116" s="311"/>
      <c r="K116" s="311"/>
      <c r="L116" s="311"/>
      <c r="M116" s="311"/>
      <c r="N116" s="311"/>
      <c r="O116" s="311"/>
      <c r="P116" s="311"/>
      <c r="Q116" s="311"/>
      <c r="R116" s="311"/>
    </row>
    <row r="117" spans="1:18" s="93" customFormat="1" x14ac:dyDescent="0.2">
      <c r="A117" s="311"/>
      <c r="B117" s="311"/>
      <c r="C117" s="311"/>
      <c r="D117" s="311"/>
      <c r="E117" s="311"/>
      <c r="F117" s="311"/>
      <c r="G117" s="311"/>
      <c r="H117" s="312"/>
      <c r="I117" s="312"/>
      <c r="J117" s="311"/>
      <c r="K117" s="311"/>
      <c r="L117" s="311"/>
      <c r="M117" s="311"/>
      <c r="N117" s="311"/>
      <c r="O117" s="311"/>
      <c r="P117" s="311"/>
      <c r="Q117" s="311"/>
      <c r="R117" s="311"/>
    </row>
    <row r="118" spans="1:18" s="93" customFormat="1" x14ac:dyDescent="0.2">
      <c r="A118" s="311"/>
      <c r="B118" s="311"/>
      <c r="C118" s="311"/>
      <c r="D118" s="311"/>
      <c r="E118" s="311"/>
      <c r="F118" s="311"/>
      <c r="G118" s="311"/>
      <c r="H118" s="312"/>
      <c r="I118" s="312"/>
      <c r="J118" s="311"/>
      <c r="K118" s="311"/>
      <c r="L118" s="311"/>
      <c r="M118" s="311"/>
      <c r="N118" s="311"/>
      <c r="O118" s="311"/>
      <c r="P118" s="311"/>
      <c r="Q118" s="311"/>
      <c r="R118" s="311"/>
    </row>
    <row r="119" spans="1:18" s="93" customFormat="1" x14ac:dyDescent="0.2">
      <c r="A119" s="311"/>
      <c r="B119" s="311"/>
      <c r="C119" s="311"/>
      <c r="D119" s="311"/>
      <c r="E119" s="311"/>
      <c r="F119" s="311"/>
      <c r="G119" s="311"/>
      <c r="H119" s="312"/>
      <c r="I119" s="312"/>
      <c r="J119" s="311"/>
      <c r="K119" s="311"/>
      <c r="L119" s="311"/>
      <c r="M119" s="311"/>
      <c r="N119" s="311"/>
      <c r="O119" s="311"/>
      <c r="P119" s="311"/>
      <c r="Q119" s="311"/>
      <c r="R119" s="311"/>
    </row>
    <row r="120" spans="1:18" s="93" customFormat="1" x14ac:dyDescent="0.2">
      <c r="A120" s="311"/>
      <c r="B120" s="311"/>
      <c r="C120" s="311"/>
      <c r="D120" s="311"/>
      <c r="E120" s="311"/>
      <c r="F120" s="311"/>
      <c r="G120" s="311"/>
      <c r="H120" s="312"/>
      <c r="I120" s="312"/>
      <c r="J120" s="311"/>
      <c r="K120" s="311"/>
      <c r="L120" s="311"/>
      <c r="M120" s="311"/>
      <c r="N120" s="311"/>
      <c r="O120" s="311"/>
      <c r="P120" s="311"/>
      <c r="Q120" s="311"/>
      <c r="R120" s="311"/>
    </row>
    <row r="121" spans="1:18" s="93" customFormat="1" x14ac:dyDescent="0.2">
      <c r="A121" s="311"/>
      <c r="B121" s="311"/>
      <c r="C121" s="311"/>
      <c r="D121" s="311"/>
      <c r="E121" s="311"/>
      <c r="F121" s="311"/>
      <c r="G121" s="311"/>
      <c r="H121" s="312"/>
      <c r="I121" s="312"/>
      <c r="J121" s="311"/>
      <c r="K121" s="311"/>
      <c r="L121" s="311"/>
      <c r="M121" s="311"/>
      <c r="N121" s="311"/>
      <c r="O121" s="311"/>
      <c r="P121" s="311"/>
      <c r="Q121" s="311"/>
      <c r="R121" s="311"/>
    </row>
    <row r="122" spans="1:18" s="93" customFormat="1" x14ac:dyDescent="0.2">
      <c r="A122" s="311"/>
      <c r="B122" s="311"/>
      <c r="C122" s="311"/>
      <c r="D122" s="311"/>
      <c r="E122" s="311"/>
      <c r="F122" s="311"/>
      <c r="G122" s="311"/>
      <c r="H122" s="312"/>
      <c r="I122" s="312"/>
      <c r="J122" s="311"/>
      <c r="K122" s="311"/>
      <c r="L122" s="311"/>
      <c r="M122" s="311"/>
      <c r="N122" s="311"/>
      <c r="O122" s="311"/>
      <c r="P122" s="311"/>
      <c r="Q122" s="311"/>
      <c r="R122" s="311"/>
    </row>
    <row r="123" spans="1:18" s="93" customFormat="1" x14ac:dyDescent="0.2">
      <c r="A123" s="311"/>
      <c r="B123" s="311"/>
      <c r="C123" s="311"/>
      <c r="D123" s="311"/>
      <c r="E123" s="311"/>
      <c r="F123" s="311"/>
      <c r="G123" s="311"/>
      <c r="H123" s="312"/>
      <c r="I123" s="312"/>
      <c r="J123" s="311"/>
      <c r="K123" s="311"/>
      <c r="L123" s="311"/>
      <c r="M123" s="311"/>
      <c r="N123" s="311"/>
      <c r="O123" s="311"/>
      <c r="P123" s="311"/>
      <c r="Q123" s="311"/>
      <c r="R123" s="311"/>
    </row>
    <row r="124" spans="1:18" s="93" customFormat="1" x14ac:dyDescent="0.2">
      <c r="A124" s="311"/>
      <c r="B124" s="311"/>
      <c r="C124" s="311"/>
      <c r="D124" s="311"/>
      <c r="E124" s="311"/>
      <c r="F124" s="311"/>
      <c r="G124" s="311"/>
      <c r="H124" s="312"/>
      <c r="I124" s="312"/>
      <c r="J124" s="311"/>
      <c r="K124" s="311"/>
      <c r="L124" s="311"/>
      <c r="M124" s="311"/>
      <c r="N124" s="311"/>
      <c r="O124" s="311"/>
      <c r="P124" s="311"/>
      <c r="Q124" s="311"/>
      <c r="R124" s="311"/>
    </row>
    <row r="125" spans="1:18" s="93" customFormat="1" x14ac:dyDescent="0.2">
      <c r="A125" s="311"/>
      <c r="B125" s="311"/>
      <c r="C125" s="311"/>
      <c r="D125" s="311"/>
      <c r="E125" s="311"/>
      <c r="F125" s="311"/>
      <c r="G125" s="311"/>
      <c r="H125" s="312"/>
      <c r="I125" s="312"/>
      <c r="J125" s="311"/>
      <c r="K125" s="311"/>
      <c r="L125" s="311"/>
      <c r="M125" s="311"/>
      <c r="N125" s="311"/>
      <c r="O125" s="311"/>
      <c r="P125" s="311"/>
      <c r="Q125" s="311"/>
      <c r="R125" s="311"/>
    </row>
    <row r="126" spans="1:18" s="93" customFormat="1" x14ac:dyDescent="0.2">
      <c r="A126" s="311"/>
      <c r="B126" s="311"/>
      <c r="C126" s="311"/>
      <c r="D126" s="311"/>
      <c r="E126" s="311"/>
      <c r="F126" s="311"/>
      <c r="G126" s="311"/>
      <c r="H126" s="312"/>
      <c r="I126" s="312"/>
      <c r="J126" s="311"/>
      <c r="K126" s="311"/>
      <c r="L126" s="311"/>
      <c r="M126" s="311"/>
      <c r="N126" s="311"/>
      <c r="O126" s="311"/>
      <c r="P126" s="311"/>
      <c r="Q126" s="311"/>
      <c r="R126" s="311"/>
    </row>
    <row r="127" spans="1:18" s="93" customFormat="1" x14ac:dyDescent="0.2">
      <c r="A127" s="311"/>
      <c r="B127" s="311"/>
      <c r="C127" s="311"/>
      <c r="D127" s="311"/>
      <c r="E127" s="311"/>
      <c r="F127" s="311"/>
      <c r="G127" s="311"/>
      <c r="H127" s="312"/>
      <c r="I127" s="312"/>
      <c r="J127" s="311"/>
      <c r="K127" s="311"/>
      <c r="L127" s="311"/>
      <c r="M127" s="311"/>
      <c r="N127" s="311"/>
      <c r="O127" s="311"/>
      <c r="P127" s="311"/>
      <c r="Q127" s="311"/>
      <c r="R127" s="311"/>
    </row>
    <row r="128" spans="1:18" s="93" customFormat="1" x14ac:dyDescent="0.2">
      <c r="A128" s="311"/>
      <c r="B128" s="311"/>
      <c r="C128" s="311"/>
      <c r="D128" s="311"/>
      <c r="E128" s="311"/>
      <c r="F128" s="311"/>
      <c r="G128" s="311"/>
      <c r="H128" s="312"/>
      <c r="I128" s="312"/>
      <c r="J128" s="311"/>
      <c r="K128" s="311"/>
      <c r="L128" s="311"/>
      <c r="M128" s="311"/>
      <c r="N128" s="311"/>
      <c r="O128" s="311"/>
      <c r="P128" s="311"/>
      <c r="Q128" s="311"/>
      <c r="R128" s="311"/>
    </row>
    <row r="129" spans="1:18" s="93" customFormat="1" x14ac:dyDescent="0.2">
      <c r="A129" s="311"/>
      <c r="B129" s="311"/>
      <c r="C129" s="311"/>
      <c r="D129" s="311"/>
      <c r="E129" s="311"/>
      <c r="F129" s="311"/>
      <c r="G129" s="311"/>
      <c r="H129" s="312"/>
      <c r="I129" s="312"/>
      <c r="J129" s="311"/>
      <c r="K129" s="311"/>
      <c r="L129" s="311"/>
      <c r="M129" s="311"/>
      <c r="N129" s="311"/>
      <c r="O129" s="311"/>
      <c r="P129" s="311"/>
      <c r="Q129" s="311"/>
      <c r="R129" s="311"/>
    </row>
    <row r="130" spans="1:18" s="93" customFormat="1" x14ac:dyDescent="0.2">
      <c r="A130" s="311"/>
      <c r="B130" s="311"/>
      <c r="C130" s="311"/>
      <c r="D130" s="311"/>
      <c r="E130" s="311"/>
      <c r="F130" s="311"/>
      <c r="G130" s="311"/>
      <c r="H130" s="312"/>
      <c r="I130" s="312"/>
      <c r="J130" s="311"/>
      <c r="K130" s="311"/>
      <c r="L130" s="311"/>
      <c r="M130" s="311"/>
      <c r="N130" s="311"/>
      <c r="O130" s="311"/>
      <c r="P130" s="311"/>
      <c r="Q130" s="311"/>
      <c r="R130" s="311"/>
    </row>
    <row r="131" spans="1:18" s="93" customFormat="1" x14ac:dyDescent="0.2">
      <c r="A131" s="311"/>
      <c r="B131" s="311"/>
      <c r="C131" s="311"/>
      <c r="D131" s="311"/>
      <c r="E131" s="311"/>
      <c r="F131" s="311"/>
      <c r="G131" s="311"/>
      <c r="H131" s="312"/>
      <c r="I131" s="312"/>
      <c r="J131" s="311"/>
      <c r="K131" s="311"/>
      <c r="L131" s="311"/>
      <c r="M131" s="311"/>
      <c r="N131" s="311"/>
      <c r="O131" s="311"/>
      <c r="P131" s="311"/>
      <c r="Q131" s="311"/>
      <c r="R131" s="311"/>
    </row>
    <row r="132" spans="1:18" s="93" customFormat="1" x14ac:dyDescent="0.2">
      <c r="A132" s="311"/>
      <c r="B132" s="311"/>
      <c r="C132" s="311"/>
      <c r="D132" s="311"/>
      <c r="E132" s="311"/>
      <c r="F132" s="311"/>
      <c r="G132" s="311"/>
      <c r="H132" s="312"/>
      <c r="I132" s="312"/>
      <c r="J132" s="311"/>
      <c r="K132" s="311"/>
      <c r="L132" s="311"/>
      <c r="M132" s="311"/>
      <c r="N132" s="311"/>
      <c r="O132" s="311"/>
      <c r="P132" s="311"/>
      <c r="Q132" s="311"/>
      <c r="R132" s="311"/>
    </row>
    <row r="133" spans="1:18" s="93" customFormat="1" x14ac:dyDescent="0.2">
      <c r="A133" s="311"/>
      <c r="B133" s="311"/>
      <c r="C133" s="311"/>
      <c r="D133" s="311"/>
      <c r="E133" s="311"/>
      <c r="F133" s="311"/>
      <c r="G133" s="311"/>
      <c r="H133" s="312"/>
      <c r="I133" s="312"/>
      <c r="J133" s="311"/>
      <c r="K133" s="311"/>
      <c r="L133" s="311"/>
      <c r="M133" s="311"/>
      <c r="N133" s="311"/>
      <c r="O133" s="311"/>
      <c r="P133" s="311"/>
      <c r="Q133" s="311"/>
      <c r="R133" s="311"/>
    </row>
    <row r="134" spans="1:18" s="93" customFormat="1" x14ac:dyDescent="0.2">
      <c r="A134" s="311"/>
      <c r="B134" s="311"/>
      <c r="C134" s="311"/>
      <c r="D134" s="311"/>
      <c r="E134" s="311"/>
      <c r="F134" s="311"/>
      <c r="G134" s="311"/>
      <c r="H134" s="312"/>
      <c r="I134" s="312"/>
      <c r="J134" s="311"/>
      <c r="K134" s="311"/>
      <c r="L134" s="311"/>
      <c r="M134" s="311"/>
      <c r="N134" s="311"/>
      <c r="O134" s="311"/>
      <c r="P134" s="311"/>
      <c r="Q134" s="311"/>
      <c r="R134" s="311"/>
    </row>
    <row r="135" spans="1:18" s="93" customFormat="1" x14ac:dyDescent="0.2">
      <c r="A135" s="311"/>
      <c r="B135" s="311"/>
      <c r="C135" s="311"/>
      <c r="D135" s="311"/>
      <c r="E135" s="311"/>
      <c r="F135" s="311"/>
      <c r="G135" s="311"/>
      <c r="H135" s="312"/>
      <c r="I135" s="312"/>
      <c r="J135" s="311"/>
      <c r="K135" s="311"/>
      <c r="L135" s="311"/>
      <c r="M135" s="311"/>
      <c r="N135" s="311"/>
      <c r="O135" s="311"/>
      <c r="P135" s="311"/>
      <c r="Q135" s="311"/>
      <c r="R135" s="311"/>
    </row>
    <row r="136" spans="1:18" s="93" customFormat="1" x14ac:dyDescent="0.2">
      <c r="A136" s="311"/>
      <c r="B136" s="311"/>
      <c r="C136" s="311"/>
      <c r="D136" s="311"/>
      <c r="E136" s="311"/>
      <c r="F136" s="311"/>
      <c r="G136" s="311"/>
      <c r="H136" s="312"/>
      <c r="I136" s="312"/>
      <c r="J136" s="311"/>
      <c r="K136" s="311"/>
      <c r="L136" s="311"/>
      <c r="M136" s="311"/>
      <c r="N136" s="311"/>
      <c r="O136" s="311"/>
      <c r="P136" s="311"/>
      <c r="Q136" s="311"/>
      <c r="R136" s="311"/>
    </row>
    <row r="137" spans="1:18" s="93" customFormat="1" x14ac:dyDescent="0.2">
      <c r="A137" s="311"/>
      <c r="B137" s="311"/>
      <c r="C137" s="311"/>
      <c r="D137" s="311"/>
      <c r="E137" s="311"/>
      <c r="F137" s="311"/>
      <c r="G137" s="311"/>
      <c r="H137" s="312"/>
      <c r="I137" s="312"/>
      <c r="J137" s="311"/>
      <c r="K137" s="311"/>
      <c r="L137" s="311"/>
      <c r="M137" s="311"/>
      <c r="N137" s="311"/>
      <c r="O137" s="311"/>
      <c r="P137" s="311"/>
      <c r="Q137" s="311"/>
      <c r="R137" s="311"/>
    </row>
    <row r="138" spans="1:18" s="93" customFormat="1" x14ac:dyDescent="0.2">
      <c r="A138" s="311"/>
      <c r="B138" s="311"/>
      <c r="C138" s="311"/>
      <c r="D138" s="311"/>
      <c r="E138" s="311"/>
      <c r="F138" s="311"/>
      <c r="G138" s="311"/>
      <c r="H138" s="312"/>
      <c r="I138" s="312"/>
      <c r="J138" s="311"/>
      <c r="K138" s="311"/>
      <c r="L138" s="311"/>
      <c r="M138" s="311"/>
      <c r="N138" s="311"/>
      <c r="O138" s="311"/>
      <c r="P138" s="311"/>
      <c r="Q138" s="311"/>
      <c r="R138" s="311"/>
    </row>
    <row r="139" spans="1:18" s="93" customFormat="1" x14ac:dyDescent="0.2">
      <c r="A139" s="311"/>
      <c r="B139" s="311"/>
      <c r="C139" s="311"/>
      <c r="D139" s="311"/>
      <c r="E139" s="311"/>
      <c r="F139" s="311"/>
      <c r="G139" s="311"/>
      <c r="H139" s="312"/>
      <c r="I139" s="312"/>
      <c r="J139" s="311"/>
      <c r="K139" s="311"/>
      <c r="L139" s="311"/>
      <c r="M139" s="311"/>
      <c r="N139" s="311"/>
      <c r="O139" s="311"/>
      <c r="P139" s="311"/>
      <c r="Q139" s="311"/>
      <c r="R139" s="311"/>
    </row>
    <row r="140" spans="1:18" s="93" customFormat="1" x14ac:dyDescent="0.2">
      <c r="A140" s="311"/>
      <c r="B140" s="311"/>
      <c r="C140" s="311"/>
      <c r="D140" s="311"/>
      <c r="E140" s="311"/>
      <c r="F140" s="311"/>
      <c r="G140" s="311"/>
      <c r="H140" s="312"/>
      <c r="I140" s="312"/>
      <c r="J140" s="311"/>
      <c r="K140" s="311"/>
      <c r="L140" s="311"/>
      <c r="M140" s="311"/>
      <c r="N140" s="311"/>
      <c r="O140" s="311"/>
      <c r="P140" s="311"/>
      <c r="Q140" s="311"/>
      <c r="R140" s="311"/>
    </row>
    <row r="141" spans="1:18" s="93" customFormat="1" x14ac:dyDescent="0.2">
      <c r="A141" s="311"/>
      <c r="B141" s="311"/>
      <c r="C141" s="311"/>
      <c r="D141" s="311"/>
      <c r="E141" s="311"/>
      <c r="F141" s="311"/>
      <c r="G141" s="311"/>
      <c r="H141" s="312"/>
      <c r="I141" s="312"/>
      <c r="J141" s="311"/>
      <c r="K141" s="311"/>
      <c r="L141" s="311"/>
      <c r="M141" s="311"/>
      <c r="N141" s="311"/>
      <c r="O141" s="311"/>
      <c r="P141" s="311"/>
      <c r="Q141" s="311"/>
      <c r="R141" s="311"/>
    </row>
    <row r="142" spans="1:18" s="93" customFormat="1" x14ac:dyDescent="0.2">
      <c r="A142" s="311"/>
      <c r="B142" s="311"/>
      <c r="C142" s="311"/>
      <c r="D142" s="311"/>
      <c r="E142" s="311"/>
      <c r="F142" s="311"/>
      <c r="G142" s="311"/>
      <c r="H142" s="312"/>
      <c r="I142" s="312"/>
      <c r="J142" s="311"/>
      <c r="K142" s="311"/>
      <c r="L142" s="311"/>
      <c r="M142" s="311"/>
      <c r="N142" s="311"/>
      <c r="O142" s="311"/>
      <c r="P142" s="311"/>
      <c r="Q142" s="311"/>
      <c r="R142" s="311"/>
    </row>
    <row r="143" spans="1:18" s="93" customFormat="1" x14ac:dyDescent="0.2">
      <c r="A143" s="311"/>
      <c r="B143" s="311"/>
      <c r="C143" s="311"/>
      <c r="D143" s="311"/>
      <c r="E143" s="311"/>
      <c r="F143" s="311"/>
      <c r="G143" s="311"/>
      <c r="H143" s="312"/>
      <c r="I143" s="312"/>
      <c r="J143" s="311"/>
      <c r="K143" s="311"/>
      <c r="L143" s="311"/>
      <c r="M143" s="311"/>
      <c r="N143" s="311"/>
      <c r="O143" s="311"/>
      <c r="P143" s="311"/>
      <c r="Q143" s="311"/>
      <c r="R143" s="311"/>
    </row>
    <row r="144" spans="1:18" s="93" customFormat="1" x14ac:dyDescent="0.2">
      <c r="A144" s="311"/>
      <c r="B144" s="311"/>
      <c r="C144" s="311"/>
      <c r="D144" s="311"/>
      <c r="E144" s="311"/>
      <c r="F144" s="311"/>
      <c r="G144" s="311"/>
      <c r="H144" s="312"/>
      <c r="I144" s="312"/>
      <c r="J144" s="311"/>
      <c r="K144" s="311"/>
      <c r="L144" s="311"/>
      <c r="M144" s="311"/>
      <c r="N144" s="311"/>
      <c r="O144" s="311"/>
      <c r="P144" s="311"/>
      <c r="Q144" s="311"/>
      <c r="R144" s="311"/>
    </row>
    <row r="145" spans="1:18" s="93" customFormat="1" x14ac:dyDescent="0.2">
      <c r="A145" s="311"/>
      <c r="B145" s="311"/>
      <c r="C145" s="311"/>
      <c r="D145" s="311"/>
      <c r="E145" s="311"/>
      <c r="F145" s="311"/>
      <c r="G145" s="311"/>
      <c r="H145" s="312"/>
      <c r="I145" s="312"/>
      <c r="J145" s="311"/>
      <c r="K145" s="311"/>
      <c r="L145" s="311"/>
      <c r="M145" s="311"/>
      <c r="N145" s="311"/>
      <c r="O145" s="311"/>
      <c r="P145" s="311"/>
      <c r="Q145" s="311"/>
      <c r="R145" s="311"/>
    </row>
    <row r="146" spans="1:18" s="93" customFormat="1" x14ac:dyDescent="0.2">
      <c r="A146" s="311"/>
      <c r="B146" s="311"/>
      <c r="C146" s="311"/>
      <c r="D146" s="311"/>
      <c r="E146" s="311"/>
      <c r="F146" s="311"/>
      <c r="G146" s="311"/>
      <c r="H146" s="312"/>
      <c r="I146" s="312"/>
      <c r="J146" s="311"/>
      <c r="K146" s="311"/>
      <c r="L146" s="311"/>
      <c r="M146" s="311"/>
      <c r="N146" s="311"/>
      <c r="O146" s="311"/>
      <c r="P146" s="311"/>
      <c r="Q146" s="311"/>
      <c r="R146" s="311"/>
    </row>
    <row r="147" spans="1:18" s="93" customFormat="1" x14ac:dyDescent="0.2">
      <c r="A147" s="311"/>
      <c r="B147" s="311"/>
      <c r="C147" s="311"/>
      <c r="D147" s="311"/>
      <c r="E147" s="311"/>
      <c r="F147" s="311"/>
      <c r="G147" s="311"/>
      <c r="H147" s="312"/>
      <c r="I147" s="312"/>
      <c r="J147" s="311"/>
      <c r="K147" s="311"/>
      <c r="L147" s="311"/>
      <c r="M147" s="311"/>
      <c r="N147" s="311"/>
      <c r="O147" s="311"/>
      <c r="P147" s="311"/>
      <c r="Q147" s="311"/>
      <c r="R147" s="311"/>
    </row>
    <row r="148" spans="1:18" s="93" customFormat="1" x14ac:dyDescent="0.2">
      <c r="A148" s="311"/>
      <c r="B148" s="311"/>
      <c r="C148" s="311"/>
      <c r="D148" s="311"/>
      <c r="E148" s="311"/>
      <c r="F148" s="311"/>
      <c r="G148" s="311"/>
      <c r="H148" s="312"/>
      <c r="I148" s="312"/>
      <c r="J148" s="311"/>
      <c r="K148" s="311"/>
      <c r="L148" s="311"/>
      <c r="M148" s="311"/>
      <c r="N148" s="311"/>
      <c r="O148" s="311"/>
      <c r="P148" s="311"/>
      <c r="Q148" s="311"/>
      <c r="R148" s="311"/>
    </row>
    <row r="149" spans="1:18" s="93" customFormat="1" x14ac:dyDescent="0.2">
      <c r="A149" s="311"/>
      <c r="B149" s="311"/>
      <c r="C149" s="311"/>
      <c r="D149" s="311"/>
      <c r="E149" s="311"/>
      <c r="F149" s="311"/>
      <c r="G149" s="311"/>
      <c r="H149" s="312"/>
      <c r="I149" s="312"/>
      <c r="J149" s="311"/>
      <c r="K149" s="311"/>
      <c r="L149" s="311"/>
      <c r="M149" s="311"/>
      <c r="N149" s="311"/>
      <c r="O149" s="311"/>
      <c r="P149" s="311"/>
      <c r="Q149" s="311"/>
      <c r="R149" s="311"/>
    </row>
    <row r="150" spans="1:18" s="93" customFormat="1" x14ac:dyDescent="0.2">
      <c r="A150" s="311"/>
      <c r="B150" s="311"/>
      <c r="C150" s="311"/>
      <c r="D150" s="311"/>
      <c r="E150" s="311"/>
      <c r="F150" s="311"/>
      <c r="G150" s="311"/>
      <c r="H150" s="312"/>
      <c r="I150" s="312"/>
      <c r="J150" s="311"/>
      <c r="K150" s="311"/>
      <c r="L150" s="311"/>
      <c r="M150" s="311"/>
      <c r="N150" s="311"/>
      <c r="O150" s="311"/>
      <c r="P150" s="311"/>
      <c r="Q150" s="311"/>
      <c r="R150" s="311"/>
    </row>
    <row r="151" spans="1:18" s="93" customFormat="1" x14ac:dyDescent="0.2">
      <c r="A151" s="311"/>
      <c r="B151" s="311"/>
      <c r="C151" s="311"/>
      <c r="D151" s="311"/>
      <c r="E151" s="311"/>
      <c r="F151" s="311"/>
      <c r="G151" s="311"/>
      <c r="H151" s="312"/>
      <c r="I151" s="312"/>
      <c r="J151" s="311"/>
      <c r="K151" s="311"/>
      <c r="L151" s="311"/>
      <c r="M151" s="311"/>
      <c r="N151" s="311"/>
      <c r="O151" s="311"/>
      <c r="P151" s="311"/>
      <c r="Q151" s="311"/>
      <c r="R151" s="311"/>
    </row>
    <row r="152" spans="1:18" s="93" customFormat="1" x14ac:dyDescent="0.2">
      <c r="A152" s="311"/>
      <c r="B152" s="311"/>
      <c r="C152" s="311"/>
      <c r="D152" s="311"/>
      <c r="E152" s="311"/>
      <c r="F152" s="311"/>
      <c r="G152" s="311"/>
      <c r="H152" s="312"/>
      <c r="I152" s="312"/>
      <c r="J152" s="311"/>
      <c r="K152" s="311"/>
      <c r="L152" s="311"/>
      <c r="M152" s="311"/>
      <c r="N152" s="311"/>
      <c r="O152" s="311"/>
      <c r="P152" s="311"/>
      <c r="Q152" s="311"/>
      <c r="R152" s="311"/>
    </row>
    <row r="153" spans="1:18" s="93" customFormat="1" x14ac:dyDescent="0.2">
      <c r="A153" s="311"/>
      <c r="B153" s="311"/>
      <c r="C153" s="311"/>
      <c r="D153" s="311"/>
      <c r="E153" s="311"/>
      <c r="F153" s="311"/>
      <c r="G153" s="311"/>
      <c r="H153" s="312"/>
      <c r="I153" s="312"/>
      <c r="J153" s="311"/>
      <c r="K153" s="311"/>
      <c r="L153" s="311"/>
      <c r="M153" s="311"/>
      <c r="N153" s="311"/>
      <c r="O153" s="311"/>
      <c r="P153" s="311"/>
      <c r="Q153" s="311"/>
      <c r="R153" s="311"/>
    </row>
    <row r="154" spans="1:18" s="93" customFormat="1" x14ac:dyDescent="0.2">
      <c r="A154" s="311"/>
      <c r="B154" s="311"/>
      <c r="C154" s="311"/>
      <c r="D154" s="311"/>
      <c r="E154" s="311"/>
      <c r="F154" s="311"/>
      <c r="G154" s="311"/>
      <c r="H154" s="312"/>
      <c r="I154" s="312"/>
      <c r="J154" s="311"/>
      <c r="K154" s="311"/>
      <c r="L154" s="311"/>
      <c r="M154" s="311"/>
      <c r="N154" s="311"/>
      <c r="O154" s="311"/>
      <c r="P154" s="311"/>
      <c r="Q154" s="311"/>
      <c r="R154" s="311"/>
    </row>
    <row r="155" spans="1:18" s="93" customFormat="1" x14ac:dyDescent="0.2">
      <c r="A155" s="311"/>
      <c r="B155" s="311"/>
      <c r="C155" s="311"/>
      <c r="D155" s="311"/>
      <c r="E155" s="311"/>
      <c r="F155" s="311"/>
      <c r="G155" s="311"/>
      <c r="H155" s="312"/>
      <c r="I155" s="312"/>
      <c r="J155" s="311"/>
      <c r="K155" s="311"/>
      <c r="L155" s="311"/>
      <c r="M155" s="311"/>
      <c r="N155" s="311"/>
      <c r="O155" s="311"/>
      <c r="P155" s="311"/>
      <c r="Q155" s="311"/>
      <c r="R155" s="311"/>
    </row>
    <row r="156" spans="1:18" s="93" customFormat="1" x14ac:dyDescent="0.2">
      <c r="A156" s="311"/>
      <c r="B156" s="311"/>
      <c r="C156" s="311"/>
      <c r="D156" s="311"/>
      <c r="E156" s="311"/>
      <c r="F156" s="311"/>
      <c r="G156" s="311"/>
      <c r="H156" s="312"/>
      <c r="I156" s="312"/>
      <c r="J156" s="311"/>
      <c r="K156" s="311"/>
      <c r="L156" s="311"/>
      <c r="M156" s="311"/>
      <c r="N156" s="311"/>
      <c r="O156" s="311"/>
      <c r="P156" s="311"/>
      <c r="Q156" s="311"/>
      <c r="R156" s="311"/>
    </row>
    <row r="157" spans="1:18" s="93" customFormat="1" x14ac:dyDescent="0.2">
      <c r="A157" s="311"/>
      <c r="B157" s="311"/>
      <c r="C157" s="311"/>
      <c r="D157" s="311"/>
      <c r="E157" s="311"/>
      <c r="F157" s="311"/>
      <c r="G157" s="311"/>
      <c r="H157" s="312"/>
      <c r="I157" s="312"/>
      <c r="J157" s="311"/>
      <c r="K157" s="311"/>
      <c r="L157" s="311"/>
      <c r="M157" s="311"/>
      <c r="N157" s="311"/>
      <c r="O157" s="311"/>
      <c r="P157" s="311"/>
      <c r="Q157" s="311"/>
      <c r="R157" s="311"/>
    </row>
    <row r="158" spans="1:18" s="93" customFormat="1" x14ac:dyDescent="0.2">
      <c r="A158" s="311"/>
      <c r="B158" s="311"/>
      <c r="C158" s="311"/>
      <c r="D158" s="311"/>
      <c r="E158" s="311"/>
      <c r="F158" s="311"/>
      <c r="G158" s="311"/>
      <c r="H158" s="312"/>
      <c r="I158" s="312"/>
      <c r="J158" s="311"/>
      <c r="K158" s="311"/>
      <c r="L158" s="311"/>
      <c r="M158" s="311"/>
      <c r="N158" s="311"/>
      <c r="O158" s="311"/>
      <c r="P158" s="311"/>
      <c r="Q158" s="311"/>
      <c r="R158" s="311"/>
    </row>
    <row r="159" spans="1:18" s="93" customFormat="1" x14ac:dyDescent="0.2">
      <c r="A159" s="311"/>
      <c r="B159" s="311"/>
      <c r="C159" s="311"/>
      <c r="D159" s="311"/>
      <c r="E159" s="311"/>
      <c r="F159" s="311"/>
      <c r="G159" s="311"/>
      <c r="H159" s="312"/>
      <c r="I159" s="312"/>
      <c r="J159" s="311"/>
      <c r="K159" s="311"/>
      <c r="L159" s="311"/>
      <c r="M159" s="311"/>
      <c r="N159" s="311"/>
      <c r="O159" s="311"/>
      <c r="P159" s="311"/>
      <c r="Q159" s="311"/>
      <c r="R159" s="311"/>
    </row>
    <row r="160" spans="1:18" s="93" customFormat="1" x14ac:dyDescent="0.2">
      <c r="A160" s="311"/>
      <c r="B160" s="311"/>
      <c r="C160" s="311"/>
      <c r="D160" s="311"/>
      <c r="E160" s="311"/>
      <c r="F160" s="311"/>
      <c r="G160" s="311"/>
      <c r="H160" s="312"/>
      <c r="I160" s="312"/>
      <c r="J160" s="311"/>
      <c r="K160" s="311"/>
      <c r="L160" s="311"/>
      <c r="M160" s="311"/>
      <c r="N160" s="311"/>
      <c r="O160" s="311"/>
      <c r="P160" s="311"/>
      <c r="Q160" s="311"/>
      <c r="R160" s="311"/>
    </row>
    <row r="161" spans="1:18" s="93" customFormat="1" x14ac:dyDescent="0.2">
      <c r="A161" s="311"/>
      <c r="B161" s="311"/>
      <c r="C161" s="311"/>
      <c r="D161" s="311"/>
      <c r="E161" s="311"/>
      <c r="F161" s="311"/>
      <c r="G161" s="311"/>
      <c r="H161" s="312"/>
      <c r="I161" s="312"/>
      <c r="J161" s="311"/>
      <c r="K161" s="311"/>
      <c r="L161" s="311"/>
      <c r="M161" s="311"/>
      <c r="N161" s="311"/>
      <c r="O161" s="311"/>
      <c r="P161" s="311"/>
      <c r="Q161" s="311"/>
      <c r="R161" s="311"/>
    </row>
    <row r="162" spans="1:18" s="93" customFormat="1" x14ac:dyDescent="0.2">
      <c r="A162" s="311"/>
      <c r="B162" s="311"/>
      <c r="C162" s="311"/>
      <c r="D162" s="311"/>
      <c r="E162" s="311"/>
      <c r="F162" s="311"/>
      <c r="G162" s="311"/>
      <c r="H162" s="312"/>
      <c r="I162" s="312"/>
      <c r="J162" s="311"/>
      <c r="K162" s="311"/>
      <c r="L162" s="311"/>
      <c r="M162" s="311"/>
      <c r="N162" s="311"/>
      <c r="O162" s="311"/>
      <c r="P162" s="311"/>
      <c r="Q162" s="311"/>
      <c r="R162" s="311"/>
    </row>
    <row r="163" spans="1:18" s="93" customFormat="1" x14ac:dyDescent="0.2">
      <c r="A163" s="311"/>
      <c r="B163" s="311"/>
      <c r="C163" s="311"/>
      <c r="D163" s="311"/>
      <c r="E163" s="311"/>
      <c r="F163" s="311"/>
      <c r="G163" s="311"/>
      <c r="H163" s="312"/>
      <c r="I163" s="312"/>
      <c r="J163" s="311"/>
      <c r="K163" s="311"/>
      <c r="L163" s="311"/>
      <c r="M163" s="311"/>
      <c r="N163" s="311"/>
      <c r="O163" s="311"/>
      <c r="P163" s="311"/>
      <c r="Q163" s="311"/>
      <c r="R163" s="311"/>
    </row>
    <row r="164" spans="1:18" s="93" customFormat="1" x14ac:dyDescent="0.2">
      <c r="A164" s="311"/>
      <c r="B164" s="311"/>
      <c r="C164" s="311"/>
      <c r="D164" s="311"/>
      <c r="E164" s="311"/>
      <c r="F164" s="311"/>
      <c r="G164" s="311"/>
      <c r="H164" s="312"/>
      <c r="I164" s="312"/>
      <c r="J164" s="311"/>
      <c r="K164" s="311"/>
      <c r="L164" s="311"/>
      <c r="M164" s="311"/>
      <c r="N164" s="311"/>
      <c r="O164" s="311"/>
      <c r="P164" s="311"/>
      <c r="Q164" s="311"/>
      <c r="R164" s="311"/>
    </row>
    <row r="165" spans="1:18" s="93" customFormat="1" x14ac:dyDescent="0.2">
      <c r="A165" s="311"/>
      <c r="B165" s="311"/>
      <c r="C165" s="311"/>
      <c r="D165" s="311"/>
      <c r="E165" s="311"/>
      <c r="F165" s="311"/>
      <c r="G165" s="311"/>
      <c r="H165" s="312"/>
      <c r="I165" s="312"/>
      <c r="J165" s="311"/>
      <c r="K165" s="311"/>
      <c r="L165" s="311"/>
      <c r="M165" s="311"/>
      <c r="N165" s="311"/>
      <c r="O165" s="311"/>
      <c r="P165" s="311"/>
      <c r="Q165" s="311"/>
      <c r="R165" s="311"/>
    </row>
    <row r="166" spans="1:18" s="93" customFormat="1" x14ac:dyDescent="0.2">
      <c r="A166" s="311"/>
      <c r="B166" s="311"/>
      <c r="C166" s="311"/>
      <c r="D166" s="311"/>
      <c r="E166" s="311"/>
      <c r="F166" s="311"/>
      <c r="G166" s="311"/>
      <c r="H166" s="312"/>
      <c r="I166" s="312"/>
      <c r="J166" s="311"/>
      <c r="K166" s="311"/>
      <c r="L166" s="311"/>
      <c r="M166" s="311"/>
      <c r="N166" s="311"/>
      <c r="O166" s="311"/>
      <c r="P166" s="311"/>
      <c r="Q166" s="311"/>
      <c r="R166" s="311"/>
    </row>
    <row r="167" spans="1:18" s="93" customFormat="1" x14ac:dyDescent="0.2">
      <c r="A167" s="311"/>
      <c r="B167" s="311"/>
      <c r="C167" s="311"/>
      <c r="D167" s="311"/>
      <c r="E167" s="311"/>
      <c r="F167" s="311"/>
      <c r="G167" s="311"/>
      <c r="H167" s="312"/>
      <c r="I167" s="312"/>
      <c r="J167" s="311"/>
      <c r="K167" s="311"/>
      <c r="L167" s="311"/>
      <c r="M167" s="311"/>
      <c r="N167" s="311"/>
      <c r="O167" s="311"/>
      <c r="P167" s="311"/>
      <c r="Q167" s="311"/>
      <c r="R167" s="311"/>
    </row>
    <row r="168" spans="1:18" s="93" customFormat="1" x14ac:dyDescent="0.2">
      <c r="A168" s="311"/>
      <c r="B168" s="311"/>
      <c r="C168" s="311"/>
      <c r="D168" s="311"/>
      <c r="E168" s="311"/>
      <c r="F168" s="311"/>
      <c r="G168" s="311"/>
      <c r="H168" s="312"/>
      <c r="I168" s="312"/>
      <c r="J168" s="311"/>
      <c r="K168" s="311"/>
      <c r="L168" s="311"/>
      <c r="M168" s="311"/>
      <c r="N168" s="311"/>
      <c r="O168" s="311"/>
      <c r="P168" s="311"/>
      <c r="Q168" s="311"/>
      <c r="R168" s="311"/>
    </row>
    <row r="169" spans="1:18" s="93" customFormat="1" x14ac:dyDescent="0.2">
      <c r="A169" s="311"/>
      <c r="B169" s="311"/>
      <c r="C169" s="311"/>
      <c r="D169" s="311"/>
      <c r="E169" s="311"/>
      <c r="F169" s="311"/>
      <c r="G169" s="311"/>
      <c r="H169" s="312"/>
      <c r="I169" s="312"/>
      <c r="J169" s="311"/>
      <c r="K169" s="311"/>
      <c r="L169" s="311"/>
      <c r="M169" s="311"/>
      <c r="N169" s="311"/>
      <c r="O169" s="311"/>
      <c r="P169" s="311"/>
      <c r="Q169" s="311"/>
      <c r="R169" s="311"/>
    </row>
    <row r="170" spans="1:18" s="93" customFormat="1" x14ac:dyDescent="0.2">
      <c r="A170" s="311"/>
      <c r="B170" s="311"/>
      <c r="C170" s="311"/>
      <c r="D170" s="311"/>
      <c r="E170" s="311"/>
      <c r="F170" s="311"/>
      <c r="G170" s="311"/>
      <c r="H170" s="312"/>
      <c r="I170" s="312"/>
      <c r="J170" s="311"/>
      <c r="K170" s="311"/>
      <c r="L170" s="311"/>
      <c r="M170" s="311"/>
      <c r="N170" s="311"/>
      <c r="O170" s="311"/>
      <c r="P170" s="311"/>
      <c r="Q170" s="311"/>
      <c r="R170" s="311"/>
    </row>
    <row r="171" spans="1:18" s="93" customFormat="1" x14ac:dyDescent="0.2">
      <c r="A171" s="311"/>
      <c r="B171" s="311"/>
      <c r="C171" s="311"/>
      <c r="D171" s="311"/>
      <c r="E171" s="311"/>
      <c r="F171" s="311"/>
      <c r="G171" s="311"/>
      <c r="H171" s="312"/>
      <c r="I171" s="312"/>
      <c r="J171" s="311"/>
      <c r="K171" s="311"/>
      <c r="L171" s="311"/>
      <c r="M171" s="311"/>
      <c r="N171" s="311"/>
      <c r="O171" s="311"/>
      <c r="P171" s="311"/>
      <c r="Q171" s="311"/>
      <c r="R171" s="311"/>
    </row>
    <row r="172" spans="1:18" s="93" customFormat="1" x14ac:dyDescent="0.2">
      <c r="A172" s="311"/>
      <c r="B172" s="311"/>
      <c r="C172" s="311"/>
      <c r="D172" s="311"/>
      <c r="E172" s="311"/>
      <c r="F172" s="311"/>
      <c r="G172" s="311"/>
      <c r="H172" s="312"/>
      <c r="I172" s="312"/>
      <c r="J172" s="311"/>
      <c r="K172" s="311"/>
      <c r="L172" s="311"/>
      <c r="M172" s="311"/>
      <c r="N172" s="311"/>
      <c r="O172" s="311"/>
      <c r="P172" s="311"/>
      <c r="Q172" s="311"/>
      <c r="R172" s="311"/>
    </row>
    <row r="173" spans="1:18" s="93" customFormat="1" x14ac:dyDescent="0.2">
      <c r="A173" s="311"/>
      <c r="B173" s="311"/>
      <c r="C173" s="311"/>
      <c r="D173" s="311"/>
      <c r="E173" s="311"/>
      <c r="F173" s="311"/>
      <c r="G173" s="311"/>
      <c r="H173" s="312"/>
      <c r="I173" s="312"/>
      <c r="J173" s="311"/>
      <c r="K173" s="311"/>
      <c r="L173" s="311"/>
      <c r="M173" s="311"/>
      <c r="N173" s="311"/>
      <c r="O173" s="311"/>
      <c r="P173" s="311"/>
      <c r="Q173" s="311"/>
      <c r="R173" s="311"/>
    </row>
    <row r="174" spans="1:18" s="93" customFormat="1" x14ac:dyDescent="0.2">
      <c r="A174" s="311"/>
      <c r="B174" s="311"/>
      <c r="C174" s="311"/>
      <c r="D174" s="311"/>
      <c r="E174" s="311"/>
      <c r="F174" s="311"/>
      <c r="G174" s="311"/>
      <c r="H174" s="312"/>
      <c r="I174" s="312"/>
      <c r="J174" s="311"/>
      <c r="K174" s="311"/>
      <c r="L174" s="311"/>
      <c r="M174" s="311"/>
      <c r="N174" s="311"/>
      <c r="O174" s="311"/>
      <c r="P174" s="311"/>
      <c r="Q174" s="311"/>
      <c r="R174" s="311"/>
    </row>
    <row r="175" spans="1:18" s="93" customFormat="1" x14ac:dyDescent="0.2">
      <c r="A175" s="311"/>
      <c r="B175" s="311"/>
      <c r="C175" s="311"/>
      <c r="D175" s="311"/>
      <c r="E175" s="311"/>
      <c r="F175" s="311"/>
      <c r="G175" s="311"/>
      <c r="H175" s="312"/>
      <c r="I175" s="312"/>
      <c r="J175" s="311"/>
      <c r="K175" s="311"/>
      <c r="L175" s="311"/>
      <c r="M175" s="311"/>
      <c r="N175" s="311"/>
      <c r="O175" s="311"/>
      <c r="P175" s="311"/>
      <c r="Q175" s="311"/>
      <c r="R175" s="311"/>
    </row>
    <row r="176" spans="1:18" s="93" customFormat="1" x14ac:dyDescent="0.2">
      <c r="A176" s="311"/>
      <c r="B176" s="311"/>
      <c r="C176" s="311"/>
      <c r="D176" s="311"/>
      <c r="E176" s="311"/>
      <c r="F176" s="311"/>
      <c r="G176" s="311"/>
      <c r="H176" s="312"/>
      <c r="I176" s="312"/>
      <c r="J176" s="311"/>
      <c r="K176" s="311"/>
      <c r="L176" s="311"/>
      <c r="M176" s="311"/>
      <c r="N176" s="311"/>
      <c r="O176" s="311"/>
      <c r="P176" s="311"/>
      <c r="Q176" s="311"/>
      <c r="R176" s="311"/>
    </row>
    <row r="177" spans="1:18" s="93" customFormat="1" x14ac:dyDescent="0.2">
      <c r="A177" s="311"/>
      <c r="B177" s="311"/>
      <c r="C177" s="311"/>
      <c r="D177" s="311"/>
      <c r="E177" s="311"/>
      <c r="F177" s="311"/>
      <c r="G177" s="311"/>
      <c r="H177" s="312"/>
      <c r="I177" s="312"/>
      <c r="J177" s="311"/>
      <c r="K177" s="311"/>
      <c r="L177" s="311"/>
      <c r="M177" s="311"/>
      <c r="N177" s="311"/>
      <c r="O177" s="311"/>
      <c r="P177" s="311"/>
      <c r="Q177" s="311"/>
      <c r="R177" s="311"/>
    </row>
    <row r="178" spans="1:18" s="93" customFormat="1" x14ac:dyDescent="0.2">
      <c r="A178" s="311"/>
      <c r="B178" s="311"/>
      <c r="C178" s="311"/>
      <c r="D178" s="311"/>
      <c r="E178" s="311"/>
      <c r="F178" s="311"/>
      <c r="G178" s="311"/>
      <c r="H178" s="312"/>
      <c r="I178" s="312"/>
      <c r="J178" s="311"/>
      <c r="K178" s="311"/>
      <c r="L178" s="311"/>
      <c r="M178" s="311"/>
      <c r="N178" s="311"/>
      <c r="O178" s="311"/>
      <c r="P178" s="311"/>
      <c r="Q178" s="311"/>
      <c r="R178" s="311"/>
    </row>
    <row r="179" spans="1:18" s="93" customFormat="1" x14ac:dyDescent="0.2">
      <c r="A179" s="311"/>
      <c r="B179" s="311"/>
      <c r="C179" s="311"/>
      <c r="D179" s="311"/>
      <c r="E179" s="311"/>
      <c r="F179" s="311"/>
      <c r="G179" s="311"/>
      <c r="H179" s="312"/>
      <c r="I179" s="312"/>
      <c r="J179" s="311"/>
      <c r="K179" s="311"/>
      <c r="L179" s="311"/>
      <c r="M179" s="311"/>
      <c r="N179" s="311"/>
      <c r="O179" s="311"/>
      <c r="P179" s="311"/>
      <c r="Q179" s="311"/>
      <c r="R179" s="311"/>
    </row>
    <row r="180" spans="1:18" s="93" customFormat="1" x14ac:dyDescent="0.2">
      <c r="A180" s="311"/>
      <c r="B180" s="311"/>
      <c r="C180" s="311"/>
      <c r="D180" s="311"/>
      <c r="E180" s="311"/>
      <c r="F180" s="311"/>
      <c r="G180" s="311"/>
      <c r="H180" s="312"/>
      <c r="I180" s="312"/>
      <c r="J180" s="311"/>
      <c r="K180" s="311"/>
      <c r="L180" s="311"/>
      <c r="M180" s="311"/>
      <c r="N180" s="311"/>
      <c r="O180" s="311"/>
      <c r="P180" s="311"/>
      <c r="Q180" s="311"/>
      <c r="R180" s="311"/>
    </row>
    <row r="181" spans="1:18" s="93" customFormat="1" x14ac:dyDescent="0.2">
      <c r="A181" s="311"/>
      <c r="B181" s="311"/>
      <c r="C181" s="311"/>
      <c r="D181" s="311"/>
      <c r="E181" s="311"/>
      <c r="F181" s="311"/>
      <c r="G181" s="311"/>
      <c r="H181" s="312"/>
      <c r="I181" s="312"/>
      <c r="J181" s="311"/>
      <c r="K181" s="311"/>
      <c r="L181" s="311"/>
      <c r="M181" s="311"/>
      <c r="N181" s="311"/>
      <c r="O181" s="311"/>
      <c r="P181" s="311"/>
      <c r="Q181" s="311"/>
      <c r="R181" s="311"/>
    </row>
    <row r="182" spans="1:18" s="93" customFormat="1" x14ac:dyDescent="0.2">
      <c r="A182" s="311"/>
      <c r="B182" s="311"/>
      <c r="C182" s="311"/>
      <c r="D182" s="311"/>
      <c r="E182" s="311"/>
      <c r="F182" s="311"/>
      <c r="G182" s="311"/>
      <c r="H182" s="312"/>
      <c r="I182" s="312"/>
      <c r="J182" s="311"/>
      <c r="K182" s="311"/>
      <c r="L182" s="311"/>
      <c r="M182" s="311"/>
      <c r="N182" s="311"/>
      <c r="O182" s="311"/>
      <c r="P182" s="311"/>
      <c r="Q182" s="311"/>
      <c r="R182" s="311"/>
    </row>
    <row r="183" spans="1:18" s="93" customFormat="1" x14ac:dyDescent="0.2">
      <c r="A183" s="311"/>
      <c r="B183" s="311"/>
      <c r="C183" s="311"/>
      <c r="D183" s="311"/>
      <c r="E183" s="311"/>
      <c r="F183" s="311"/>
      <c r="G183" s="311"/>
      <c r="H183" s="312"/>
      <c r="I183" s="312"/>
      <c r="J183" s="311"/>
      <c r="K183" s="311"/>
      <c r="L183" s="311"/>
      <c r="M183" s="311"/>
      <c r="N183" s="311"/>
      <c r="O183" s="311"/>
      <c r="P183" s="311"/>
      <c r="Q183" s="311"/>
      <c r="R183" s="311"/>
    </row>
    <row r="184" spans="1:18" s="93" customFormat="1" x14ac:dyDescent="0.2">
      <c r="A184" s="311"/>
      <c r="B184" s="311"/>
      <c r="C184" s="311"/>
      <c r="D184" s="311"/>
      <c r="E184" s="311"/>
      <c r="F184" s="311"/>
      <c r="G184" s="311"/>
      <c r="H184" s="312"/>
      <c r="I184" s="312"/>
      <c r="J184" s="311"/>
      <c r="K184" s="311"/>
      <c r="L184" s="311"/>
      <c r="M184" s="311"/>
      <c r="N184" s="311"/>
      <c r="O184" s="311"/>
      <c r="P184" s="311"/>
      <c r="Q184" s="311"/>
      <c r="R184" s="311"/>
    </row>
    <row r="185" spans="1:18" s="93" customFormat="1" x14ac:dyDescent="0.2">
      <c r="A185" s="311"/>
      <c r="B185" s="311"/>
      <c r="C185" s="311"/>
      <c r="D185" s="311"/>
      <c r="E185" s="311"/>
      <c r="F185" s="311"/>
      <c r="G185" s="311"/>
      <c r="H185" s="312"/>
      <c r="I185" s="312"/>
      <c r="J185" s="311"/>
      <c r="K185" s="311"/>
      <c r="L185" s="311"/>
      <c r="M185" s="311"/>
      <c r="N185" s="311"/>
      <c r="O185" s="311"/>
      <c r="P185" s="311"/>
      <c r="Q185" s="311"/>
      <c r="R185" s="311"/>
    </row>
    <row r="186" spans="1:18" s="93" customFormat="1" x14ac:dyDescent="0.2">
      <c r="A186" s="311"/>
      <c r="B186" s="311"/>
      <c r="C186" s="311"/>
      <c r="D186" s="311"/>
      <c r="E186" s="311"/>
      <c r="F186" s="311"/>
      <c r="G186" s="311"/>
      <c r="H186" s="312"/>
      <c r="I186" s="312"/>
      <c r="J186" s="311"/>
      <c r="K186" s="311"/>
      <c r="L186" s="311"/>
      <c r="M186" s="311"/>
      <c r="N186" s="311"/>
      <c r="O186" s="311"/>
      <c r="P186" s="311"/>
      <c r="Q186" s="311"/>
      <c r="R186" s="311"/>
    </row>
    <row r="187" spans="1:18" s="93" customFormat="1" x14ac:dyDescent="0.2">
      <c r="A187" s="311"/>
      <c r="B187" s="311"/>
      <c r="C187" s="311"/>
      <c r="D187" s="311"/>
      <c r="E187" s="311"/>
      <c r="F187" s="311"/>
      <c r="G187" s="311"/>
      <c r="H187" s="312"/>
      <c r="I187" s="312"/>
      <c r="J187" s="311"/>
      <c r="K187" s="311"/>
      <c r="L187" s="311"/>
      <c r="M187" s="311"/>
      <c r="N187" s="311"/>
      <c r="O187" s="311"/>
      <c r="P187" s="311"/>
      <c r="Q187" s="311"/>
      <c r="R187" s="311"/>
    </row>
    <row r="188" spans="1:18" s="93" customFormat="1" x14ac:dyDescent="0.2">
      <c r="A188" s="311"/>
      <c r="B188" s="311"/>
      <c r="C188" s="311"/>
      <c r="D188" s="311"/>
      <c r="E188" s="311"/>
      <c r="F188" s="311"/>
      <c r="G188" s="311"/>
      <c r="H188" s="312"/>
      <c r="I188" s="312"/>
      <c r="J188" s="311"/>
      <c r="K188" s="311"/>
      <c r="L188" s="311"/>
      <c r="M188" s="311"/>
      <c r="N188" s="311"/>
      <c r="O188" s="311"/>
      <c r="P188" s="311"/>
      <c r="Q188" s="311"/>
      <c r="R188" s="311"/>
    </row>
    <row r="189" spans="1:18" s="93" customFormat="1" x14ac:dyDescent="0.2">
      <c r="A189" s="311"/>
      <c r="B189" s="311"/>
      <c r="C189" s="311"/>
      <c r="D189" s="311"/>
      <c r="E189" s="311"/>
      <c r="F189" s="311"/>
      <c r="G189" s="311"/>
      <c r="H189" s="312"/>
      <c r="I189" s="312"/>
      <c r="J189" s="311"/>
      <c r="K189" s="311"/>
      <c r="L189" s="311"/>
      <c r="M189" s="311"/>
      <c r="N189" s="311"/>
      <c r="O189" s="311"/>
      <c r="P189" s="311"/>
      <c r="Q189" s="311"/>
      <c r="R189" s="311"/>
    </row>
    <row r="190" spans="1:18" s="93" customFormat="1" x14ac:dyDescent="0.2">
      <c r="A190" s="311"/>
      <c r="B190" s="311"/>
      <c r="C190" s="311"/>
      <c r="D190" s="311"/>
      <c r="E190" s="311"/>
      <c r="F190" s="311"/>
      <c r="G190" s="311"/>
      <c r="H190" s="312"/>
      <c r="I190" s="312"/>
      <c r="J190" s="311"/>
      <c r="K190" s="311"/>
      <c r="L190" s="311"/>
      <c r="M190" s="311"/>
      <c r="N190" s="311"/>
      <c r="O190" s="311"/>
      <c r="P190" s="311"/>
      <c r="Q190" s="311"/>
      <c r="R190" s="311"/>
    </row>
    <row r="191" spans="1:18" s="93" customFormat="1" x14ac:dyDescent="0.2">
      <c r="A191" s="311"/>
      <c r="B191" s="311"/>
      <c r="C191" s="311"/>
      <c r="D191" s="311"/>
      <c r="E191" s="311"/>
      <c r="F191" s="311"/>
      <c r="G191" s="311"/>
      <c r="H191" s="312"/>
      <c r="I191" s="312"/>
      <c r="J191" s="311"/>
      <c r="K191" s="311"/>
      <c r="L191" s="311"/>
      <c r="M191" s="311"/>
      <c r="N191" s="311"/>
      <c r="O191" s="311"/>
      <c r="P191" s="311"/>
      <c r="Q191" s="311"/>
      <c r="R191" s="311"/>
    </row>
    <row r="192" spans="1:18" s="93" customFormat="1" x14ac:dyDescent="0.2">
      <c r="A192" s="311"/>
      <c r="B192" s="311"/>
      <c r="C192" s="311"/>
      <c r="D192" s="311"/>
      <c r="E192" s="311"/>
      <c r="F192" s="311"/>
      <c r="G192" s="311"/>
      <c r="H192" s="312"/>
      <c r="I192" s="312"/>
      <c r="J192" s="311"/>
      <c r="K192" s="311"/>
      <c r="L192" s="311"/>
      <c r="M192" s="311"/>
      <c r="N192" s="311"/>
      <c r="O192" s="311"/>
      <c r="P192" s="311"/>
      <c r="Q192" s="311"/>
      <c r="R192" s="311"/>
    </row>
    <row r="193" spans="1:18" s="93" customFormat="1" x14ac:dyDescent="0.2">
      <c r="A193" s="311"/>
      <c r="B193" s="311"/>
      <c r="C193" s="311"/>
      <c r="D193" s="311"/>
      <c r="E193" s="311"/>
      <c r="F193" s="311"/>
      <c r="G193" s="311"/>
      <c r="H193" s="312"/>
      <c r="I193" s="312"/>
      <c r="J193" s="311"/>
      <c r="K193" s="311"/>
      <c r="L193" s="311"/>
      <c r="M193" s="311"/>
      <c r="N193" s="311"/>
      <c r="O193" s="311"/>
      <c r="P193" s="311"/>
      <c r="Q193" s="311"/>
      <c r="R193" s="311"/>
    </row>
    <row r="194" spans="1:18" s="93" customFormat="1" x14ac:dyDescent="0.2">
      <c r="A194" s="311"/>
      <c r="B194" s="311"/>
      <c r="C194" s="311"/>
      <c r="D194" s="311"/>
      <c r="E194" s="311"/>
      <c r="F194" s="311"/>
      <c r="G194" s="311"/>
      <c r="H194" s="312"/>
      <c r="I194" s="312"/>
      <c r="J194" s="311"/>
      <c r="K194" s="311"/>
      <c r="L194" s="311"/>
      <c r="M194" s="311"/>
      <c r="N194" s="311"/>
      <c r="O194" s="311"/>
      <c r="P194" s="311"/>
      <c r="Q194" s="311"/>
      <c r="R194" s="311"/>
    </row>
    <row r="195" spans="1:18" s="93" customFormat="1" x14ac:dyDescent="0.2">
      <c r="A195" s="311"/>
      <c r="B195" s="311"/>
      <c r="C195" s="311"/>
      <c r="D195" s="311"/>
      <c r="E195" s="311"/>
      <c r="F195" s="311"/>
      <c r="G195" s="311"/>
      <c r="H195" s="312"/>
      <c r="I195" s="312"/>
      <c r="J195" s="311"/>
      <c r="K195" s="311"/>
      <c r="L195" s="311"/>
      <c r="M195" s="311"/>
      <c r="N195" s="311"/>
      <c r="O195" s="311"/>
      <c r="P195" s="311"/>
      <c r="Q195" s="311"/>
      <c r="R195" s="311"/>
    </row>
    <row r="196" spans="1:18" s="93" customFormat="1" x14ac:dyDescent="0.2">
      <c r="A196" s="311"/>
      <c r="B196" s="311"/>
      <c r="C196" s="311"/>
      <c r="D196" s="311"/>
      <c r="E196" s="311"/>
      <c r="F196" s="311"/>
      <c r="G196" s="311"/>
      <c r="H196" s="312"/>
      <c r="I196" s="312"/>
      <c r="J196" s="311"/>
      <c r="K196" s="311"/>
      <c r="L196" s="311"/>
      <c r="M196" s="311"/>
      <c r="N196" s="311"/>
      <c r="O196" s="311"/>
      <c r="P196" s="311"/>
      <c r="Q196" s="311"/>
      <c r="R196" s="311"/>
    </row>
    <row r="197" spans="1:18" s="93" customFormat="1" x14ac:dyDescent="0.2">
      <c r="A197" s="311"/>
      <c r="B197" s="311"/>
      <c r="C197" s="311"/>
      <c r="D197" s="311"/>
      <c r="E197" s="311"/>
      <c r="F197" s="311"/>
      <c r="G197" s="311"/>
      <c r="H197" s="312"/>
      <c r="I197" s="312"/>
      <c r="J197" s="311"/>
      <c r="K197" s="311"/>
      <c r="L197" s="311"/>
      <c r="M197" s="311"/>
      <c r="N197" s="311"/>
      <c r="O197" s="311"/>
      <c r="P197" s="311"/>
      <c r="Q197" s="311"/>
      <c r="R197" s="311"/>
    </row>
    <row r="198" spans="1:18" s="93" customFormat="1" x14ac:dyDescent="0.2">
      <c r="A198" s="311"/>
      <c r="B198" s="311"/>
      <c r="C198" s="311"/>
      <c r="D198" s="311"/>
      <c r="E198" s="311"/>
      <c r="F198" s="311"/>
      <c r="G198" s="311"/>
      <c r="H198" s="312"/>
      <c r="I198" s="312"/>
      <c r="J198" s="311"/>
      <c r="K198" s="311"/>
      <c r="L198" s="311"/>
      <c r="M198" s="311"/>
      <c r="N198" s="311"/>
      <c r="O198" s="311"/>
      <c r="P198" s="311"/>
      <c r="Q198" s="311"/>
      <c r="R198" s="311"/>
    </row>
    <row r="199" spans="1:18" s="93" customFormat="1" x14ac:dyDescent="0.2">
      <c r="A199" s="311"/>
      <c r="B199" s="311"/>
      <c r="C199" s="311"/>
      <c r="D199" s="311"/>
      <c r="E199" s="311"/>
      <c r="F199" s="311"/>
      <c r="G199" s="311"/>
      <c r="H199" s="312"/>
      <c r="I199" s="312"/>
      <c r="J199" s="311"/>
      <c r="K199" s="311"/>
      <c r="L199" s="311"/>
      <c r="M199" s="311"/>
      <c r="N199" s="311"/>
      <c r="O199" s="311"/>
      <c r="P199" s="311"/>
      <c r="Q199" s="311"/>
      <c r="R199" s="311"/>
    </row>
    <row r="200" spans="1:18" s="93" customFormat="1" x14ac:dyDescent="0.2">
      <c r="A200" s="311"/>
      <c r="B200" s="311"/>
      <c r="C200" s="311"/>
      <c r="D200" s="311"/>
      <c r="E200" s="311"/>
      <c r="F200" s="311"/>
      <c r="G200" s="311"/>
      <c r="H200" s="312"/>
      <c r="I200" s="312"/>
      <c r="J200" s="311"/>
      <c r="K200" s="311"/>
      <c r="L200" s="311"/>
      <c r="M200" s="311"/>
      <c r="N200" s="311"/>
      <c r="O200" s="311"/>
      <c r="P200" s="311"/>
      <c r="Q200" s="311"/>
      <c r="R200" s="311"/>
    </row>
    <row r="201" spans="1:18" s="93" customFormat="1" x14ac:dyDescent="0.2">
      <c r="A201" s="311"/>
      <c r="B201" s="311"/>
      <c r="C201" s="311"/>
      <c r="D201" s="311"/>
      <c r="E201" s="311"/>
      <c r="F201" s="311"/>
      <c r="G201" s="311"/>
      <c r="H201" s="312"/>
      <c r="I201" s="312"/>
      <c r="J201" s="311"/>
      <c r="K201" s="311"/>
      <c r="L201" s="311"/>
      <c r="M201" s="311"/>
      <c r="N201" s="311"/>
      <c r="O201" s="311"/>
      <c r="P201" s="311"/>
      <c r="Q201" s="311"/>
      <c r="R201" s="311"/>
    </row>
    <row r="202" spans="1:18" s="93" customFormat="1" x14ac:dyDescent="0.2">
      <c r="A202" s="311"/>
      <c r="B202" s="311"/>
      <c r="C202" s="311"/>
      <c r="D202" s="311"/>
      <c r="E202" s="311"/>
      <c r="F202" s="311"/>
      <c r="G202" s="311"/>
      <c r="H202" s="312"/>
      <c r="I202" s="312"/>
      <c r="J202" s="311"/>
      <c r="K202" s="311"/>
      <c r="L202" s="311"/>
      <c r="M202" s="311"/>
      <c r="N202" s="311"/>
      <c r="O202" s="311"/>
      <c r="P202" s="311"/>
      <c r="Q202" s="311"/>
      <c r="R202" s="311"/>
    </row>
    <row r="203" spans="1:18" s="93" customFormat="1" x14ac:dyDescent="0.2">
      <c r="A203" s="311"/>
      <c r="B203" s="311"/>
      <c r="C203" s="311"/>
      <c r="D203" s="311"/>
      <c r="E203" s="311"/>
      <c r="F203" s="311"/>
      <c r="G203" s="311"/>
      <c r="H203" s="312"/>
      <c r="I203" s="312"/>
      <c r="J203" s="311"/>
      <c r="K203" s="311"/>
      <c r="L203" s="311"/>
      <c r="M203" s="311"/>
      <c r="N203" s="311"/>
      <c r="O203" s="311"/>
      <c r="P203" s="311"/>
      <c r="Q203" s="311"/>
      <c r="R203" s="311"/>
    </row>
    <row r="204" spans="1:18" s="93" customFormat="1" x14ac:dyDescent="0.2">
      <c r="A204" s="311"/>
      <c r="B204" s="311"/>
      <c r="C204" s="311"/>
      <c r="D204" s="311"/>
      <c r="E204" s="311"/>
      <c r="F204" s="311"/>
      <c r="G204" s="311"/>
      <c r="H204" s="312"/>
      <c r="I204" s="312"/>
      <c r="J204" s="311"/>
      <c r="K204" s="311"/>
      <c r="L204" s="311"/>
      <c r="M204" s="311"/>
      <c r="N204" s="311"/>
      <c r="O204" s="311"/>
      <c r="P204" s="311"/>
      <c r="Q204" s="311"/>
      <c r="R204" s="311"/>
    </row>
    <row r="205" spans="1:18" s="93" customFormat="1" x14ac:dyDescent="0.2">
      <c r="A205" s="311"/>
      <c r="B205" s="311"/>
      <c r="C205" s="311"/>
      <c r="D205" s="311"/>
      <c r="E205" s="311"/>
      <c r="F205" s="311"/>
      <c r="G205" s="311"/>
      <c r="H205" s="312"/>
      <c r="I205" s="312"/>
      <c r="J205" s="311"/>
      <c r="K205" s="311"/>
      <c r="L205" s="311"/>
      <c r="M205" s="311"/>
      <c r="N205" s="311"/>
      <c r="O205" s="311"/>
      <c r="P205" s="311"/>
      <c r="Q205" s="311"/>
      <c r="R205" s="311"/>
    </row>
    <row r="206" spans="1:18" s="93" customFormat="1" x14ac:dyDescent="0.2">
      <c r="A206" s="311"/>
      <c r="B206" s="311"/>
      <c r="C206" s="311"/>
      <c r="D206" s="311"/>
      <c r="E206" s="311"/>
      <c r="F206" s="311"/>
      <c r="G206" s="311"/>
      <c r="H206" s="312"/>
      <c r="I206" s="312"/>
      <c r="J206" s="311"/>
      <c r="K206" s="311"/>
      <c r="L206" s="311"/>
      <c r="M206" s="311"/>
      <c r="N206" s="311"/>
      <c r="O206" s="311"/>
      <c r="P206" s="311"/>
      <c r="Q206" s="311"/>
      <c r="R206" s="311"/>
    </row>
    <row r="207" spans="1:18" s="93" customFormat="1" x14ac:dyDescent="0.2">
      <c r="A207" s="311"/>
      <c r="B207" s="311"/>
      <c r="C207" s="311"/>
      <c r="D207" s="311"/>
      <c r="E207" s="311"/>
      <c r="F207" s="311"/>
      <c r="G207" s="311"/>
      <c r="H207" s="312"/>
      <c r="I207" s="312"/>
      <c r="J207" s="311"/>
      <c r="K207" s="311"/>
      <c r="L207" s="311"/>
      <c r="M207" s="311"/>
      <c r="N207" s="311"/>
      <c r="O207" s="311"/>
      <c r="P207" s="311"/>
      <c r="Q207" s="311"/>
      <c r="R207" s="311"/>
    </row>
    <row r="208" spans="1:18" s="93" customFormat="1" x14ac:dyDescent="0.2">
      <c r="A208" s="311"/>
      <c r="B208" s="311"/>
      <c r="C208" s="311"/>
      <c r="D208" s="311"/>
      <c r="E208" s="311"/>
      <c r="F208" s="311"/>
      <c r="G208" s="311"/>
      <c r="H208" s="312"/>
      <c r="I208" s="312"/>
      <c r="J208" s="311"/>
      <c r="K208" s="311"/>
      <c r="L208" s="311"/>
      <c r="M208" s="311"/>
      <c r="N208" s="311"/>
      <c r="O208" s="311"/>
      <c r="P208" s="311"/>
      <c r="Q208" s="311"/>
      <c r="R208" s="311"/>
    </row>
    <row r="209" spans="1:18" s="93" customFormat="1" x14ac:dyDescent="0.2">
      <c r="A209" s="311"/>
      <c r="B209" s="311"/>
      <c r="C209" s="311"/>
      <c r="D209" s="311"/>
      <c r="E209" s="311"/>
      <c r="F209" s="311"/>
      <c r="G209" s="311"/>
      <c r="H209" s="312"/>
      <c r="I209" s="312"/>
      <c r="J209" s="311"/>
      <c r="K209" s="311"/>
      <c r="L209" s="311"/>
      <c r="M209" s="311"/>
      <c r="N209" s="311"/>
      <c r="O209" s="311"/>
      <c r="P209" s="311"/>
      <c r="Q209" s="311"/>
      <c r="R209" s="311"/>
    </row>
    <row r="210" spans="1:18" s="93" customFormat="1" x14ac:dyDescent="0.2">
      <c r="A210" s="311"/>
      <c r="B210" s="311"/>
      <c r="C210" s="311"/>
      <c r="D210" s="311"/>
      <c r="E210" s="311"/>
      <c r="F210" s="311"/>
      <c r="G210" s="311"/>
      <c r="H210" s="312"/>
      <c r="I210" s="312"/>
      <c r="J210" s="311"/>
      <c r="K210" s="311"/>
      <c r="L210" s="311"/>
      <c r="M210" s="311"/>
      <c r="N210" s="311"/>
      <c r="O210" s="311"/>
      <c r="P210" s="311"/>
      <c r="Q210" s="311"/>
      <c r="R210" s="311"/>
    </row>
    <row r="211" spans="1:18" s="93" customFormat="1" x14ac:dyDescent="0.2">
      <c r="A211" s="311"/>
      <c r="B211" s="311"/>
      <c r="C211" s="311"/>
      <c r="D211" s="311"/>
      <c r="E211" s="311"/>
      <c r="F211" s="311"/>
      <c r="G211" s="311"/>
      <c r="H211" s="312"/>
      <c r="I211" s="312"/>
      <c r="J211" s="311"/>
      <c r="K211" s="311"/>
      <c r="L211" s="311"/>
      <c r="M211" s="311"/>
      <c r="N211" s="311"/>
      <c r="O211" s="311"/>
      <c r="P211" s="311"/>
      <c r="Q211" s="311"/>
      <c r="R211" s="311"/>
    </row>
    <row r="212" spans="1:18" s="93" customFormat="1" x14ac:dyDescent="0.2">
      <c r="A212" s="311"/>
      <c r="B212" s="311"/>
      <c r="C212" s="311"/>
      <c r="D212" s="311"/>
      <c r="E212" s="311"/>
      <c r="F212" s="311"/>
      <c r="G212" s="311"/>
      <c r="H212" s="312"/>
      <c r="I212" s="312"/>
      <c r="J212" s="311"/>
      <c r="K212" s="311"/>
      <c r="L212" s="311"/>
      <c r="M212" s="311"/>
      <c r="N212" s="311"/>
      <c r="O212" s="311"/>
      <c r="P212" s="311"/>
      <c r="Q212" s="311"/>
      <c r="R212" s="311"/>
    </row>
    <row r="213" spans="1:18" s="93" customFormat="1" x14ac:dyDescent="0.2">
      <c r="A213" s="311"/>
      <c r="B213" s="311"/>
      <c r="C213" s="311"/>
      <c r="D213" s="311"/>
      <c r="E213" s="311"/>
      <c r="F213" s="311"/>
      <c r="G213" s="311"/>
      <c r="H213" s="312"/>
      <c r="I213" s="312"/>
      <c r="J213" s="311"/>
      <c r="K213" s="311"/>
      <c r="L213" s="311"/>
      <c r="M213" s="311"/>
      <c r="N213" s="311"/>
      <c r="O213" s="311"/>
      <c r="P213" s="311"/>
      <c r="Q213" s="311"/>
      <c r="R213" s="311"/>
    </row>
    <row r="214" spans="1:18" s="93" customFormat="1" x14ac:dyDescent="0.2">
      <c r="A214" s="311"/>
      <c r="B214" s="311"/>
      <c r="C214" s="311"/>
      <c r="D214" s="311"/>
      <c r="E214" s="311"/>
      <c r="F214" s="311"/>
      <c r="G214" s="311"/>
      <c r="H214" s="312"/>
      <c r="I214" s="312"/>
      <c r="J214" s="311"/>
      <c r="K214" s="311"/>
      <c r="L214" s="311"/>
      <c r="M214" s="311"/>
      <c r="N214" s="311"/>
      <c r="O214" s="311"/>
      <c r="P214" s="311"/>
      <c r="Q214" s="311"/>
      <c r="R214" s="311"/>
    </row>
    <row r="215" spans="1:18" s="93" customFormat="1" x14ac:dyDescent="0.2">
      <c r="A215" s="311"/>
      <c r="B215" s="311"/>
      <c r="C215" s="311"/>
      <c r="D215" s="311"/>
      <c r="E215" s="311"/>
      <c r="F215" s="311"/>
      <c r="G215" s="311"/>
      <c r="H215" s="312"/>
      <c r="I215" s="312"/>
      <c r="J215" s="311"/>
      <c r="K215" s="311"/>
      <c r="L215" s="311"/>
      <c r="M215" s="311"/>
      <c r="N215" s="311"/>
      <c r="O215" s="311"/>
      <c r="P215" s="311"/>
      <c r="Q215" s="311"/>
      <c r="R215" s="311"/>
    </row>
    <row r="216" spans="1:18" s="93" customFormat="1" x14ac:dyDescent="0.2">
      <c r="A216" s="311"/>
      <c r="B216" s="311"/>
      <c r="C216" s="311"/>
      <c r="D216" s="311"/>
      <c r="E216" s="311"/>
      <c r="F216" s="311"/>
      <c r="G216" s="311"/>
      <c r="H216" s="312"/>
      <c r="I216" s="312"/>
      <c r="J216" s="311"/>
      <c r="K216" s="311"/>
      <c r="L216" s="311"/>
      <c r="M216" s="311"/>
      <c r="N216" s="311"/>
      <c r="O216" s="311"/>
      <c r="P216" s="311"/>
      <c r="Q216" s="311"/>
      <c r="R216" s="311"/>
    </row>
    <row r="217" spans="1:18" s="93" customFormat="1" x14ac:dyDescent="0.2">
      <c r="A217" s="311"/>
      <c r="B217" s="311"/>
      <c r="C217" s="311"/>
      <c r="D217" s="311"/>
      <c r="E217" s="311"/>
      <c r="F217" s="311"/>
      <c r="G217" s="311"/>
      <c r="H217" s="312"/>
      <c r="I217" s="312"/>
      <c r="J217" s="311"/>
      <c r="K217" s="311"/>
      <c r="L217" s="311"/>
      <c r="M217" s="311"/>
      <c r="N217" s="311"/>
      <c r="O217" s="311"/>
      <c r="P217" s="311"/>
      <c r="Q217" s="311"/>
      <c r="R217" s="311"/>
    </row>
    <row r="218" spans="1:18" s="93" customFormat="1" x14ac:dyDescent="0.2">
      <c r="A218" s="311"/>
      <c r="B218" s="311"/>
      <c r="C218" s="311"/>
      <c r="D218" s="311"/>
      <c r="E218" s="311"/>
      <c r="F218" s="311"/>
      <c r="G218" s="311"/>
      <c r="H218" s="312"/>
      <c r="I218" s="312"/>
      <c r="J218" s="311"/>
      <c r="K218" s="311"/>
      <c r="L218" s="311"/>
      <c r="M218" s="311"/>
      <c r="N218" s="311"/>
      <c r="O218" s="311"/>
      <c r="P218" s="311"/>
      <c r="Q218" s="311"/>
      <c r="R218" s="311"/>
    </row>
    <row r="219" spans="1:18" s="93" customFormat="1" x14ac:dyDescent="0.2">
      <c r="A219" s="311"/>
      <c r="B219" s="311"/>
      <c r="C219" s="311"/>
      <c r="D219" s="311"/>
      <c r="E219" s="311"/>
      <c r="F219" s="311"/>
      <c r="G219" s="311"/>
      <c r="H219" s="312"/>
      <c r="I219" s="312"/>
      <c r="J219" s="311"/>
      <c r="K219" s="311"/>
      <c r="L219" s="311"/>
      <c r="M219" s="311"/>
      <c r="N219" s="311"/>
      <c r="O219" s="311"/>
      <c r="P219" s="311"/>
      <c r="Q219" s="311"/>
      <c r="R219" s="311"/>
    </row>
    <row r="220" spans="1:18" s="93" customFormat="1" x14ac:dyDescent="0.2">
      <c r="A220" s="311"/>
      <c r="B220" s="311"/>
      <c r="C220" s="311"/>
      <c r="D220" s="311"/>
      <c r="E220" s="311"/>
      <c r="F220" s="311"/>
      <c r="G220" s="311"/>
      <c r="H220" s="312"/>
      <c r="I220" s="312"/>
      <c r="J220" s="311"/>
      <c r="K220" s="311"/>
      <c r="L220" s="311"/>
      <c r="M220" s="311"/>
      <c r="N220" s="311"/>
      <c r="O220" s="311"/>
      <c r="P220" s="311"/>
      <c r="Q220" s="311"/>
      <c r="R220" s="311"/>
    </row>
    <row r="221" spans="1:18" s="93" customFormat="1" x14ac:dyDescent="0.2">
      <c r="A221" s="311"/>
      <c r="B221" s="311"/>
      <c r="C221" s="311"/>
      <c r="D221" s="311"/>
      <c r="E221" s="311"/>
      <c r="F221" s="311"/>
      <c r="G221" s="311"/>
      <c r="H221" s="312"/>
      <c r="I221" s="312"/>
      <c r="J221" s="311"/>
      <c r="K221" s="311"/>
      <c r="L221" s="311"/>
      <c r="M221" s="311"/>
      <c r="N221" s="311"/>
      <c r="O221" s="311"/>
      <c r="P221" s="311"/>
      <c r="Q221" s="311"/>
      <c r="R221" s="311"/>
    </row>
    <row r="222" spans="1:18" s="93" customFormat="1" x14ac:dyDescent="0.2">
      <c r="A222" s="311"/>
      <c r="B222" s="311"/>
      <c r="C222" s="311"/>
      <c r="D222" s="311"/>
      <c r="E222" s="311"/>
      <c r="F222" s="311"/>
      <c r="G222" s="311"/>
      <c r="H222" s="312"/>
      <c r="I222" s="312"/>
      <c r="J222" s="311"/>
      <c r="K222" s="311"/>
      <c r="L222" s="311"/>
      <c r="M222" s="311"/>
      <c r="N222" s="311"/>
      <c r="O222" s="311"/>
      <c r="P222" s="311"/>
      <c r="Q222" s="311"/>
      <c r="R222" s="311"/>
    </row>
    <row r="223" spans="1:18" s="93" customFormat="1" x14ac:dyDescent="0.2">
      <c r="A223" s="311"/>
      <c r="B223" s="311"/>
      <c r="C223" s="311"/>
      <c r="D223" s="311"/>
      <c r="E223" s="311"/>
      <c r="F223" s="311"/>
      <c r="G223" s="311"/>
      <c r="H223" s="312"/>
      <c r="I223" s="312"/>
      <c r="J223" s="311"/>
      <c r="K223" s="311"/>
      <c r="L223" s="311"/>
      <c r="M223" s="311"/>
      <c r="N223" s="311"/>
      <c r="O223" s="311"/>
      <c r="P223" s="311"/>
      <c r="Q223" s="311"/>
      <c r="R223" s="311"/>
    </row>
    <row r="224" spans="1:18" s="93" customFormat="1" x14ac:dyDescent="0.2">
      <c r="A224" s="311"/>
      <c r="B224" s="311"/>
      <c r="C224" s="311"/>
      <c r="D224" s="311"/>
      <c r="E224" s="311"/>
      <c r="F224" s="311"/>
      <c r="G224" s="311"/>
      <c r="H224" s="312"/>
      <c r="I224" s="312"/>
      <c r="J224" s="311"/>
      <c r="K224" s="311"/>
      <c r="L224" s="311"/>
      <c r="M224" s="311"/>
      <c r="N224" s="311"/>
      <c r="O224" s="311"/>
      <c r="P224" s="311"/>
      <c r="Q224" s="311"/>
      <c r="R224" s="311"/>
    </row>
    <row r="225" spans="1:18" s="93" customFormat="1" x14ac:dyDescent="0.2">
      <c r="A225" s="311"/>
      <c r="B225" s="311"/>
      <c r="C225" s="311"/>
      <c r="D225" s="311"/>
      <c r="E225" s="311"/>
      <c r="F225" s="311"/>
      <c r="G225" s="311"/>
      <c r="H225" s="312"/>
      <c r="I225" s="312"/>
      <c r="J225" s="311"/>
      <c r="K225" s="311"/>
      <c r="L225" s="311"/>
      <c r="M225" s="311"/>
      <c r="N225" s="311"/>
      <c r="O225" s="311"/>
      <c r="P225" s="311"/>
      <c r="Q225" s="311"/>
      <c r="R225" s="311"/>
    </row>
    <row r="226" spans="1:18" s="93" customFormat="1" x14ac:dyDescent="0.2">
      <c r="A226" s="311"/>
      <c r="B226" s="311"/>
      <c r="C226" s="311"/>
      <c r="D226" s="311"/>
      <c r="E226" s="311"/>
      <c r="F226" s="311"/>
      <c r="G226" s="311"/>
      <c r="H226" s="312"/>
      <c r="I226" s="312"/>
      <c r="J226" s="311"/>
      <c r="K226" s="311"/>
      <c r="L226" s="311"/>
      <c r="M226" s="311"/>
      <c r="N226" s="311"/>
      <c r="O226" s="311"/>
      <c r="P226" s="311"/>
      <c r="Q226" s="311"/>
      <c r="R226" s="311"/>
    </row>
    <row r="227" spans="1:18" s="93" customFormat="1" x14ac:dyDescent="0.2">
      <c r="A227" s="311"/>
      <c r="B227" s="311"/>
      <c r="C227" s="311"/>
      <c r="D227" s="311"/>
      <c r="E227" s="311"/>
      <c r="F227" s="311"/>
      <c r="G227" s="311"/>
      <c r="H227" s="312"/>
      <c r="I227" s="312"/>
      <c r="J227" s="311"/>
      <c r="K227" s="311"/>
      <c r="L227" s="311"/>
      <c r="M227" s="311"/>
      <c r="N227" s="311"/>
      <c r="O227" s="311"/>
      <c r="P227" s="311"/>
      <c r="Q227" s="311"/>
      <c r="R227" s="311"/>
    </row>
    <row r="228" spans="1:18" s="93" customFormat="1" x14ac:dyDescent="0.2">
      <c r="A228" s="311"/>
      <c r="B228" s="311"/>
      <c r="C228" s="311"/>
      <c r="D228" s="311"/>
      <c r="E228" s="311"/>
      <c r="F228" s="311"/>
      <c r="G228" s="311"/>
      <c r="H228" s="312"/>
      <c r="I228" s="312"/>
      <c r="J228" s="311"/>
      <c r="K228" s="311"/>
      <c r="L228" s="311"/>
      <c r="M228" s="311"/>
      <c r="N228" s="311"/>
      <c r="O228" s="311"/>
      <c r="P228" s="311"/>
      <c r="Q228" s="311"/>
      <c r="R228" s="311"/>
    </row>
    <row r="229" spans="1:18" s="93" customFormat="1" x14ac:dyDescent="0.2">
      <c r="A229" s="311"/>
      <c r="B229" s="311"/>
      <c r="C229" s="311"/>
      <c r="D229" s="311"/>
      <c r="E229" s="311"/>
      <c r="F229" s="311"/>
      <c r="G229" s="311"/>
      <c r="H229" s="312"/>
      <c r="I229" s="312"/>
      <c r="J229" s="311"/>
      <c r="K229" s="311"/>
      <c r="L229" s="311"/>
      <c r="M229" s="311"/>
      <c r="N229" s="311"/>
      <c r="O229" s="311"/>
      <c r="P229" s="311"/>
      <c r="Q229" s="311"/>
      <c r="R229" s="311"/>
    </row>
    <row r="230" spans="1:18" s="93" customFormat="1" x14ac:dyDescent="0.2">
      <c r="A230" s="311"/>
      <c r="B230" s="311"/>
      <c r="C230" s="311"/>
      <c r="D230" s="311"/>
      <c r="E230" s="311"/>
      <c r="F230" s="311"/>
      <c r="G230" s="311"/>
      <c r="H230" s="312"/>
      <c r="I230" s="312"/>
      <c r="J230" s="311"/>
      <c r="K230" s="311"/>
      <c r="L230" s="311"/>
      <c r="M230" s="311"/>
      <c r="N230" s="311"/>
      <c r="O230" s="311"/>
      <c r="P230" s="311"/>
      <c r="Q230" s="311"/>
      <c r="R230" s="311"/>
    </row>
    <row r="231" spans="1:18" s="93" customFormat="1" x14ac:dyDescent="0.2">
      <c r="A231" s="311"/>
      <c r="B231" s="311"/>
      <c r="C231" s="311"/>
      <c r="D231" s="311"/>
      <c r="E231" s="311"/>
      <c r="F231" s="311"/>
      <c r="G231" s="311"/>
      <c r="H231" s="312"/>
      <c r="I231" s="312"/>
      <c r="J231" s="311"/>
      <c r="K231" s="311"/>
      <c r="L231" s="311"/>
      <c r="M231" s="311"/>
      <c r="N231" s="311"/>
      <c r="O231" s="311"/>
      <c r="P231" s="311"/>
      <c r="Q231" s="311"/>
      <c r="R231" s="311"/>
    </row>
    <row r="232" spans="1:18" s="93" customFormat="1" x14ac:dyDescent="0.2">
      <c r="A232" s="311"/>
      <c r="B232" s="311"/>
      <c r="C232" s="311"/>
      <c r="D232" s="311"/>
      <c r="E232" s="311"/>
      <c r="F232" s="311"/>
      <c r="G232" s="311"/>
      <c r="H232" s="312"/>
      <c r="I232" s="312"/>
      <c r="J232" s="311"/>
      <c r="K232" s="311"/>
      <c r="L232" s="311"/>
      <c r="M232" s="311"/>
      <c r="N232" s="311"/>
      <c r="O232" s="311"/>
      <c r="P232" s="311"/>
      <c r="Q232" s="311"/>
      <c r="R232" s="311"/>
    </row>
    <row r="233" spans="1:18" s="93" customFormat="1" x14ac:dyDescent="0.2">
      <c r="A233" s="311"/>
      <c r="B233" s="311"/>
      <c r="C233" s="311"/>
      <c r="D233" s="311"/>
      <c r="E233" s="311"/>
      <c r="F233" s="311"/>
      <c r="G233" s="311"/>
      <c r="H233" s="312"/>
      <c r="I233" s="312"/>
      <c r="J233" s="311"/>
      <c r="K233" s="311"/>
      <c r="L233" s="311"/>
      <c r="M233" s="311"/>
      <c r="N233" s="311"/>
      <c r="O233" s="311"/>
      <c r="P233" s="311"/>
      <c r="Q233" s="311"/>
      <c r="R233" s="311"/>
    </row>
    <row r="234" spans="1:18" s="93" customFormat="1" x14ac:dyDescent="0.2">
      <c r="A234" s="311"/>
      <c r="B234" s="311"/>
      <c r="C234" s="311"/>
      <c r="D234" s="311"/>
      <c r="E234" s="311"/>
      <c r="F234" s="311"/>
      <c r="G234" s="311"/>
      <c r="H234" s="312"/>
      <c r="I234" s="312"/>
      <c r="J234" s="311"/>
      <c r="K234" s="311"/>
      <c r="L234" s="311"/>
      <c r="M234" s="311"/>
      <c r="N234" s="311"/>
      <c r="O234" s="311"/>
      <c r="P234" s="311"/>
      <c r="Q234" s="311"/>
      <c r="R234" s="311"/>
    </row>
    <row r="235" spans="1:18" s="93" customFormat="1" x14ac:dyDescent="0.2">
      <c r="A235" s="311"/>
      <c r="B235" s="311"/>
      <c r="C235" s="311"/>
      <c r="D235" s="311"/>
      <c r="E235" s="311"/>
      <c r="F235" s="311"/>
      <c r="G235" s="311"/>
      <c r="H235" s="312"/>
      <c r="I235" s="312"/>
      <c r="J235" s="311"/>
      <c r="K235" s="311"/>
      <c r="L235" s="311"/>
      <c r="M235" s="311"/>
      <c r="N235" s="311"/>
      <c r="O235" s="311"/>
      <c r="P235" s="311"/>
      <c r="Q235" s="311"/>
      <c r="R235" s="311"/>
    </row>
    <row r="236" spans="1:18" s="93" customFormat="1" x14ac:dyDescent="0.2">
      <c r="A236" s="311"/>
      <c r="B236" s="311"/>
      <c r="C236" s="311"/>
      <c r="D236" s="311"/>
      <c r="E236" s="311"/>
      <c r="F236" s="311"/>
      <c r="G236" s="311"/>
      <c r="H236" s="312"/>
      <c r="I236" s="312"/>
      <c r="J236" s="311"/>
      <c r="K236" s="311"/>
      <c r="L236" s="311"/>
      <c r="M236" s="311"/>
      <c r="N236" s="311"/>
      <c r="O236" s="311"/>
      <c r="P236" s="311"/>
      <c r="Q236" s="311"/>
      <c r="R236" s="311"/>
    </row>
    <row r="237" spans="1:18" s="93" customFormat="1" x14ac:dyDescent="0.2">
      <c r="A237" s="311"/>
      <c r="B237" s="311"/>
      <c r="C237" s="311"/>
      <c r="D237" s="311"/>
      <c r="E237" s="311"/>
      <c r="F237" s="311"/>
      <c r="G237" s="311"/>
      <c r="H237" s="312"/>
      <c r="I237" s="312"/>
      <c r="J237" s="311"/>
      <c r="K237" s="311"/>
      <c r="L237" s="311"/>
      <c r="M237" s="311"/>
      <c r="N237" s="311"/>
      <c r="O237" s="311"/>
      <c r="P237" s="311"/>
      <c r="Q237" s="311"/>
      <c r="R237" s="311"/>
    </row>
    <row r="238" spans="1:18" s="93" customFormat="1" x14ac:dyDescent="0.2">
      <c r="A238" s="311"/>
      <c r="B238" s="311"/>
      <c r="C238" s="311"/>
      <c r="D238" s="311"/>
      <c r="E238" s="311"/>
      <c r="F238" s="311"/>
      <c r="G238" s="311"/>
      <c r="H238" s="312"/>
      <c r="I238" s="312"/>
      <c r="J238" s="311"/>
      <c r="K238" s="311"/>
      <c r="L238" s="311"/>
      <c r="M238" s="311"/>
      <c r="N238" s="311"/>
      <c r="O238" s="311"/>
      <c r="P238" s="311"/>
      <c r="Q238" s="311"/>
      <c r="R238" s="311"/>
    </row>
    <row r="239" spans="1:18" s="93" customFormat="1" x14ac:dyDescent="0.2">
      <c r="A239" s="311"/>
      <c r="B239" s="311"/>
      <c r="C239" s="311"/>
      <c r="D239" s="311"/>
      <c r="E239" s="311"/>
      <c r="F239" s="311"/>
      <c r="G239" s="311"/>
      <c r="H239" s="312"/>
      <c r="I239" s="312"/>
      <c r="J239" s="311"/>
      <c r="K239" s="311"/>
      <c r="L239" s="311"/>
      <c r="M239" s="311"/>
      <c r="N239" s="311"/>
      <c r="O239" s="311"/>
      <c r="P239" s="311"/>
      <c r="Q239" s="311"/>
      <c r="R239" s="311"/>
    </row>
    <row r="240" spans="1:18" s="93" customFormat="1" x14ac:dyDescent="0.2">
      <c r="A240" s="311"/>
      <c r="B240" s="311"/>
      <c r="C240" s="311"/>
      <c r="D240" s="311"/>
      <c r="E240" s="311"/>
      <c r="F240" s="311"/>
      <c r="G240" s="311"/>
      <c r="H240" s="312"/>
      <c r="I240" s="312"/>
      <c r="J240" s="311"/>
      <c r="K240" s="311"/>
      <c r="L240" s="311"/>
      <c r="M240" s="311"/>
      <c r="N240" s="311"/>
      <c r="O240" s="311"/>
      <c r="P240" s="311"/>
      <c r="Q240" s="311"/>
      <c r="R240" s="311"/>
    </row>
    <row r="241" spans="1:18" s="93" customFormat="1" x14ac:dyDescent="0.2">
      <c r="A241" s="311"/>
      <c r="B241" s="311"/>
      <c r="C241" s="311"/>
      <c r="D241" s="311"/>
      <c r="E241" s="311"/>
      <c r="F241" s="311"/>
      <c r="G241" s="311"/>
      <c r="H241" s="312"/>
      <c r="I241" s="312"/>
      <c r="J241" s="311"/>
      <c r="K241" s="311"/>
      <c r="L241" s="311"/>
      <c r="M241" s="311"/>
      <c r="N241" s="311"/>
      <c r="O241" s="311"/>
      <c r="P241" s="311"/>
      <c r="Q241" s="311"/>
      <c r="R241" s="311"/>
    </row>
    <row r="242" spans="1:18" s="93" customFormat="1" x14ac:dyDescent="0.2">
      <c r="A242" s="311"/>
      <c r="B242" s="311"/>
      <c r="C242" s="311"/>
      <c r="D242" s="311"/>
      <c r="E242" s="311"/>
      <c r="F242" s="311"/>
      <c r="G242" s="311"/>
      <c r="H242" s="312"/>
      <c r="I242" s="312"/>
      <c r="J242" s="311"/>
      <c r="K242" s="311"/>
      <c r="L242" s="311"/>
      <c r="M242" s="311"/>
      <c r="N242" s="311"/>
      <c r="O242" s="311"/>
      <c r="P242" s="311"/>
      <c r="Q242" s="311"/>
      <c r="R242" s="311"/>
    </row>
    <row r="243" spans="1:18" s="93" customFormat="1" x14ac:dyDescent="0.2">
      <c r="A243" s="311"/>
      <c r="B243" s="311"/>
      <c r="C243" s="311"/>
      <c r="D243" s="311"/>
      <c r="E243" s="311"/>
      <c r="F243" s="311"/>
      <c r="G243" s="311"/>
      <c r="H243" s="312"/>
      <c r="I243" s="312"/>
      <c r="J243" s="311"/>
      <c r="K243" s="311"/>
      <c r="L243" s="311"/>
      <c r="M243" s="311"/>
      <c r="N243" s="311"/>
      <c r="O243" s="311"/>
      <c r="P243" s="311"/>
      <c r="Q243" s="311"/>
      <c r="R243" s="311"/>
    </row>
    <row r="244" spans="1:18" s="93" customFormat="1" x14ac:dyDescent="0.2">
      <c r="A244" s="311"/>
      <c r="B244" s="311"/>
      <c r="C244" s="311"/>
      <c r="D244" s="311"/>
      <c r="E244" s="311"/>
      <c r="F244" s="311"/>
      <c r="G244" s="311"/>
      <c r="H244" s="312"/>
      <c r="I244" s="312"/>
      <c r="J244" s="311"/>
      <c r="K244" s="311"/>
      <c r="L244" s="311"/>
      <c r="M244" s="311"/>
      <c r="N244" s="311"/>
      <c r="O244" s="311"/>
      <c r="P244" s="311"/>
      <c r="Q244" s="311"/>
      <c r="R244" s="311"/>
    </row>
    <row r="245" spans="1:18" s="93" customFormat="1" x14ac:dyDescent="0.2">
      <c r="A245" s="311"/>
      <c r="B245" s="311"/>
      <c r="C245" s="311"/>
      <c r="D245" s="311"/>
      <c r="E245" s="311"/>
      <c r="F245" s="311"/>
      <c r="G245" s="311"/>
      <c r="H245" s="312"/>
      <c r="I245" s="312"/>
      <c r="J245" s="311"/>
      <c r="K245" s="311"/>
      <c r="L245" s="311"/>
      <c r="M245" s="311"/>
      <c r="N245" s="311"/>
      <c r="O245" s="311"/>
      <c r="P245" s="311"/>
      <c r="Q245" s="311"/>
      <c r="R245" s="311"/>
    </row>
    <row r="246" spans="1:18" s="93" customFormat="1" x14ac:dyDescent="0.2">
      <c r="A246" s="311"/>
      <c r="B246" s="311"/>
      <c r="C246" s="311"/>
      <c r="D246" s="311"/>
      <c r="E246" s="311"/>
      <c r="F246" s="311"/>
      <c r="G246" s="311"/>
      <c r="H246" s="312"/>
      <c r="I246" s="312"/>
      <c r="J246" s="311"/>
      <c r="K246" s="311"/>
      <c r="L246" s="311"/>
      <c r="M246" s="311"/>
      <c r="N246" s="311"/>
      <c r="O246" s="311"/>
      <c r="P246" s="311"/>
      <c r="Q246" s="311"/>
      <c r="R246" s="311"/>
    </row>
    <row r="247" spans="1:18" s="93" customFormat="1" x14ac:dyDescent="0.2">
      <c r="A247" s="311"/>
      <c r="B247" s="311"/>
      <c r="C247" s="311"/>
      <c r="D247" s="311"/>
      <c r="E247" s="311"/>
      <c r="F247" s="311"/>
      <c r="G247" s="311"/>
      <c r="H247" s="312"/>
      <c r="I247" s="312"/>
      <c r="J247" s="311"/>
      <c r="K247" s="311"/>
      <c r="L247" s="311"/>
      <c r="M247" s="311"/>
      <c r="N247" s="311"/>
      <c r="O247" s="311"/>
      <c r="P247" s="311"/>
      <c r="Q247" s="311"/>
      <c r="R247" s="311"/>
    </row>
    <row r="248" spans="1:18" s="93" customFormat="1" x14ac:dyDescent="0.2">
      <c r="A248" s="311"/>
      <c r="B248" s="311"/>
      <c r="C248" s="311"/>
      <c r="D248" s="311"/>
      <c r="E248" s="311"/>
      <c r="F248" s="311"/>
      <c r="G248" s="311"/>
      <c r="H248" s="312"/>
      <c r="I248" s="312"/>
      <c r="J248" s="311"/>
      <c r="K248" s="311"/>
      <c r="L248" s="311"/>
      <c r="M248" s="311"/>
      <c r="N248" s="311"/>
      <c r="O248" s="311"/>
      <c r="P248" s="311"/>
      <c r="Q248" s="311"/>
      <c r="R248" s="311"/>
    </row>
    <row r="249" spans="1:18" s="93" customFormat="1" x14ac:dyDescent="0.2">
      <c r="A249" s="311"/>
      <c r="B249" s="311"/>
      <c r="C249" s="311"/>
      <c r="D249" s="311"/>
      <c r="E249" s="311"/>
      <c r="F249" s="311"/>
      <c r="G249" s="311"/>
      <c r="H249" s="312"/>
      <c r="I249" s="312"/>
      <c r="J249" s="311"/>
      <c r="K249" s="311"/>
      <c r="L249" s="311"/>
      <c r="M249" s="311"/>
      <c r="N249" s="311"/>
      <c r="O249" s="311"/>
      <c r="P249" s="311"/>
      <c r="Q249" s="311"/>
      <c r="R249" s="311"/>
    </row>
    <row r="250" spans="1:18" s="93" customFormat="1" x14ac:dyDescent="0.2">
      <c r="A250" s="311"/>
      <c r="B250" s="311"/>
      <c r="C250" s="311"/>
      <c r="D250" s="311"/>
      <c r="E250" s="311"/>
      <c r="F250" s="311"/>
      <c r="G250" s="311"/>
      <c r="H250" s="312"/>
      <c r="I250" s="312"/>
      <c r="J250" s="311"/>
      <c r="K250" s="311"/>
      <c r="L250" s="311"/>
      <c r="M250" s="311"/>
      <c r="N250" s="311"/>
      <c r="O250" s="311"/>
      <c r="P250" s="311"/>
      <c r="Q250" s="311"/>
      <c r="R250" s="311"/>
    </row>
    <row r="251" spans="1:18" s="93" customFormat="1" x14ac:dyDescent="0.2">
      <c r="A251" s="311"/>
      <c r="B251" s="311"/>
      <c r="C251" s="311"/>
      <c r="D251" s="311"/>
      <c r="E251" s="311"/>
      <c r="F251" s="311"/>
      <c r="G251" s="311"/>
      <c r="H251" s="312"/>
      <c r="I251" s="312"/>
      <c r="J251" s="311"/>
      <c r="K251" s="311"/>
      <c r="L251" s="311"/>
      <c r="M251" s="311"/>
      <c r="N251" s="311"/>
      <c r="O251" s="311"/>
      <c r="P251" s="311"/>
      <c r="Q251" s="311"/>
      <c r="R251" s="311"/>
    </row>
    <row r="252" spans="1:18" s="93" customFormat="1" x14ac:dyDescent="0.2">
      <c r="A252" s="311"/>
      <c r="B252" s="311"/>
      <c r="C252" s="311"/>
      <c r="D252" s="311"/>
      <c r="E252" s="311"/>
      <c r="F252" s="311"/>
      <c r="G252" s="311"/>
      <c r="H252" s="312"/>
      <c r="I252" s="312"/>
      <c r="J252" s="311"/>
      <c r="K252" s="311"/>
      <c r="L252" s="311"/>
      <c r="M252" s="311"/>
      <c r="N252" s="311"/>
      <c r="O252" s="311"/>
      <c r="P252" s="311"/>
      <c r="Q252" s="311"/>
      <c r="R252" s="311"/>
    </row>
    <row r="253" spans="1:18" s="93" customFormat="1" x14ac:dyDescent="0.2">
      <c r="A253" s="311"/>
      <c r="B253" s="311"/>
      <c r="C253" s="311"/>
      <c r="D253" s="311"/>
      <c r="E253" s="311"/>
      <c r="F253" s="311"/>
      <c r="G253" s="311"/>
      <c r="H253" s="312"/>
      <c r="I253" s="312"/>
      <c r="J253" s="311"/>
      <c r="K253" s="311"/>
      <c r="L253" s="311"/>
      <c r="M253" s="311"/>
      <c r="N253" s="311"/>
      <c r="O253" s="311"/>
      <c r="P253" s="311"/>
      <c r="Q253" s="311"/>
      <c r="R253" s="311"/>
    </row>
    <row r="254" spans="1:18" s="93" customFormat="1" x14ac:dyDescent="0.2">
      <c r="A254" s="311"/>
      <c r="B254" s="311"/>
      <c r="C254" s="311"/>
      <c r="D254" s="311"/>
      <c r="E254" s="311"/>
      <c r="F254" s="311"/>
      <c r="G254" s="311"/>
      <c r="H254" s="312"/>
      <c r="I254" s="312"/>
      <c r="J254" s="311"/>
      <c r="K254" s="311"/>
      <c r="L254" s="311"/>
      <c r="M254" s="311"/>
      <c r="N254" s="311"/>
      <c r="O254" s="311"/>
      <c r="P254" s="311"/>
      <c r="Q254" s="311"/>
      <c r="R254" s="311"/>
    </row>
    <row r="255" spans="1:18" s="93" customFormat="1" x14ac:dyDescent="0.2">
      <c r="A255" s="311"/>
      <c r="B255" s="311"/>
      <c r="C255" s="311"/>
      <c r="D255" s="311"/>
      <c r="E255" s="311"/>
      <c r="F255" s="311"/>
      <c r="G255" s="311"/>
      <c r="H255" s="312"/>
      <c r="I255" s="312"/>
      <c r="J255" s="311"/>
      <c r="K255" s="311"/>
      <c r="L255" s="311"/>
      <c r="M255" s="311"/>
      <c r="N255" s="311"/>
      <c r="O255" s="311"/>
      <c r="P255" s="311"/>
      <c r="Q255" s="311"/>
      <c r="R255" s="311"/>
    </row>
    <row r="256" spans="1:18" s="93" customFormat="1" x14ac:dyDescent="0.2">
      <c r="A256" s="311"/>
      <c r="B256" s="311"/>
      <c r="C256" s="311"/>
      <c r="D256" s="311"/>
      <c r="E256" s="311"/>
      <c r="F256" s="311"/>
      <c r="G256" s="311"/>
      <c r="H256" s="312"/>
      <c r="I256" s="312"/>
      <c r="J256" s="311"/>
      <c r="K256" s="311"/>
      <c r="L256" s="311"/>
      <c r="M256" s="311"/>
      <c r="N256" s="311"/>
      <c r="O256" s="311"/>
      <c r="P256" s="311"/>
      <c r="Q256" s="311"/>
      <c r="R256" s="311"/>
    </row>
    <row r="257" spans="1:18" s="93" customFormat="1" x14ac:dyDescent="0.2">
      <c r="A257" s="311"/>
      <c r="B257" s="311"/>
      <c r="C257" s="311"/>
      <c r="D257" s="311"/>
      <c r="E257" s="311"/>
      <c r="F257" s="311"/>
      <c r="G257" s="311"/>
      <c r="H257" s="312"/>
      <c r="I257" s="312"/>
      <c r="J257" s="311"/>
      <c r="K257" s="311"/>
      <c r="L257" s="311"/>
      <c r="M257" s="311"/>
      <c r="N257" s="311"/>
      <c r="O257" s="311"/>
      <c r="P257" s="311"/>
      <c r="Q257" s="311"/>
      <c r="R257" s="311"/>
    </row>
    <row r="258" spans="1:18" s="93" customFormat="1" x14ac:dyDescent="0.2">
      <c r="A258" s="311"/>
      <c r="B258" s="311"/>
      <c r="C258" s="311"/>
      <c r="D258" s="311"/>
      <c r="E258" s="311"/>
      <c r="F258" s="311"/>
      <c r="G258" s="311"/>
      <c r="H258" s="312"/>
      <c r="I258" s="312"/>
      <c r="J258" s="311"/>
      <c r="K258" s="311"/>
      <c r="L258" s="311"/>
      <c r="M258" s="311"/>
      <c r="N258" s="311"/>
      <c r="O258" s="311"/>
      <c r="P258" s="311"/>
      <c r="Q258" s="311"/>
      <c r="R258" s="311"/>
    </row>
    <row r="259" spans="1:18" s="93" customFormat="1" x14ac:dyDescent="0.2">
      <c r="A259" s="311"/>
      <c r="B259" s="311"/>
      <c r="C259" s="311"/>
      <c r="D259" s="311"/>
      <c r="E259" s="311"/>
      <c r="F259" s="311"/>
      <c r="G259" s="311"/>
      <c r="H259" s="312"/>
      <c r="I259" s="312"/>
      <c r="J259" s="311"/>
      <c r="K259" s="311"/>
      <c r="L259" s="311"/>
      <c r="M259" s="311"/>
      <c r="N259" s="311"/>
      <c r="O259" s="311"/>
      <c r="P259" s="311"/>
      <c r="Q259" s="311"/>
      <c r="R259" s="311"/>
    </row>
    <row r="260" spans="1:18" s="93" customFormat="1" x14ac:dyDescent="0.2">
      <c r="A260" s="311"/>
      <c r="B260" s="311"/>
      <c r="C260" s="311"/>
      <c r="D260" s="311"/>
      <c r="E260" s="311"/>
      <c r="F260" s="311"/>
      <c r="G260" s="311"/>
      <c r="H260" s="312"/>
      <c r="I260" s="312"/>
      <c r="J260" s="311"/>
      <c r="K260" s="311"/>
      <c r="L260" s="311"/>
      <c r="M260" s="311"/>
      <c r="N260" s="311"/>
      <c r="O260" s="311"/>
      <c r="P260" s="311"/>
      <c r="Q260" s="311"/>
      <c r="R260" s="311"/>
    </row>
    <row r="261" spans="1:18" s="93" customFormat="1" x14ac:dyDescent="0.2">
      <c r="A261" s="311"/>
      <c r="B261" s="311"/>
      <c r="C261" s="311"/>
      <c r="D261" s="311"/>
      <c r="E261" s="311"/>
      <c r="F261" s="311"/>
      <c r="G261" s="311"/>
      <c r="H261" s="312"/>
      <c r="I261" s="312"/>
      <c r="J261" s="311"/>
      <c r="K261" s="311"/>
      <c r="L261" s="311"/>
      <c r="M261" s="311"/>
      <c r="N261" s="311"/>
      <c r="O261" s="311"/>
      <c r="P261" s="311"/>
      <c r="Q261" s="311"/>
      <c r="R261" s="311"/>
    </row>
    <row r="262" spans="1:18" s="93" customFormat="1" x14ac:dyDescent="0.2">
      <c r="A262" s="311"/>
      <c r="B262" s="311"/>
      <c r="C262" s="311"/>
      <c r="D262" s="311"/>
      <c r="E262" s="311"/>
      <c r="F262" s="311"/>
      <c r="G262" s="311"/>
      <c r="H262" s="312"/>
      <c r="I262" s="312"/>
      <c r="J262" s="311"/>
      <c r="K262" s="311"/>
      <c r="L262" s="311"/>
      <c r="M262" s="311"/>
      <c r="N262" s="311"/>
      <c r="O262" s="311"/>
      <c r="P262" s="311"/>
      <c r="Q262" s="311"/>
      <c r="R262" s="311"/>
    </row>
    <row r="263" spans="1:18" s="93" customFormat="1" x14ac:dyDescent="0.2">
      <c r="A263" s="311"/>
      <c r="B263" s="311"/>
      <c r="C263" s="311"/>
      <c r="D263" s="311"/>
      <c r="E263" s="311"/>
      <c r="F263" s="311"/>
      <c r="G263" s="311"/>
      <c r="H263" s="312"/>
      <c r="I263" s="312"/>
      <c r="J263" s="311"/>
      <c r="K263" s="311"/>
      <c r="L263" s="311"/>
      <c r="M263" s="311"/>
      <c r="N263" s="311"/>
      <c r="O263" s="311"/>
      <c r="P263" s="311"/>
      <c r="Q263" s="311"/>
      <c r="R263" s="311"/>
    </row>
    <row r="264" spans="1:18" s="93" customFormat="1" x14ac:dyDescent="0.2">
      <c r="A264" s="311"/>
      <c r="B264" s="311"/>
      <c r="C264" s="311"/>
      <c r="D264" s="311"/>
      <c r="E264" s="311"/>
      <c r="F264" s="311"/>
      <c r="G264" s="311"/>
      <c r="H264" s="312"/>
      <c r="I264" s="312"/>
      <c r="J264" s="311"/>
      <c r="K264" s="311"/>
      <c r="L264" s="311"/>
      <c r="M264" s="311"/>
      <c r="N264" s="311"/>
      <c r="O264" s="311"/>
      <c r="P264" s="311"/>
      <c r="Q264" s="311"/>
      <c r="R264" s="311"/>
    </row>
    <row r="265" spans="1:18" s="93" customFormat="1" x14ac:dyDescent="0.2">
      <c r="A265" s="311"/>
      <c r="B265" s="311"/>
      <c r="C265" s="311"/>
      <c r="D265" s="311"/>
      <c r="E265" s="311"/>
      <c r="F265" s="311"/>
      <c r="G265" s="311"/>
      <c r="H265" s="312"/>
      <c r="I265" s="312"/>
      <c r="J265" s="311"/>
      <c r="K265" s="311"/>
      <c r="L265" s="311"/>
      <c r="M265" s="311"/>
      <c r="N265" s="311"/>
      <c r="O265" s="311"/>
      <c r="P265" s="311"/>
      <c r="Q265" s="311"/>
      <c r="R265" s="311"/>
    </row>
    <row r="266" spans="1:18" s="93" customFormat="1" x14ac:dyDescent="0.2">
      <c r="A266" s="311"/>
      <c r="B266" s="311"/>
      <c r="C266" s="311"/>
      <c r="D266" s="311"/>
      <c r="E266" s="311"/>
      <c r="F266" s="311"/>
      <c r="G266" s="311"/>
      <c r="H266" s="312"/>
      <c r="I266" s="312"/>
      <c r="J266" s="311"/>
      <c r="K266" s="311"/>
      <c r="L266" s="311"/>
      <c r="M266" s="311"/>
      <c r="N266" s="311"/>
      <c r="O266" s="311"/>
      <c r="P266" s="311"/>
      <c r="Q266" s="311"/>
      <c r="R266" s="311"/>
    </row>
    <row r="267" spans="1:18" s="93" customFormat="1" x14ac:dyDescent="0.2">
      <c r="A267" s="311"/>
      <c r="B267" s="311"/>
      <c r="C267" s="311"/>
      <c r="D267" s="311"/>
      <c r="E267" s="311"/>
      <c r="F267" s="311"/>
      <c r="G267" s="311"/>
      <c r="H267" s="312"/>
      <c r="I267" s="312"/>
      <c r="J267" s="311"/>
      <c r="K267" s="311"/>
      <c r="L267" s="311"/>
      <c r="M267" s="311"/>
      <c r="N267" s="311"/>
      <c r="O267" s="311"/>
      <c r="P267" s="311"/>
      <c r="Q267" s="311"/>
      <c r="R267" s="311"/>
    </row>
    <row r="268" spans="1:18" s="93" customFormat="1" x14ac:dyDescent="0.2">
      <c r="A268" s="311"/>
      <c r="B268" s="311"/>
      <c r="C268" s="311"/>
      <c r="D268" s="311"/>
      <c r="E268" s="311"/>
      <c r="F268" s="311"/>
      <c r="G268" s="311"/>
      <c r="H268" s="312"/>
      <c r="I268" s="312"/>
      <c r="J268" s="311"/>
      <c r="K268" s="311"/>
      <c r="L268" s="311"/>
      <c r="M268" s="311"/>
      <c r="N268" s="311"/>
      <c r="O268" s="311"/>
      <c r="P268" s="311"/>
      <c r="Q268" s="311"/>
      <c r="R268" s="311"/>
    </row>
    <row r="269" spans="1:18" s="93" customFormat="1" x14ac:dyDescent="0.2">
      <c r="A269" s="311"/>
      <c r="B269" s="311"/>
      <c r="C269" s="311"/>
      <c r="D269" s="311"/>
      <c r="E269" s="311"/>
      <c r="F269" s="311"/>
      <c r="G269" s="311"/>
      <c r="H269" s="312"/>
      <c r="I269" s="312"/>
      <c r="J269" s="311"/>
      <c r="K269" s="311"/>
      <c r="L269" s="311"/>
      <c r="M269" s="311"/>
      <c r="N269" s="311"/>
      <c r="O269" s="311"/>
      <c r="P269" s="311"/>
      <c r="Q269" s="311"/>
      <c r="R269" s="311"/>
    </row>
    <row r="270" spans="1:18" s="93" customFormat="1" x14ac:dyDescent="0.2">
      <c r="A270" s="311"/>
      <c r="B270" s="311"/>
      <c r="C270" s="311"/>
      <c r="D270" s="311"/>
      <c r="E270" s="311"/>
      <c r="F270" s="311"/>
      <c r="G270" s="311"/>
      <c r="H270" s="312"/>
      <c r="I270" s="312"/>
      <c r="J270" s="311"/>
      <c r="K270" s="311"/>
      <c r="L270" s="311"/>
      <c r="M270" s="311"/>
      <c r="N270" s="311"/>
      <c r="O270" s="311"/>
      <c r="P270" s="311"/>
      <c r="Q270" s="311"/>
      <c r="R270" s="311"/>
    </row>
    <row r="271" spans="1:18" s="93" customFormat="1" x14ac:dyDescent="0.2">
      <c r="A271" s="311"/>
      <c r="B271" s="311"/>
      <c r="C271" s="311"/>
      <c r="D271" s="311"/>
      <c r="E271" s="311"/>
      <c r="F271" s="311"/>
      <c r="G271" s="311"/>
      <c r="H271" s="312"/>
      <c r="I271" s="312"/>
      <c r="J271" s="311"/>
      <c r="K271" s="311"/>
      <c r="L271" s="311"/>
      <c r="M271" s="311"/>
      <c r="N271" s="311"/>
      <c r="O271" s="311"/>
      <c r="P271" s="311"/>
      <c r="Q271" s="311"/>
      <c r="R271" s="311"/>
    </row>
    <row r="272" spans="1:18" s="93" customFormat="1" x14ac:dyDescent="0.2">
      <c r="A272" s="311"/>
      <c r="B272" s="311"/>
      <c r="C272" s="311"/>
      <c r="D272" s="311"/>
      <c r="E272" s="311"/>
      <c r="F272" s="311"/>
      <c r="G272" s="311"/>
      <c r="H272" s="312"/>
      <c r="I272" s="312"/>
      <c r="J272" s="311"/>
      <c r="K272" s="311"/>
      <c r="L272" s="311"/>
      <c r="M272" s="311"/>
      <c r="N272" s="311"/>
      <c r="O272" s="311"/>
      <c r="P272" s="311"/>
      <c r="Q272" s="311"/>
      <c r="R272" s="311"/>
    </row>
    <row r="273" spans="1:18" s="93" customFormat="1" x14ac:dyDescent="0.2">
      <c r="A273" s="311"/>
      <c r="B273" s="311"/>
      <c r="C273" s="311"/>
      <c r="D273" s="311"/>
      <c r="E273" s="311"/>
      <c r="F273" s="311"/>
      <c r="G273" s="311"/>
      <c r="H273" s="312"/>
      <c r="I273" s="312"/>
      <c r="J273" s="311"/>
      <c r="K273" s="311"/>
      <c r="L273" s="311"/>
      <c r="M273" s="311"/>
      <c r="N273" s="311"/>
      <c r="O273" s="311"/>
      <c r="P273" s="311"/>
      <c r="Q273" s="311"/>
      <c r="R273" s="311"/>
    </row>
    <row r="274" spans="1:18" s="93" customFormat="1" x14ac:dyDescent="0.2">
      <c r="A274" s="311"/>
      <c r="B274" s="311"/>
      <c r="C274" s="311"/>
      <c r="D274" s="311"/>
      <c r="E274" s="311"/>
      <c r="F274" s="311"/>
      <c r="G274" s="311"/>
      <c r="H274" s="312"/>
      <c r="I274" s="312"/>
      <c r="J274" s="311"/>
      <c r="K274" s="311"/>
      <c r="L274" s="311"/>
      <c r="M274" s="311"/>
      <c r="N274" s="311"/>
      <c r="O274" s="311"/>
      <c r="P274" s="311"/>
      <c r="Q274" s="311"/>
      <c r="R274" s="311"/>
    </row>
    <row r="275" spans="1:18" s="93" customFormat="1" x14ac:dyDescent="0.2">
      <c r="A275" s="311"/>
      <c r="B275" s="311"/>
      <c r="C275" s="311"/>
      <c r="D275" s="311"/>
      <c r="E275" s="311"/>
      <c r="F275" s="311"/>
      <c r="G275" s="311"/>
      <c r="H275" s="312"/>
      <c r="I275" s="312"/>
      <c r="J275" s="311"/>
      <c r="K275" s="311"/>
      <c r="L275" s="311"/>
      <c r="M275" s="311"/>
      <c r="N275" s="311"/>
      <c r="O275" s="311"/>
      <c r="P275" s="311"/>
      <c r="Q275" s="311"/>
      <c r="R275" s="311"/>
    </row>
    <row r="276" spans="1:18" s="93" customFormat="1" x14ac:dyDescent="0.2">
      <c r="A276" s="311"/>
      <c r="B276" s="311"/>
      <c r="C276" s="311"/>
      <c r="D276" s="311"/>
      <c r="E276" s="311"/>
      <c r="F276" s="311"/>
      <c r="G276" s="311"/>
      <c r="H276" s="312"/>
      <c r="I276" s="312"/>
      <c r="J276" s="311"/>
      <c r="K276" s="311"/>
      <c r="L276" s="311"/>
      <c r="M276" s="311"/>
      <c r="N276" s="311"/>
      <c r="O276" s="311"/>
      <c r="P276" s="311"/>
      <c r="Q276" s="311"/>
      <c r="R276" s="311"/>
    </row>
    <row r="277" spans="1:18" s="93" customFormat="1" x14ac:dyDescent="0.2">
      <c r="A277" s="311"/>
      <c r="B277" s="311"/>
      <c r="C277" s="311"/>
      <c r="D277" s="311"/>
      <c r="E277" s="311"/>
      <c r="F277" s="311"/>
      <c r="G277" s="311"/>
      <c r="H277" s="312"/>
      <c r="I277" s="312"/>
      <c r="J277" s="311"/>
      <c r="K277" s="311"/>
      <c r="L277" s="311"/>
      <c r="M277" s="311"/>
      <c r="N277" s="311"/>
      <c r="O277" s="311"/>
      <c r="P277" s="311"/>
      <c r="Q277" s="311"/>
      <c r="R277" s="311"/>
    </row>
    <row r="278" spans="1:18" s="93" customFormat="1" x14ac:dyDescent="0.2">
      <c r="A278" s="311"/>
      <c r="B278" s="311"/>
      <c r="C278" s="311"/>
      <c r="D278" s="311"/>
      <c r="E278" s="311"/>
      <c r="F278" s="311"/>
      <c r="G278" s="311"/>
      <c r="H278" s="312"/>
      <c r="I278" s="312"/>
      <c r="J278" s="311"/>
      <c r="K278" s="311"/>
      <c r="L278" s="311"/>
      <c r="M278" s="311"/>
      <c r="N278" s="311"/>
      <c r="O278" s="311"/>
      <c r="P278" s="311"/>
      <c r="Q278" s="311"/>
      <c r="R278" s="311"/>
    </row>
    <row r="279" spans="1:18" s="93" customFormat="1" x14ac:dyDescent="0.2">
      <c r="A279" s="311"/>
      <c r="B279" s="311"/>
      <c r="C279" s="311"/>
      <c r="D279" s="311"/>
      <c r="E279" s="311"/>
      <c r="F279" s="311"/>
      <c r="G279" s="311"/>
      <c r="H279" s="312"/>
      <c r="I279" s="312"/>
      <c r="J279" s="311"/>
      <c r="K279" s="311"/>
      <c r="L279" s="311"/>
      <c r="M279" s="311"/>
      <c r="N279" s="311"/>
      <c r="O279" s="311"/>
      <c r="P279" s="311"/>
      <c r="Q279" s="311"/>
      <c r="R279" s="311"/>
    </row>
    <row r="280" spans="1:18" s="93" customFormat="1" x14ac:dyDescent="0.2">
      <c r="A280" s="311"/>
      <c r="B280" s="311"/>
      <c r="C280" s="311"/>
      <c r="D280" s="311"/>
      <c r="E280" s="311"/>
      <c r="F280" s="311"/>
      <c r="G280" s="311"/>
      <c r="H280" s="312"/>
      <c r="I280" s="312"/>
      <c r="J280" s="311"/>
      <c r="K280" s="311"/>
      <c r="L280" s="311"/>
      <c r="M280" s="311"/>
      <c r="N280" s="311"/>
      <c r="O280" s="311"/>
      <c r="P280" s="311"/>
      <c r="Q280" s="311"/>
      <c r="R280" s="311"/>
    </row>
    <row r="281" spans="1:18" s="93" customFormat="1" x14ac:dyDescent="0.2">
      <c r="A281" s="311"/>
      <c r="B281" s="311"/>
      <c r="C281" s="311"/>
      <c r="D281" s="311"/>
      <c r="E281" s="311"/>
      <c r="F281" s="311"/>
      <c r="G281" s="311"/>
      <c r="H281" s="312"/>
      <c r="I281" s="312"/>
      <c r="J281" s="311"/>
      <c r="K281" s="311"/>
      <c r="L281" s="311"/>
      <c r="M281" s="311"/>
      <c r="N281" s="311"/>
      <c r="O281" s="311"/>
      <c r="P281" s="311"/>
      <c r="Q281" s="311"/>
      <c r="R281" s="311"/>
    </row>
    <row r="282" spans="1:18" s="93" customFormat="1" x14ac:dyDescent="0.2">
      <c r="A282" s="311"/>
      <c r="B282" s="311"/>
      <c r="C282" s="311"/>
      <c r="D282" s="311"/>
      <c r="E282" s="311"/>
      <c r="F282" s="311"/>
      <c r="G282" s="311"/>
      <c r="H282" s="312"/>
      <c r="I282" s="312"/>
      <c r="J282" s="311"/>
      <c r="K282" s="311"/>
      <c r="L282" s="311"/>
      <c r="M282" s="311"/>
      <c r="N282" s="311"/>
      <c r="O282" s="311"/>
      <c r="P282" s="311"/>
      <c r="Q282" s="311"/>
      <c r="R282" s="311"/>
    </row>
    <row r="283" spans="1:18" s="93" customFormat="1" x14ac:dyDescent="0.2">
      <c r="A283" s="311"/>
      <c r="B283" s="311"/>
      <c r="C283" s="311"/>
      <c r="D283" s="311"/>
      <c r="E283" s="311"/>
      <c r="F283" s="311"/>
      <c r="G283" s="311"/>
      <c r="H283" s="312"/>
      <c r="I283" s="312"/>
      <c r="J283" s="311"/>
      <c r="K283" s="311"/>
      <c r="L283" s="311"/>
      <c r="M283" s="311"/>
      <c r="N283" s="311"/>
      <c r="O283" s="311"/>
      <c r="P283" s="311"/>
      <c r="Q283" s="311"/>
      <c r="R283" s="311"/>
    </row>
    <row r="284" spans="1:18" s="93" customFormat="1" x14ac:dyDescent="0.2">
      <c r="A284" s="311"/>
      <c r="B284" s="311"/>
      <c r="C284" s="311"/>
      <c r="D284" s="311"/>
      <c r="E284" s="311"/>
      <c r="F284" s="311"/>
      <c r="G284" s="311"/>
      <c r="H284" s="312"/>
      <c r="I284" s="312"/>
      <c r="J284" s="311"/>
      <c r="K284" s="311"/>
      <c r="L284" s="311"/>
      <c r="M284" s="311"/>
      <c r="N284" s="311"/>
      <c r="O284" s="311"/>
      <c r="P284" s="311"/>
      <c r="Q284" s="311"/>
      <c r="R284" s="311"/>
    </row>
    <row r="285" spans="1:18" s="93" customFormat="1" x14ac:dyDescent="0.2">
      <c r="A285" s="311"/>
      <c r="B285" s="311"/>
      <c r="C285" s="311"/>
      <c r="D285" s="311"/>
      <c r="E285" s="311"/>
      <c r="F285" s="311"/>
      <c r="G285" s="311"/>
      <c r="H285" s="312"/>
      <c r="I285" s="312"/>
      <c r="J285" s="311"/>
      <c r="K285" s="311"/>
      <c r="L285" s="311"/>
      <c r="M285" s="311"/>
      <c r="N285" s="311"/>
      <c r="O285" s="311"/>
      <c r="P285" s="311"/>
      <c r="Q285" s="311"/>
      <c r="R285" s="311"/>
    </row>
    <row r="286" spans="1:18" s="93" customFormat="1" x14ac:dyDescent="0.2">
      <c r="A286" s="311"/>
      <c r="B286" s="311"/>
      <c r="C286" s="311"/>
      <c r="D286" s="311"/>
      <c r="E286" s="311"/>
      <c r="F286" s="311"/>
      <c r="G286" s="311"/>
      <c r="H286" s="312"/>
      <c r="I286" s="312"/>
      <c r="J286" s="311"/>
      <c r="K286" s="311"/>
      <c r="L286" s="311"/>
      <c r="M286" s="311"/>
      <c r="N286" s="311"/>
      <c r="O286" s="311"/>
      <c r="P286" s="311"/>
      <c r="Q286" s="311"/>
      <c r="R286" s="311"/>
    </row>
    <row r="287" spans="1:18" s="93" customFormat="1" x14ac:dyDescent="0.2">
      <c r="A287" s="311"/>
      <c r="B287" s="311"/>
      <c r="C287" s="311"/>
      <c r="D287" s="311"/>
      <c r="E287" s="311"/>
      <c r="F287" s="311"/>
      <c r="G287" s="311"/>
      <c r="H287" s="312"/>
      <c r="I287" s="312"/>
      <c r="J287" s="311"/>
      <c r="K287" s="311"/>
      <c r="L287" s="311"/>
      <c r="M287" s="311"/>
      <c r="N287" s="311"/>
      <c r="O287" s="311"/>
      <c r="P287" s="311"/>
      <c r="Q287" s="311"/>
      <c r="R287" s="311"/>
    </row>
    <row r="288" spans="1:18" s="93" customFormat="1" x14ac:dyDescent="0.2">
      <c r="A288" s="311"/>
      <c r="B288" s="311"/>
      <c r="C288" s="311"/>
      <c r="D288" s="311"/>
      <c r="E288" s="311"/>
      <c r="F288" s="311"/>
      <c r="G288" s="311"/>
      <c r="H288" s="312"/>
      <c r="I288" s="312"/>
      <c r="J288" s="311"/>
      <c r="K288" s="311"/>
      <c r="L288" s="311"/>
      <c r="M288" s="311"/>
      <c r="N288" s="311"/>
      <c r="O288" s="311"/>
      <c r="P288" s="311"/>
      <c r="Q288" s="311"/>
      <c r="R288" s="311"/>
    </row>
    <row r="289" spans="1:18" s="93" customFormat="1" x14ac:dyDescent="0.2">
      <c r="A289" s="311"/>
      <c r="B289" s="311"/>
      <c r="C289" s="311"/>
      <c r="D289" s="311"/>
      <c r="E289" s="311"/>
      <c r="F289" s="311"/>
      <c r="G289" s="311"/>
      <c r="H289" s="312"/>
      <c r="I289" s="312"/>
      <c r="J289" s="311"/>
      <c r="K289" s="311"/>
      <c r="L289" s="311"/>
      <c r="M289" s="311"/>
      <c r="N289" s="311"/>
      <c r="O289" s="311"/>
      <c r="P289" s="311"/>
      <c r="Q289" s="311"/>
      <c r="R289" s="311"/>
    </row>
    <row r="290" spans="1:18" s="93" customFormat="1" x14ac:dyDescent="0.2">
      <c r="A290" s="311"/>
      <c r="B290" s="311"/>
      <c r="C290" s="311"/>
      <c r="D290" s="311"/>
      <c r="E290" s="311"/>
      <c r="F290" s="311"/>
      <c r="G290" s="311"/>
      <c r="H290" s="312"/>
      <c r="I290" s="312"/>
      <c r="J290" s="311"/>
      <c r="K290" s="311"/>
      <c r="L290" s="311"/>
      <c r="M290" s="311"/>
      <c r="N290" s="311"/>
      <c r="O290" s="311"/>
      <c r="P290" s="311"/>
      <c r="Q290" s="311"/>
      <c r="R290" s="311"/>
    </row>
    <row r="291" spans="1:18" s="93" customFormat="1" x14ac:dyDescent="0.2">
      <c r="A291" s="311"/>
      <c r="B291" s="311"/>
      <c r="C291" s="311"/>
      <c r="D291" s="311"/>
      <c r="E291" s="311"/>
      <c r="F291" s="311"/>
      <c r="G291" s="311"/>
      <c r="H291" s="312"/>
      <c r="I291" s="312"/>
      <c r="J291" s="311"/>
      <c r="K291" s="311"/>
      <c r="L291" s="311"/>
      <c r="M291" s="311"/>
      <c r="N291" s="311"/>
      <c r="O291" s="311"/>
      <c r="P291" s="311"/>
      <c r="Q291" s="311"/>
      <c r="R291" s="311"/>
    </row>
    <row r="292" spans="1:18" s="93" customFormat="1" x14ac:dyDescent="0.2">
      <c r="A292" s="311"/>
      <c r="B292" s="311"/>
      <c r="C292" s="311"/>
      <c r="D292" s="311"/>
      <c r="E292" s="311"/>
      <c r="F292" s="311"/>
      <c r="G292" s="311"/>
      <c r="H292" s="312"/>
      <c r="I292" s="312"/>
      <c r="J292" s="311"/>
      <c r="K292" s="311"/>
      <c r="L292" s="311"/>
      <c r="M292" s="311"/>
      <c r="N292" s="311"/>
      <c r="O292" s="311"/>
      <c r="P292" s="311"/>
      <c r="Q292" s="311"/>
      <c r="R292" s="311"/>
    </row>
    <row r="293" spans="1:18" s="93" customFormat="1" x14ac:dyDescent="0.2">
      <c r="A293" s="311"/>
      <c r="B293" s="311"/>
      <c r="C293" s="311"/>
      <c r="D293" s="311"/>
      <c r="E293" s="311"/>
      <c r="F293" s="311"/>
      <c r="G293" s="311"/>
      <c r="H293" s="312"/>
      <c r="I293" s="312"/>
      <c r="J293" s="311"/>
      <c r="K293" s="311"/>
      <c r="L293" s="311"/>
      <c r="M293" s="311"/>
      <c r="N293" s="311"/>
      <c r="O293" s="311"/>
      <c r="P293" s="311"/>
      <c r="Q293" s="311"/>
      <c r="R293" s="311"/>
    </row>
    <row r="294" spans="1:18" s="93" customFormat="1" x14ac:dyDescent="0.2">
      <c r="A294" s="311"/>
      <c r="B294" s="311"/>
      <c r="C294" s="311"/>
      <c r="D294" s="311"/>
      <c r="E294" s="311"/>
      <c r="F294" s="311"/>
      <c r="G294" s="311"/>
      <c r="H294" s="312"/>
      <c r="I294" s="312"/>
      <c r="J294" s="311"/>
      <c r="K294" s="311"/>
      <c r="L294" s="311"/>
      <c r="M294" s="311"/>
      <c r="N294" s="311"/>
      <c r="O294" s="311"/>
      <c r="P294" s="311"/>
      <c r="Q294" s="311"/>
      <c r="R294" s="311"/>
    </row>
    <row r="295" spans="1:18" s="93" customFormat="1" x14ac:dyDescent="0.2">
      <c r="A295" s="311"/>
      <c r="B295" s="311"/>
      <c r="C295" s="311"/>
      <c r="D295" s="311"/>
      <c r="E295" s="311"/>
      <c r="F295" s="311"/>
      <c r="G295" s="311"/>
      <c r="H295" s="312"/>
      <c r="I295" s="312"/>
      <c r="J295" s="311"/>
      <c r="K295" s="311"/>
      <c r="L295" s="311"/>
      <c r="M295" s="311"/>
      <c r="N295" s="311"/>
      <c r="O295" s="311"/>
      <c r="P295" s="311"/>
      <c r="Q295" s="311"/>
      <c r="R295" s="311"/>
    </row>
    <row r="296" spans="1:18" s="93" customFormat="1" x14ac:dyDescent="0.2">
      <c r="A296" s="311"/>
      <c r="B296" s="311"/>
      <c r="C296" s="311"/>
      <c r="D296" s="311"/>
      <c r="E296" s="311"/>
      <c r="F296" s="311"/>
      <c r="G296" s="311"/>
      <c r="H296" s="312"/>
      <c r="I296" s="312"/>
      <c r="J296" s="311"/>
      <c r="K296" s="311"/>
      <c r="L296" s="311"/>
      <c r="M296" s="311"/>
      <c r="N296" s="311"/>
      <c r="O296" s="311"/>
      <c r="P296" s="311"/>
      <c r="Q296" s="311"/>
      <c r="R296" s="311"/>
    </row>
    <row r="297" spans="1:18" s="93" customFormat="1" x14ac:dyDescent="0.2">
      <c r="A297" s="311"/>
      <c r="B297" s="311"/>
      <c r="C297" s="311"/>
      <c r="D297" s="311"/>
      <c r="E297" s="311"/>
      <c r="F297" s="311"/>
      <c r="G297" s="311"/>
      <c r="H297" s="312"/>
      <c r="I297" s="312"/>
      <c r="J297" s="311"/>
      <c r="K297" s="311"/>
      <c r="L297" s="311"/>
      <c r="M297" s="311"/>
      <c r="N297" s="311"/>
      <c r="O297" s="311"/>
      <c r="P297" s="311"/>
      <c r="Q297" s="311"/>
      <c r="R297" s="311"/>
    </row>
    <row r="298" spans="1:18" s="93" customFormat="1" x14ac:dyDescent="0.2">
      <c r="A298" s="311"/>
      <c r="B298" s="311"/>
      <c r="C298" s="311"/>
      <c r="D298" s="311"/>
      <c r="E298" s="311"/>
      <c r="F298" s="311"/>
      <c r="G298" s="311"/>
      <c r="H298" s="312"/>
      <c r="I298" s="312"/>
      <c r="J298" s="311"/>
      <c r="K298" s="311"/>
      <c r="L298" s="311"/>
      <c r="M298" s="311"/>
      <c r="N298" s="311"/>
      <c r="O298" s="311"/>
      <c r="P298" s="311"/>
      <c r="Q298" s="311"/>
      <c r="R298" s="311"/>
    </row>
    <row r="299" spans="1:18" s="93" customFormat="1" x14ac:dyDescent="0.2">
      <c r="A299" s="311"/>
      <c r="B299" s="311"/>
      <c r="C299" s="311"/>
      <c r="D299" s="311"/>
      <c r="E299" s="311"/>
      <c r="F299" s="311"/>
      <c r="G299" s="311"/>
      <c r="H299" s="312"/>
      <c r="I299" s="312"/>
      <c r="J299" s="311"/>
      <c r="K299" s="311"/>
      <c r="L299" s="311"/>
      <c r="M299" s="311"/>
      <c r="N299" s="311"/>
      <c r="O299" s="311"/>
      <c r="P299" s="311"/>
      <c r="Q299" s="311"/>
      <c r="R299" s="311"/>
    </row>
    <row r="300" spans="1:18" s="93" customFormat="1" x14ac:dyDescent="0.2">
      <c r="A300" s="311"/>
      <c r="B300" s="311"/>
      <c r="C300" s="311"/>
      <c r="D300" s="311"/>
      <c r="E300" s="311"/>
      <c r="F300" s="311"/>
      <c r="G300" s="311"/>
      <c r="H300" s="312"/>
      <c r="I300" s="312"/>
      <c r="J300" s="311"/>
      <c r="K300" s="311"/>
      <c r="L300" s="311"/>
      <c r="M300" s="311"/>
      <c r="N300" s="311"/>
      <c r="O300" s="311"/>
      <c r="P300" s="311"/>
      <c r="Q300" s="311"/>
      <c r="R300" s="311"/>
    </row>
    <row r="301" spans="1:18" s="93" customFormat="1" x14ac:dyDescent="0.2">
      <c r="A301" s="311"/>
      <c r="B301" s="311"/>
      <c r="C301" s="311"/>
      <c r="D301" s="311"/>
      <c r="E301" s="311"/>
      <c r="F301" s="311"/>
      <c r="G301" s="311"/>
      <c r="H301" s="312"/>
      <c r="I301" s="312"/>
      <c r="J301" s="311"/>
      <c r="K301" s="311"/>
      <c r="L301" s="311"/>
      <c r="M301" s="311"/>
      <c r="N301" s="311"/>
      <c r="O301" s="311"/>
      <c r="P301" s="311"/>
      <c r="Q301" s="311"/>
      <c r="R301" s="311"/>
    </row>
    <row r="302" spans="1:18" s="93" customFormat="1" x14ac:dyDescent="0.2">
      <c r="A302" s="311"/>
      <c r="B302" s="311"/>
      <c r="C302" s="311"/>
      <c r="D302" s="311"/>
      <c r="E302" s="311"/>
      <c r="F302" s="311"/>
      <c r="G302" s="311"/>
      <c r="H302" s="312"/>
      <c r="I302" s="312"/>
      <c r="J302" s="311"/>
      <c r="K302" s="311"/>
      <c r="L302" s="311"/>
      <c r="M302" s="311"/>
      <c r="N302" s="311"/>
      <c r="O302" s="311"/>
      <c r="P302" s="311"/>
      <c r="Q302" s="311"/>
      <c r="R302" s="311"/>
    </row>
    <row r="303" spans="1:18" s="93" customFormat="1" x14ac:dyDescent="0.2">
      <c r="A303" s="311"/>
      <c r="B303" s="311"/>
      <c r="C303" s="311"/>
      <c r="D303" s="311"/>
      <c r="E303" s="311"/>
      <c r="F303" s="311"/>
      <c r="G303" s="311"/>
      <c r="H303" s="312"/>
      <c r="I303" s="312"/>
      <c r="J303" s="311"/>
      <c r="K303" s="311"/>
      <c r="L303" s="311"/>
      <c r="M303" s="311"/>
      <c r="N303" s="311"/>
      <c r="O303" s="311"/>
      <c r="P303" s="311"/>
      <c r="Q303" s="311"/>
      <c r="R303" s="311"/>
    </row>
    <row r="304" spans="1:18" s="93" customFormat="1" x14ac:dyDescent="0.2">
      <c r="A304" s="311"/>
      <c r="B304" s="311"/>
      <c r="C304" s="311"/>
      <c r="D304" s="311"/>
      <c r="E304" s="311"/>
      <c r="F304" s="311"/>
      <c r="G304" s="311"/>
      <c r="H304" s="312"/>
      <c r="I304" s="312"/>
      <c r="J304" s="311"/>
      <c r="K304" s="311"/>
      <c r="L304" s="311"/>
      <c r="M304" s="311"/>
      <c r="N304" s="311"/>
      <c r="O304" s="311"/>
      <c r="P304" s="311"/>
      <c r="Q304" s="311"/>
      <c r="R304" s="311"/>
    </row>
    <row r="305" spans="1:18" s="93" customFormat="1" x14ac:dyDescent="0.2">
      <c r="A305" s="311"/>
      <c r="B305" s="311"/>
      <c r="C305" s="311"/>
      <c r="D305" s="311"/>
      <c r="E305" s="311"/>
      <c r="F305" s="311"/>
      <c r="G305" s="311"/>
      <c r="H305" s="312"/>
      <c r="I305" s="312"/>
      <c r="J305" s="311"/>
      <c r="K305" s="311"/>
      <c r="L305" s="311"/>
      <c r="M305" s="311"/>
      <c r="N305" s="311"/>
      <c r="O305" s="311"/>
      <c r="P305" s="311"/>
      <c r="Q305" s="311"/>
      <c r="R305" s="311"/>
    </row>
    <row r="306" spans="1:18" s="93" customFormat="1" x14ac:dyDescent="0.2">
      <c r="A306" s="311"/>
      <c r="B306" s="311"/>
      <c r="C306" s="311"/>
      <c r="D306" s="311"/>
      <c r="E306" s="311"/>
      <c r="F306" s="311"/>
      <c r="G306" s="311"/>
      <c r="H306" s="312"/>
      <c r="I306" s="312"/>
      <c r="J306" s="311"/>
      <c r="K306" s="311"/>
      <c r="L306" s="311"/>
      <c r="M306" s="311"/>
      <c r="N306" s="311"/>
      <c r="O306" s="311"/>
      <c r="P306" s="311"/>
      <c r="Q306" s="311"/>
      <c r="R306" s="311"/>
    </row>
    <row r="307" spans="1:18" s="93" customFormat="1" x14ac:dyDescent="0.2">
      <c r="A307" s="311"/>
      <c r="B307" s="311"/>
      <c r="C307" s="311"/>
      <c r="D307" s="311"/>
      <c r="E307" s="311"/>
      <c r="F307" s="311"/>
      <c r="G307" s="311"/>
      <c r="H307" s="312"/>
      <c r="I307" s="312"/>
      <c r="J307" s="311"/>
      <c r="K307" s="311"/>
      <c r="L307" s="311"/>
      <c r="M307" s="311"/>
      <c r="N307" s="311"/>
      <c r="O307" s="311"/>
      <c r="P307" s="311"/>
      <c r="Q307" s="311"/>
      <c r="R307" s="311"/>
    </row>
    <row r="308" spans="1:18" s="93" customFormat="1" x14ac:dyDescent="0.2">
      <c r="A308" s="311"/>
      <c r="B308" s="311"/>
      <c r="C308" s="311"/>
      <c r="D308" s="311"/>
      <c r="E308" s="311"/>
      <c r="F308" s="311"/>
      <c r="G308" s="311"/>
      <c r="H308" s="312"/>
      <c r="I308" s="312"/>
      <c r="J308" s="311"/>
      <c r="K308" s="311"/>
      <c r="L308" s="311"/>
      <c r="M308" s="311"/>
      <c r="N308" s="311"/>
      <c r="O308" s="311"/>
      <c r="P308" s="311"/>
      <c r="Q308" s="311"/>
      <c r="R308" s="311"/>
    </row>
    <row r="309" spans="1:18" s="93" customFormat="1" x14ac:dyDescent="0.2">
      <c r="A309" s="311"/>
      <c r="B309" s="311"/>
      <c r="C309" s="311"/>
      <c r="D309" s="311"/>
      <c r="E309" s="311"/>
      <c r="F309" s="311"/>
      <c r="G309" s="311"/>
      <c r="H309" s="312"/>
      <c r="I309" s="312"/>
      <c r="J309" s="311"/>
      <c r="K309" s="311"/>
      <c r="L309" s="311"/>
      <c r="M309" s="311"/>
      <c r="N309" s="311"/>
      <c r="O309" s="311"/>
      <c r="P309" s="311"/>
      <c r="Q309" s="311"/>
      <c r="R309" s="311"/>
    </row>
    <row r="310" spans="1:18" s="93" customFormat="1" x14ac:dyDescent="0.2">
      <c r="A310" s="311"/>
      <c r="B310" s="311"/>
      <c r="C310" s="311"/>
      <c r="D310" s="311"/>
      <c r="E310" s="311"/>
      <c r="F310" s="311"/>
      <c r="G310" s="311"/>
      <c r="H310" s="312"/>
      <c r="I310" s="312"/>
      <c r="J310" s="311"/>
      <c r="K310" s="311"/>
      <c r="L310" s="311"/>
      <c r="M310" s="311"/>
      <c r="N310" s="311"/>
      <c r="O310" s="311"/>
      <c r="P310" s="311"/>
      <c r="Q310" s="311"/>
      <c r="R310" s="311"/>
    </row>
    <row r="311" spans="1:18" s="93" customFormat="1" x14ac:dyDescent="0.2">
      <c r="A311" s="311"/>
      <c r="B311" s="311"/>
      <c r="C311" s="311"/>
      <c r="D311" s="311"/>
      <c r="E311" s="311"/>
      <c r="F311" s="311"/>
      <c r="G311" s="311"/>
      <c r="H311" s="312"/>
      <c r="I311" s="312"/>
      <c r="J311" s="311"/>
      <c r="K311" s="311"/>
      <c r="L311" s="311"/>
      <c r="M311" s="311"/>
      <c r="N311" s="311"/>
      <c r="O311" s="311"/>
      <c r="P311" s="311"/>
      <c r="Q311" s="311"/>
      <c r="R311" s="311"/>
    </row>
    <row r="312" spans="1:18" s="93" customFormat="1" x14ac:dyDescent="0.2">
      <c r="A312" s="311"/>
      <c r="B312" s="311"/>
      <c r="C312" s="311"/>
      <c r="D312" s="311"/>
      <c r="E312" s="311"/>
      <c r="F312" s="311"/>
      <c r="G312" s="311"/>
      <c r="H312" s="312"/>
      <c r="I312" s="312"/>
      <c r="J312" s="311"/>
      <c r="K312" s="311"/>
      <c r="L312" s="311"/>
      <c r="M312" s="311"/>
      <c r="N312" s="311"/>
      <c r="O312" s="311"/>
      <c r="P312" s="311"/>
      <c r="Q312" s="311"/>
      <c r="R312" s="311"/>
    </row>
    <row r="313" spans="1:18" s="93" customFormat="1" x14ac:dyDescent="0.2">
      <c r="A313" s="311"/>
      <c r="B313" s="311"/>
      <c r="C313" s="311"/>
      <c r="D313" s="311"/>
      <c r="E313" s="311"/>
      <c r="F313" s="311"/>
      <c r="G313" s="311"/>
      <c r="H313" s="312"/>
      <c r="I313" s="312"/>
      <c r="J313" s="311"/>
      <c r="K313" s="311"/>
      <c r="L313" s="311"/>
      <c r="M313" s="311"/>
      <c r="N313" s="311"/>
      <c r="O313" s="311"/>
      <c r="P313" s="311"/>
      <c r="Q313" s="311"/>
      <c r="R313" s="311"/>
    </row>
    <row r="314" spans="1:18" s="93" customFormat="1" x14ac:dyDescent="0.2">
      <c r="A314" s="311"/>
      <c r="B314" s="311"/>
      <c r="C314" s="311"/>
      <c r="D314" s="311"/>
      <c r="E314" s="311"/>
      <c r="F314" s="311"/>
      <c r="G314" s="311"/>
      <c r="H314" s="312"/>
      <c r="I314" s="312"/>
      <c r="J314" s="311"/>
      <c r="K314" s="311"/>
      <c r="L314" s="311"/>
      <c r="M314" s="311"/>
      <c r="N314" s="311"/>
      <c r="O314" s="311"/>
      <c r="P314" s="311"/>
      <c r="Q314" s="311"/>
      <c r="R314" s="311"/>
    </row>
    <row r="315" spans="1:18" s="93" customFormat="1" x14ac:dyDescent="0.2">
      <c r="A315" s="311"/>
      <c r="B315" s="311"/>
      <c r="C315" s="311"/>
      <c r="D315" s="311"/>
      <c r="E315" s="311"/>
      <c r="F315" s="311"/>
      <c r="G315" s="311"/>
      <c r="H315" s="312"/>
      <c r="I315" s="312"/>
      <c r="J315" s="311"/>
      <c r="K315" s="311"/>
      <c r="L315" s="311"/>
      <c r="M315" s="311"/>
      <c r="N315" s="311"/>
      <c r="O315" s="311"/>
      <c r="P315" s="311"/>
      <c r="Q315" s="311"/>
      <c r="R315" s="311"/>
    </row>
    <row r="316" spans="1:18" s="93" customFormat="1" x14ac:dyDescent="0.2">
      <c r="A316" s="311"/>
      <c r="B316" s="311"/>
      <c r="C316" s="311"/>
      <c r="D316" s="311"/>
      <c r="E316" s="311"/>
      <c r="F316" s="311"/>
      <c r="G316" s="311"/>
      <c r="H316" s="312"/>
      <c r="I316" s="312"/>
      <c r="J316" s="311"/>
      <c r="K316" s="311"/>
      <c r="L316" s="311"/>
      <c r="M316" s="311"/>
      <c r="N316" s="311"/>
      <c r="O316" s="311"/>
      <c r="P316" s="311"/>
      <c r="Q316" s="311"/>
      <c r="R316" s="311"/>
    </row>
    <row r="317" spans="1:18" s="93" customFormat="1" x14ac:dyDescent="0.2">
      <c r="A317" s="311"/>
      <c r="B317" s="311"/>
      <c r="C317" s="311"/>
      <c r="D317" s="311"/>
      <c r="E317" s="311"/>
      <c r="F317" s="311"/>
      <c r="G317" s="311"/>
      <c r="H317" s="312"/>
      <c r="I317" s="312"/>
      <c r="J317" s="311"/>
      <c r="K317" s="311"/>
      <c r="L317" s="311"/>
      <c r="M317" s="311"/>
      <c r="N317" s="311"/>
      <c r="O317" s="311"/>
      <c r="P317" s="311"/>
      <c r="Q317" s="311"/>
      <c r="R317" s="311"/>
    </row>
    <row r="318" spans="1:18" s="93" customFormat="1" x14ac:dyDescent="0.2">
      <c r="A318" s="311"/>
      <c r="B318" s="311"/>
      <c r="C318" s="311"/>
      <c r="D318" s="311"/>
      <c r="E318" s="311"/>
      <c r="F318" s="311"/>
      <c r="G318" s="311"/>
      <c r="H318" s="312"/>
      <c r="I318" s="312"/>
      <c r="J318" s="311"/>
      <c r="K318" s="311"/>
      <c r="L318" s="311"/>
      <c r="M318" s="311"/>
      <c r="N318" s="311"/>
      <c r="O318" s="311"/>
      <c r="P318" s="311"/>
      <c r="Q318" s="311"/>
      <c r="R318" s="311"/>
    </row>
    <row r="319" spans="1:18" s="93" customFormat="1" x14ac:dyDescent="0.2">
      <c r="A319" s="311"/>
      <c r="B319" s="311"/>
      <c r="C319" s="311"/>
      <c r="D319" s="311"/>
      <c r="E319" s="311"/>
      <c r="F319" s="311"/>
      <c r="G319" s="311"/>
      <c r="H319" s="312"/>
      <c r="I319" s="312"/>
      <c r="J319" s="311"/>
      <c r="K319" s="311"/>
      <c r="L319" s="311"/>
      <c r="M319" s="311"/>
      <c r="N319" s="311"/>
      <c r="O319" s="311"/>
      <c r="P319" s="311"/>
      <c r="Q319" s="311"/>
      <c r="R319" s="311"/>
    </row>
    <row r="320" spans="1:18" s="93" customFormat="1" x14ac:dyDescent="0.2">
      <c r="A320" s="311"/>
      <c r="B320" s="311"/>
      <c r="C320" s="311"/>
      <c r="D320" s="311"/>
      <c r="E320" s="311"/>
      <c r="F320" s="311"/>
      <c r="G320" s="311"/>
      <c r="H320" s="312"/>
      <c r="I320" s="312"/>
      <c r="J320" s="311"/>
      <c r="K320" s="311"/>
      <c r="L320" s="311"/>
      <c r="M320" s="311"/>
      <c r="N320" s="311"/>
      <c r="O320" s="311"/>
      <c r="P320" s="311"/>
      <c r="Q320" s="311"/>
      <c r="R320" s="311"/>
    </row>
    <row r="321" spans="1:18" s="93" customFormat="1" x14ac:dyDescent="0.2">
      <c r="A321" s="311"/>
      <c r="B321" s="311"/>
      <c r="C321" s="311"/>
      <c r="D321" s="311"/>
      <c r="E321" s="311"/>
      <c r="F321" s="311"/>
      <c r="G321" s="311"/>
      <c r="H321" s="312"/>
      <c r="I321" s="312"/>
      <c r="J321" s="311"/>
      <c r="K321" s="311"/>
      <c r="L321" s="311"/>
      <c r="M321" s="311"/>
      <c r="N321" s="311"/>
      <c r="O321" s="311"/>
      <c r="P321" s="311"/>
      <c r="Q321" s="311"/>
      <c r="R321" s="311"/>
    </row>
    <row r="322" spans="1:18" s="93" customFormat="1" x14ac:dyDescent="0.2">
      <c r="A322" s="311"/>
      <c r="B322" s="311"/>
      <c r="C322" s="311"/>
      <c r="D322" s="311"/>
      <c r="E322" s="311"/>
      <c r="F322" s="311"/>
      <c r="G322" s="311"/>
      <c r="H322" s="312"/>
      <c r="I322" s="312"/>
      <c r="J322" s="311"/>
      <c r="K322" s="311"/>
      <c r="L322" s="311"/>
      <c r="M322" s="311"/>
      <c r="N322" s="311"/>
      <c r="O322" s="311"/>
      <c r="P322" s="311"/>
      <c r="Q322" s="311"/>
      <c r="R322" s="311"/>
    </row>
    <row r="323" spans="1:18" s="93" customFormat="1" x14ac:dyDescent="0.2">
      <c r="A323" s="311"/>
      <c r="B323" s="311"/>
      <c r="C323" s="311"/>
      <c r="D323" s="311"/>
      <c r="E323" s="311"/>
      <c r="F323" s="311"/>
      <c r="G323" s="311"/>
      <c r="H323" s="312"/>
      <c r="I323" s="312"/>
      <c r="J323" s="311"/>
      <c r="K323" s="311"/>
      <c r="L323" s="311"/>
      <c r="M323" s="311"/>
      <c r="N323" s="311"/>
      <c r="O323" s="311"/>
      <c r="P323" s="311"/>
      <c r="Q323" s="311"/>
      <c r="R323" s="311"/>
    </row>
    <row r="324" spans="1:18" s="93" customFormat="1" x14ac:dyDescent="0.2">
      <c r="A324" s="311"/>
      <c r="B324" s="311"/>
      <c r="C324" s="311"/>
      <c r="D324" s="311"/>
      <c r="E324" s="311"/>
      <c r="F324" s="311"/>
      <c r="G324" s="311"/>
      <c r="H324" s="312"/>
      <c r="I324" s="312"/>
      <c r="J324" s="311"/>
      <c r="K324" s="311"/>
      <c r="L324" s="311"/>
      <c r="M324" s="311"/>
      <c r="N324" s="311"/>
      <c r="O324" s="311"/>
      <c r="P324" s="311"/>
      <c r="Q324" s="311"/>
      <c r="R324" s="311"/>
    </row>
    <row r="325" spans="1:18" s="93" customFormat="1" x14ac:dyDescent="0.2">
      <c r="A325" s="311"/>
      <c r="B325" s="311"/>
      <c r="C325" s="311"/>
      <c r="D325" s="311"/>
      <c r="E325" s="311"/>
      <c r="F325" s="311"/>
      <c r="G325" s="311"/>
      <c r="H325" s="312"/>
      <c r="I325" s="312"/>
      <c r="J325" s="311"/>
      <c r="K325" s="311"/>
      <c r="L325" s="311"/>
      <c r="M325" s="311"/>
      <c r="N325" s="311"/>
      <c r="O325" s="311"/>
      <c r="P325" s="311"/>
      <c r="Q325" s="311"/>
      <c r="R325" s="311"/>
    </row>
    <row r="326" spans="1:18" s="93" customFormat="1" x14ac:dyDescent="0.2">
      <c r="A326" s="311"/>
      <c r="B326" s="311"/>
      <c r="C326" s="311"/>
      <c r="D326" s="311"/>
      <c r="E326" s="311"/>
      <c r="F326" s="311"/>
      <c r="G326" s="311"/>
      <c r="H326" s="312"/>
      <c r="I326" s="312"/>
      <c r="J326" s="311"/>
      <c r="K326" s="311"/>
      <c r="L326" s="311"/>
      <c r="M326" s="311"/>
      <c r="N326" s="311"/>
      <c r="O326" s="311"/>
      <c r="P326" s="311"/>
      <c r="Q326" s="311"/>
      <c r="R326" s="311"/>
    </row>
    <row r="327" spans="1:18" s="93" customFormat="1" x14ac:dyDescent="0.2">
      <c r="A327" s="311"/>
      <c r="B327" s="311"/>
      <c r="C327" s="311"/>
      <c r="D327" s="311"/>
      <c r="E327" s="311"/>
      <c r="F327" s="311"/>
      <c r="G327" s="311"/>
      <c r="H327" s="312"/>
      <c r="I327" s="312"/>
      <c r="J327" s="311"/>
      <c r="K327" s="311"/>
      <c r="L327" s="311"/>
      <c r="M327" s="311"/>
      <c r="N327" s="311"/>
      <c r="O327" s="311"/>
      <c r="P327" s="311"/>
      <c r="Q327" s="311"/>
      <c r="R327" s="311"/>
    </row>
    <row r="328" spans="1:18" s="93" customFormat="1" x14ac:dyDescent="0.2">
      <c r="A328" s="311"/>
      <c r="B328" s="311"/>
      <c r="C328" s="311"/>
      <c r="D328" s="311"/>
      <c r="E328" s="311"/>
      <c r="F328" s="311"/>
      <c r="G328" s="311"/>
      <c r="H328" s="312"/>
      <c r="I328" s="312"/>
      <c r="J328" s="311"/>
      <c r="K328" s="311"/>
      <c r="L328" s="311"/>
      <c r="M328" s="311"/>
      <c r="N328" s="311"/>
      <c r="O328" s="311"/>
      <c r="P328" s="311"/>
      <c r="Q328" s="311"/>
      <c r="R328" s="311"/>
    </row>
    <row r="329" spans="1:18" s="93" customFormat="1" x14ac:dyDescent="0.2">
      <c r="A329" s="311"/>
      <c r="B329" s="311"/>
      <c r="C329" s="311"/>
      <c r="D329" s="311"/>
      <c r="E329" s="311"/>
      <c r="F329" s="311"/>
      <c r="G329" s="311"/>
      <c r="H329" s="312"/>
      <c r="I329" s="312"/>
      <c r="J329" s="311"/>
      <c r="K329" s="311"/>
      <c r="L329" s="311"/>
      <c r="M329" s="311"/>
      <c r="N329" s="311"/>
      <c r="O329" s="311"/>
      <c r="P329" s="311"/>
      <c r="Q329" s="311"/>
      <c r="R329" s="311"/>
    </row>
    <row r="330" spans="1:18" s="93" customFormat="1" x14ac:dyDescent="0.2">
      <c r="A330" s="311"/>
      <c r="B330" s="311"/>
      <c r="C330" s="311"/>
      <c r="D330" s="311"/>
      <c r="E330" s="311"/>
      <c r="F330" s="311"/>
      <c r="G330" s="311"/>
      <c r="H330" s="312"/>
      <c r="I330" s="312"/>
      <c r="J330" s="311"/>
      <c r="K330" s="311"/>
      <c r="L330" s="311"/>
      <c r="M330" s="311"/>
      <c r="N330" s="311"/>
      <c r="O330" s="311"/>
      <c r="P330" s="311"/>
      <c r="Q330" s="311"/>
      <c r="R330" s="311"/>
    </row>
    <row r="331" spans="1:18" s="93" customFormat="1" x14ac:dyDescent="0.2">
      <c r="A331" s="311"/>
      <c r="B331" s="311"/>
      <c r="C331" s="311"/>
      <c r="D331" s="311"/>
      <c r="E331" s="311"/>
      <c r="F331" s="311"/>
      <c r="G331" s="311"/>
      <c r="H331" s="312"/>
      <c r="I331" s="312"/>
      <c r="J331" s="311"/>
      <c r="K331" s="311"/>
      <c r="L331" s="311"/>
      <c r="M331" s="311"/>
      <c r="N331" s="311"/>
      <c r="O331" s="311"/>
      <c r="P331" s="311"/>
      <c r="Q331" s="311"/>
      <c r="R331" s="311"/>
    </row>
    <row r="332" spans="1:18" s="93" customFormat="1" x14ac:dyDescent="0.2">
      <c r="A332" s="311"/>
      <c r="B332" s="311"/>
      <c r="C332" s="311"/>
      <c r="D332" s="311"/>
      <c r="E332" s="311"/>
      <c r="F332" s="311"/>
      <c r="G332" s="311"/>
      <c r="H332" s="312"/>
      <c r="I332" s="312"/>
      <c r="J332" s="311"/>
      <c r="K332" s="311"/>
      <c r="L332" s="311"/>
      <c r="M332" s="311"/>
      <c r="N332" s="311"/>
      <c r="O332" s="311"/>
      <c r="P332" s="311"/>
      <c r="Q332" s="311"/>
      <c r="R332" s="311"/>
    </row>
    <row r="333" spans="1:18" s="93" customFormat="1" x14ac:dyDescent="0.2">
      <c r="A333" s="311"/>
      <c r="B333" s="311"/>
      <c r="C333" s="311"/>
      <c r="D333" s="311"/>
      <c r="E333" s="311"/>
      <c r="F333" s="311"/>
      <c r="G333" s="311"/>
      <c r="H333" s="312"/>
      <c r="I333" s="312"/>
      <c r="J333" s="311"/>
      <c r="K333" s="311"/>
      <c r="L333" s="311"/>
      <c r="M333" s="311"/>
      <c r="N333" s="311"/>
      <c r="O333" s="311"/>
      <c r="P333" s="311"/>
      <c r="Q333" s="311"/>
      <c r="R333" s="311"/>
    </row>
    <row r="334" spans="1:18" s="93" customFormat="1" x14ac:dyDescent="0.2">
      <c r="A334" s="311"/>
      <c r="B334" s="311"/>
      <c r="C334" s="311"/>
      <c r="D334" s="311"/>
      <c r="E334" s="311"/>
      <c r="F334" s="311"/>
      <c r="G334" s="311"/>
      <c r="H334" s="312"/>
      <c r="I334" s="312"/>
      <c r="J334" s="311"/>
      <c r="K334" s="311"/>
      <c r="L334" s="311"/>
      <c r="M334" s="311"/>
      <c r="N334" s="311"/>
      <c r="O334" s="311"/>
      <c r="P334" s="311"/>
      <c r="Q334" s="311"/>
      <c r="R334" s="311"/>
    </row>
    <row r="335" spans="1:18" s="93" customFormat="1" x14ac:dyDescent="0.2">
      <c r="A335" s="311"/>
      <c r="B335" s="311"/>
      <c r="C335" s="311"/>
      <c r="D335" s="311"/>
      <c r="E335" s="311"/>
      <c r="F335" s="311"/>
      <c r="G335" s="311"/>
      <c r="H335" s="312"/>
      <c r="I335" s="312"/>
      <c r="J335" s="311"/>
      <c r="K335" s="311"/>
      <c r="L335" s="311"/>
      <c r="M335" s="311"/>
      <c r="N335" s="311"/>
      <c r="O335" s="311"/>
      <c r="P335" s="311"/>
      <c r="Q335" s="311"/>
      <c r="R335" s="311"/>
    </row>
    <row r="336" spans="1:18" s="93" customFormat="1" x14ac:dyDescent="0.2">
      <c r="A336" s="311"/>
      <c r="B336" s="311"/>
      <c r="C336" s="311"/>
      <c r="D336" s="311"/>
      <c r="E336" s="311"/>
      <c r="F336" s="311"/>
      <c r="G336" s="311"/>
      <c r="H336" s="312"/>
      <c r="I336" s="312"/>
      <c r="J336" s="311"/>
      <c r="K336" s="311"/>
      <c r="L336" s="311"/>
      <c r="M336" s="311"/>
      <c r="N336" s="311"/>
      <c r="O336" s="311"/>
      <c r="P336" s="311"/>
      <c r="Q336" s="311"/>
      <c r="R336" s="311"/>
    </row>
    <row r="337" spans="1:18" s="93" customFormat="1" x14ac:dyDescent="0.2">
      <c r="A337" s="311"/>
      <c r="B337" s="311"/>
      <c r="C337" s="311"/>
      <c r="D337" s="311"/>
      <c r="E337" s="311"/>
      <c r="F337" s="311"/>
      <c r="G337" s="311"/>
      <c r="H337" s="312"/>
      <c r="I337" s="312"/>
      <c r="J337" s="311"/>
      <c r="K337" s="311"/>
      <c r="L337" s="311"/>
      <c r="M337" s="311"/>
      <c r="N337" s="311"/>
      <c r="O337" s="311"/>
      <c r="P337" s="311"/>
      <c r="Q337" s="311"/>
      <c r="R337" s="311"/>
    </row>
    <row r="338" spans="1:18" s="93" customFormat="1" x14ac:dyDescent="0.2">
      <c r="A338" s="311"/>
      <c r="B338" s="311"/>
      <c r="C338" s="311"/>
      <c r="D338" s="311"/>
      <c r="E338" s="311"/>
      <c r="F338" s="311"/>
      <c r="G338" s="311"/>
      <c r="H338" s="312"/>
      <c r="I338" s="312"/>
      <c r="J338" s="311"/>
      <c r="K338" s="311"/>
      <c r="L338" s="311"/>
      <c r="M338" s="311"/>
      <c r="N338" s="311"/>
      <c r="O338" s="311"/>
      <c r="P338" s="311"/>
      <c r="Q338" s="311"/>
      <c r="R338" s="311"/>
    </row>
    <row r="339" spans="1:18" s="93" customFormat="1" x14ac:dyDescent="0.2">
      <c r="A339" s="311"/>
      <c r="B339" s="311"/>
      <c r="C339" s="311"/>
      <c r="D339" s="311"/>
      <c r="E339" s="311"/>
      <c r="F339" s="311"/>
      <c r="G339" s="311"/>
      <c r="H339" s="312"/>
      <c r="I339" s="312"/>
      <c r="J339" s="311"/>
      <c r="K339" s="311"/>
      <c r="L339" s="311"/>
      <c r="M339" s="311"/>
      <c r="N339" s="311"/>
      <c r="O339" s="311"/>
      <c r="P339" s="311"/>
      <c r="Q339" s="311"/>
      <c r="R339" s="311"/>
    </row>
    <row r="340" spans="1:18" s="93" customFormat="1" x14ac:dyDescent="0.2">
      <c r="A340" s="311"/>
      <c r="B340" s="311"/>
      <c r="C340" s="311"/>
      <c r="D340" s="311"/>
      <c r="E340" s="311"/>
      <c r="F340" s="311"/>
      <c r="G340" s="311"/>
      <c r="H340" s="312"/>
      <c r="I340" s="312"/>
      <c r="J340" s="311"/>
      <c r="K340" s="311"/>
      <c r="L340" s="311"/>
      <c r="M340" s="311"/>
      <c r="N340" s="311"/>
      <c r="O340" s="311"/>
      <c r="P340" s="311"/>
      <c r="Q340" s="311"/>
      <c r="R340" s="311"/>
    </row>
    <row r="341" spans="1:18" s="93" customFormat="1" x14ac:dyDescent="0.2">
      <c r="A341" s="311"/>
      <c r="B341" s="311"/>
      <c r="C341" s="311"/>
      <c r="D341" s="311"/>
      <c r="E341" s="311"/>
      <c r="F341" s="311"/>
      <c r="G341" s="311"/>
      <c r="H341" s="312"/>
      <c r="I341" s="312"/>
      <c r="J341" s="311"/>
      <c r="K341" s="311"/>
      <c r="L341" s="311"/>
      <c r="M341" s="311"/>
      <c r="N341" s="311"/>
      <c r="O341" s="311"/>
      <c r="P341" s="311"/>
      <c r="Q341" s="311"/>
      <c r="R341" s="311"/>
    </row>
    <row r="342" spans="1:18" s="93" customFormat="1" x14ac:dyDescent="0.2">
      <c r="A342" s="311"/>
      <c r="B342" s="311"/>
      <c r="C342" s="311"/>
      <c r="D342" s="311"/>
      <c r="E342" s="311"/>
      <c r="F342" s="311"/>
      <c r="G342" s="311"/>
      <c r="H342" s="312"/>
      <c r="I342" s="312"/>
      <c r="J342" s="311"/>
      <c r="K342" s="311"/>
      <c r="L342" s="311"/>
      <c r="M342" s="311"/>
      <c r="N342" s="311"/>
      <c r="O342" s="311"/>
      <c r="P342" s="311"/>
      <c r="Q342" s="311"/>
      <c r="R342" s="311"/>
    </row>
    <row r="343" spans="1:18" s="93" customFormat="1" x14ac:dyDescent="0.2">
      <c r="A343" s="311"/>
      <c r="B343" s="311"/>
      <c r="C343" s="311"/>
      <c r="D343" s="311"/>
      <c r="E343" s="311"/>
      <c r="F343" s="311"/>
      <c r="G343" s="311"/>
      <c r="H343" s="312"/>
      <c r="I343" s="312"/>
      <c r="J343" s="311"/>
      <c r="K343" s="311"/>
      <c r="L343" s="311"/>
      <c r="M343" s="311"/>
      <c r="N343" s="311"/>
      <c r="O343" s="311"/>
      <c r="P343" s="311"/>
      <c r="Q343" s="311"/>
      <c r="R343" s="311"/>
    </row>
    <row r="344" spans="1:18" s="93" customFormat="1" x14ac:dyDescent="0.2">
      <c r="A344" s="311"/>
      <c r="B344" s="311"/>
      <c r="C344" s="311"/>
      <c r="D344" s="311"/>
      <c r="E344" s="311"/>
      <c r="F344" s="311"/>
      <c r="G344" s="311"/>
      <c r="H344" s="312"/>
      <c r="I344" s="312"/>
      <c r="J344" s="311"/>
      <c r="K344" s="311"/>
      <c r="L344" s="311"/>
      <c r="M344" s="311"/>
      <c r="N344" s="311"/>
      <c r="O344" s="311"/>
      <c r="P344" s="311"/>
      <c r="Q344" s="311"/>
      <c r="R344" s="311"/>
    </row>
    <row r="345" spans="1:18" s="93" customFormat="1" x14ac:dyDescent="0.2">
      <c r="A345" s="311"/>
      <c r="B345" s="311"/>
      <c r="C345" s="311"/>
      <c r="D345" s="311"/>
      <c r="E345" s="311"/>
      <c r="F345" s="311"/>
      <c r="G345" s="311"/>
      <c r="H345" s="312"/>
      <c r="I345" s="312"/>
      <c r="J345" s="311"/>
      <c r="K345" s="311"/>
      <c r="L345" s="311"/>
      <c r="M345" s="311"/>
      <c r="N345" s="311"/>
      <c r="O345" s="311"/>
      <c r="P345" s="311"/>
      <c r="Q345" s="311"/>
      <c r="R345" s="311"/>
    </row>
    <row r="346" spans="1:18" s="93" customFormat="1" x14ac:dyDescent="0.2">
      <c r="A346" s="311"/>
      <c r="B346" s="311"/>
      <c r="C346" s="311"/>
      <c r="D346" s="311"/>
      <c r="E346" s="311"/>
      <c r="F346" s="311"/>
      <c r="G346" s="311"/>
      <c r="H346" s="312"/>
      <c r="I346" s="312"/>
      <c r="J346" s="311"/>
      <c r="K346" s="311"/>
      <c r="L346" s="311"/>
      <c r="M346" s="311"/>
      <c r="N346" s="311"/>
      <c r="O346" s="311"/>
      <c r="P346" s="311"/>
      <c r="Q346" s="311"/>
      <c r="R346" s="311"/>
    </row>
    <row r="347" spans="1:18" s="93" customFormat="1" x14ac:dyDescent="0.2">
      <c r="A347" s="311"/>
      <c r="B347" s="311"/>
      <c r="C347" s="311"/>
      <c r="D347" s="311"/>
      <c r="E347" s="311"/>
      <c r="F347" s="311"/>
      <c r="G347" s="311"/>
      <c r="H347" s="312"/>
      <c r="I347" s="312"/>
      <c r="J347" s="311"/>
      <c r="K347" s="311"/>
      <c r="L347" s="311"/>
      <c r="M347" s="311"/>
      <c r="N347" s="311"/>
      <c r="O347" s="311"/>
      <c r="P347" s="311"/>
      <c r="Q347" s="311"/>
      <c r="R347" s="311"/>
    </row>
    <row r="348" spans="1:18" s="93" customFormat="1" x14ac:dyDescent="0.2">
      <c r="A348" s="311"/>
      <c r="B348" s="311"/>
      <c r="C348" s="311"/>
      <c r="D348" s="311"/>
      <c r="E348" s="311"/>
      <c r="F348" s="311"/>
      <c r="G348" s="311"/>
      <c r="H348" s="312"/>
      <c r="I348" s="312"/>
      <c r="J348" s="311"/>
      <c r="K348" s="311"/>
      <c r="L348" s="311"/>
      <c r="M348" s="311"/>
      <c r="N348" s="311"/>
      <c r="O348" s="311"/>
      <c r="P348" s="311"/>
      <c r="Q348" s="311"/>
      <c r="R348" s="311"/>
    </row>
    <row r="349" spans="1:18" s="93" customFormat="1" x14ac:dyDescent="0.2">
      <c r="A349" s="311"/>
      <c r="B349" s="311"/>
      <c r="C349" s="311"/>
      <c r="D349" s="311"/>
      <c r="E349" s="311"/>
      <c r="F349" s="311"/>
      <c r="G349" s="311"/>
      <c r="H349" s="312"/>
      <c r="I349" s="312"/>
      <c r="J349" s="311"/>
      <c r="K349" s="311"/>
      <c r="L349" s="311"/>
      <c r="M349" s="311"/>
      <c r="N349" s="311"/>
      <c r="O349" s="311"/>
      <c r="P349" s="311"/>
      <c r="Q349" s="311"/>
      <c r="R349" s="311"/>
    </row>
    <row r="350" spans="1:18" s="93" customFormat="1" x14ac:dyDescent="0.2">
      <c r="A350" s="311"/>
      <c r="B350" s="311"/>
      <c r="C350" s="311"/>
      <c r="D350" s="311"/>
      <c r="E350" s="311"/>
      <c r="F350" s="311"/>
      <c r="G350" s="311"/>
      <c r="H350" s="312"/>
      <c r="I350" s="312"/>
      <c r="J350" s="311"/>
      <c r="K350" s="311"/>
      <c r="L350" s="311"/>
      <c r="M350" s="311"/>
      <c r="N350" s="311"/>
      <c r="O350" s="311"/>
      <c r="P350" s="311"/>
      <c r="Q350" s="311"/>
      <c r="R350" s="311"/>
    </row>
    <row r="351" spans="1:18" s="93" customFormat="1" x14ac:dyDescent="0.2">
      <c r="A351" s="311"/>
      <c r="B351" s="311"/>
      <c r="C351" s="311"/>
      <c r="D351" s="311"/>
      <c r="E351" s="311"/>
      <c r="F351" s="311"/>
      <c r="G351" s="311"/>
      <c r="H351" s="312"/>
      <c r="I351" s="312"/>
      <c r="J351" s="311"/>
      <c r="K351" s="311"/>
      <c r="L351" s="311"/>
      <c r="M351" s="311"/>
      <c r="N351" s="311"/>
      <c r="O351" s="311"/>
      <c r="P351" s="311"/>
      <c r="Q351" s="311"/>
      <c r="R351" s="311"/>
    </row>
    <row r="352" spans="1:18" s="93" customFormat="1" x14ac:dyDescent="0.2">
      <c r="A352" s="311"/>
      <c r="B352" s="311"/>
      <c r="C352" s="311"/>
      <c r="D352" s="311"/>
      <c r="E352" s="311"/>
      <c r="F352" s="311"/>
      <c r="G352" s="311"/>
      <c r="H352" s="312"/>
      <c r="I352" s="312"/>
      <c r="J352" s="311"/>
      <c r="K352" s="311"/>
      <c r="L352" s="311"/>
      <c r="M352" s="311"/>
      <c r="N352" s="311"/>
      <c r="O352" s="311"/>
      <c r="P352" s="311"/>
      <c r="Q352" s="311"/>
      <c r="R352" s="311"/>
    </row>
    <row r="353" spans="1:18" s="93" customFormat="1" x14ac:dyDescent="0.2">
      <c r="A353" s="311"/>
      <c r="B353" s="311"/>
      <c r="C353" s="311"/>
      <c r="D353" s="311"/>
      <c r="E353" s="311"/>
      <c r="F353" s="311"/>
      <c r="G353" s="311"/>
      <c r="H353" s="312"/>
      <c r="I353" s="312"/>
      <c r="J353" s="311"/>
      <c r="K353" s="311"/>
      <c r="L353" s="311"/>
      <c r="M353" s="311"/>
      <c r="N353" s="311"/>
      <c r="O353" s="311"/>
      <c r="P353" s="311"/>
      <c r="Q353" s="311"/>
      <c r="R353" s="311"/>
    </row>
    <row r="354" spans="1:18" s="93" customFormat="1" x14ac:dyDescent="0.2">
      <c r="A354" s="311"/>
      <c r="B354" s="311"/>
      <c r="C354" s="311"/>
      <c r="D354" s="311"/>
      <c r="E354" s="311"/>
      <c r="F354" s="311"/>
      <c r="G354" s="311"/>
      <c r="H354" s="312"/>
      <c r="I354" s="312"/>
      <c r="J354" s="311"/>
      <c r="K354" s="311"/>
      <c r="L354" s="311"/>
      <c r="M354" s="311"/>
      <c r="N354" s="311"/>
      <c r="O354" s="311"/>
      <c r="P354" s="311"/>
      <c r="Q354" s="311"/>
      <c r="R354" s="311"/>
    </row>
    <row r="355" spans="1:18" s="93" customFormat="1" x14ac:dyDescent="0.2">
      <c r="A355" s="311"/>
      <c r="B355" s="311"/>
      <c r="C355" s="311"/>
      <c r="D355" s="311"/>
      <c r="E355" s="311"/>
      <c r="F355" s="311"/>
      <c r="G355" s="311"/>
      <c r="H355" s="312"/>
      <c r="I355" s="312"/>
      <c r="J355" s="311"/>
      <c r="K355" s="311"/>
      <c r="L355" s="311"/>
      <c r="M355" s="311"/>
      <c r="N355" s="311"/>
      <c r="O355" s="311"/>
      <c r="P355" s="311"/>
      <c r="Q355" s="311"/>
      <c r="R355" s="311"/>
    </row>
    <row r="356" spans="1:18" s="93" customFormat="1" x14ac:dyDescent="0.2">
      <c r="A356" s="311"/>
      <c r="B356" s="311"/>
      <c r="C356" s="311"/>
      <c r="D356" s="311"/>
      <c r="E356" s="311"/>
      <c r="F356" s="311"/>
      <c r="G356" s="311"/>
      <c r="H356" s="312"/>
      <c r="I356" s="312"/>
      <c r="J356" s="311"/>
      <c r="K356" s="311"/>
      <c r="L356" s="311"/>
      <c r="M356" s="311"/>
      <c r="N356" s="311"/>
      <c r="O356" s="311"/>
      <c r="P356" s="311"/>
      <c r="Q356" s="311"/>
      <c r="R356" s="311"/>
    </row>
    <row r="357" spans="1:18" s="93" customFormat="1" x14ac:dyDescent="0.2">
      <c r="A357" s="311"/>
      <c r="B357" s="311"/>
      <c r="C357" s="311"/>
      <c r="D357" s="311"/>
      <c r="E357" s="311"/>
      <c r="F357" s="311"/>
      <c r="G357" s="311"/>
      <c r="H357" s="312"/>
      <c r="I357" s="312"/>
      <c r="J357" s="311"/>
      <c r="K357" s="311"/>
      <c r="L357" s="311"/>
      <c r="M357" s="311"/>
      <c r="N357" s="311"/>
      <c r="O357" s="311"/>
      <c r="P357" s="311"/>
      <c r="Q357" s="311"/>
      <c r="R357" s="311"/>
    </row>
    <row r="358" spans="1:18" s="93" customFormat="1" x14ac:dyDescent="0.2">
      <c r="A358" s="311"/>
      <c r="B358" s="311"/>
      <c r="C358" s="311"/>
      <c r="D358" s="311"/>
      <c r="E358" s="311"/>
      <c r="F358" s="311"/>
      <c r="G358" s="311"/>
      <c r="H358" s="312"/>
      <c r="I358" s="312"/>
      <c r="J358" s="311"/>
      <c r="K358" s="311"/>
      <c r="L358" s="311"/>
      <c r="M358" s="311"/>
      <c r="N358" s="311"/>
      <c r="O358" s="311"/>
      <c r="P358" s="311"/>
      <c r="Q358" s="311"/>
      <c r="R358" s="311"/>
    </row>
    <row r="359" spans="1:18" s="93" customFormat="1" x14ac:dyDescent="0.2">
      <c r="A359" s="311"/>
      <c r="B359" s="311"/>
      <c r="C359" s="311"/>
      <c r="D359" s="311"/>
      <c r="E359" s="311"/>
      <c r="F359" s="311"/>
      <c r="G359" s="311"/>
      <c r="H359" s="312"/>
      <c r="I359" s="312"/>
      <c r="J359" s="311"/>
      <c r="K359" s="311"/>
      <c r="L359" s="311"/>
      <c r="M359" s="311"/>
      <c r="N359" s="311"/>
      <c r="O359" s="311"/>
      <c r="P359" s="311"/>
      <c r="Q359" s="311"/>
      <c r="R359" s="311"/>
    </row>
    <row r="360" spans="1:18" s="93" customFormat="1" x14ac:dyDescent="0.2">
      <c r="A360" s="311"/>
      <c r="B360" s="311"/>
      <c r="C360" s="311"/>
      <c r="D360" s="311"/>
      <c r="E360" s="311"/>
      <c r="F360" s="311"/>
      <c r="G360" s="311"/>
      <c r="H360" s="312"/>
      <c r="I360" s="312"/>
      <c r="J360" s="311"/>
      <c r="K360" s="311"/>
      <c r="L360" s="311"/>
      <c r="M360" s="311"/>
      <c r="N360" s="311"/>
      <c r="O360" s="311"/>
      <c r="P360" s="311"/>
      <c r="Q360" s="311"/>
      <c r="R360" s="311"/>
    </row>
    <row r="361" spans="1:18" s="93" customFormat="1" x14ac:dyDescent="0.2">
      <c r="A361" s="311"/>
      <c r="B361" s="311"/>
      <c r="C361" s="311"/>
      <c r="D361" s="311"/>
      <c r="E361" s="311"/>
      <c r="F361" s="311"/>
      <c r="G361" s="311"/>
      <c r="H361" s="312"/>
      <c r="I361" s="312"/>
      <c r="J361" s="311"/>
      <c r="K361" s="311"/>
      <c r="L361" s="311"/>
      <c r="M361" s="311"/>
      <c r="N361" s="311"/>
      <c r="O361" s="311"/>
      <c r="P361" s="311"/>
      <c r="Q361" s="311"/>
      <c r="R361" s="311"/>
    </row>
    <row r="362" spans="1:18" s="93" customFormat="1" x14ac:dyDescent="0.2">
      <c r="A362" s="311"/>
      <c r="B362" s="311"/>
      <c r="C362" s="311"/>
      <c r="D362" s="311"/>
      <c r="E362" s="311"/>
      <c r="F362" s="311"/>
      <c r="G362" s="311"/>
      <c r="H362" s="312"/>
      <c r="I362" s="312"/>
      <c r="J362" s="311"/>
      <c r="K362" s="311"/>
      <c r="L362" s="311"/>
      <c r="M362" s="311"/>
      <c r="N362" s="311"/>
      <c r="O362" s="311"/>
      <c r="P362" s="311"/>
      <c r="Q362" s="311"/>
      <c r="R362" s="311"/>
    </row>
    <row r="363" spans="1:18" s="93" customFormat="1" x14ac:dyDescent="0.2">
      <c r="A363" s="311"/>
      <c r="B363" s="311"/>
      <c r="C363" s="311"/>
      <c r="D363" s="311"/>
      <c r="E363" s="311"/>
      <c r="F363" s="311"/>
      <c r="G363" s="311"/>
      <c r="H363" s="312"/>
      <c r="I363" s="312"/>
      <c r="J363" s="311"/>
      <c r="K363" s="311"/>
      <c r="L363" s="311"/>
      <c r="M363" s="311"/>
      <c r="N363" s="311"/>
      <c r="O363" s="311"/>
      <c r="P363" s="311"/>
      <c r="Q363" s="311"/>
      <c r="R363" s="311"/>
    </row>
    <row r="364" spans="1:18" s="93" customFormat="1" x14ac:dyDescent="0.2">
      <c r="A364" s="311"/>
      <c r="B364" s="311"/>
      <c r="C364" s="311"/>
      <c r="D364" s="311"/>
      <c r="E364" s="311"/>
      <c r="F364" s="311"/>
      <c r="G364" s="311"/>
      <c r="H364" s="312"/>
      <c r="I364" s="312"/>
      <c r="J364" s="311"/>
      <c r="K364" s="311"/>
      <c r="L364" s="311"/>
      <c r="M364" s="311"/>
      <c r="N364" s="311"/>
      <c r="O364" s="311"/>
      <c r="P364" s="311"/>
      <c r="Q364" s="311"/>
      <c r="R364" s="311"/>
    </row>
    <row r="365" spans="1:18" s="93" customFormat="1" x14ac:dyDescent="0.2">
      <c r="A365" s="311"/>
      <c r="B365" s="311"/>
      <c r="C365" s="311"/>
      <c r="D365" s="311"/>
      <c r="E365" s="311"/>
      <c r="F365" s="311"/>
      <c r="G365" s="311"/>
      <c r="H365" s="312"/>
      <c r="I365" s="312"/>
      <c r="J365" s="311"/>
      <c r="K365" s="311"/>
      <c r="L365" s="311"/>
      <c r="M365" s="311"/>
      <c r="N365" s="311"/>
      <c r="O365" s="311"/>
      <c r="P365" s="311"/>
      <c r="Q365" s="311"/>
      <c r="R365" s="311"/>
    </row>
    <row r="366" spans="1:18" s="93" customFormat="1" x14ac:dyDescent="0.2">
      <c r="A366" s="311"/>
      <c r="B366" s="311"/>
      <c r="C366" s="311"/>
      <c r="D366" s="311"/>
      <c r="E366" s="311"/>
      <c r="F366" s="311"/>
      <c r="G366" s="311"/>
      <c r="H366" s="312"/>
      <c r="I366" s="312"/>
      <c r="J366" s="311"/>
      <c r="K366" s="311"/>
      <c r="L366" s="311"/>
      <c r="M366" s="311"/>
      <c r="N366" s="311"/>
      <c r="O366" s="311"/>
      <c r="P366" s="311"/>
      <c r="Q366" s="311"/>
      <c r="R366" s="311"/>
    </row>
    <row r="367" spans="1:18" s="93" customFormat="1" x14ac:dyDescent="0.2">
      <c r="A367" s="311"/>
      <c r="B367" s="311"/>
      <c r="C367" s="311"/>
      <c r="D367" s="311"/>
      <c r="E367" s="311"/>
      <c r="F367" s="311"/>
      <c r="G367" s="311"/>
      <c r="H367" s="312"/>
      <c r="I367" s="312"/>
      <c r="J367" s="311"/>
      <c r="K367" s="311"/>
      <c r="L367" s="311"/>
      <c r="M367" s="311"/>
      <c r="N367" s="311"/>
      <c r="O367" s="311"/>
      <c r="P367" s="311"/>
      <c r="Q367" s="311"/>
      <c r="R367" s="311"/>
    </row>
    <row r="368" spans="1:18" s="93" customFormat="1" x14ac:dyDescent="0.2">
      <c r="A368" s="311"/>
      <c r="B368" s="311"/>
      <c r="C368" s="311"/>
      <c r="D368" s="311"/>
      <c r="E368" s="311"/>
      <c r="F368" s="311"/>
      <c r="G368" s="311"/>
      <c r="H368" s="312"/>
      <c r="I368" s="312"/>
      <c r="J368" s="311"/>
      <c r="K368" s="311"/>
      <c r="L368" s="311"/>
      <c r="M368" s="311"/>
      <c r="N368" s="311"/>
      <c r="O368" s="311"/>
      <c r="P368" s="311"/>
      <c r="Q368" s="311"/>
      <c r="R368" s="311"/>
    </row>
    <row r="369" spans="1:18" s="93" customFormat="1" x14ac:dyDescent="0.2">
      <c r="A369" s="311"/>
      <c r="B369" s="311"/>
      <c r="C369" s="311"/>
      <c r="D369" s="311"/>
      <c r="E369" s="311"/>
      <c r="F369" s="311"/>
      <c r="G369" s="311"/>
      <c r="H369" s="312"/>
      <c r="I369" s="312"/>
      <c r="J369" s="311"/>
      <c r="K369" s="311"/>
      <c r="L369" s="311"/>
      <c r="M369" s="311"/>
      <c r="N369" s="311"/>
      <c r="O369" s="311"/>
      <c r="P369" s="311"/>
      <c r="Q369" s="311"/>
      <c r="R369" s="311"/>
    </row>
    <row r="370" spans="1:18" s="93" customFormat="1" x14ac:dyDescent="0.2">
      <c r="A370" s="311"/>
      <c r="B370" s="311"/>
      <c r="C370" s="311"/>
      <c r="D370" s="311"/>
      <c r="E370" s="311"/>
      <c r="F370" s="311"/>
      <c r="G370" s="311"/>
      <c r="H370" s="312"/>
      <c r="I370" s="312"/>
      <c r="J370" s="311"/>
      <c r="K370" s="311"/>
      <c r="L370" s="311"/>
      <c r="M370" s="311"/>
      <c r="N370" s="311"/>
      <c r="O370" s="311"/>
      <c r="P370" s="311"/>
      <c r="Q370" s="311"/>
      <c r="R370" s="311"/>
    </row>
    <row r="371" spans="1:18" s="93" customFormat="1" x14ac:dyDescent="0.2">
      <c r="A371" s="311"/>
      <c r="B371" s="311"/>
      <c r="C371" s="311"/>
      <c r="D371" s="311"/>
      <c r="E371" s="311"/>
      <c r="F371" s="311"/>
      <c r="G371" s="311"/>
      <c r="H371" s="312"/>
      <c r="I371" s="312"/>
      <c r="J371" s="311"/>
      <c r="K371" s="311"/>
      <c r="L371" s="311"/>
      <c r="M371" s="311"/>
      <c r="N371" s="311"/>
      <c r="O371" s="311"/>
      <c r="P371" s="311"/>
      <c r="Q371" s="311"/>
      <c r="R371" s="311"/>
    </row>
    <row r="372" spans="1:18" s="93" customFormat="1" x14ac:dyDescent="0.2">
      <c r="A372" s="311"/>
      <c r="B372" s="311"/>
      <c r="C372" s="311"/>
      <c r="D372" s="311"/>
      <c r="E372" s="311"/>
      <c r="F372" s="311"/>
      <c r="G372" s="311"/>
      <c r="H372" s="312"/>
      <c r="I372" s="312"/>
      <c r="J372" s="311"/>
      <c r="K372" s="311"/>
      <c r="L372" s="311"/>
      <c r="M372" s="311"/>
      <c r="N372" s="311"/>
      <c r="O372" s="311"/>
      <c r="P372" s="311"/>
      <c r="Q372" s="311"/>
      <c r="R372" s="311"/>
    </row>
    <row r="373" spans="1:18" s="93" customFormat="1" x14ac:dyDescent="0.2">
      <c r="A373" s="311"/>
      <c r="B373" s="311"/>
      <c r="C373" s="311"/>
      <c r="D373" s="311"/>
      <c r="E373" s="311"/>
      <c r="F373" s="311"/>
      <c r="G373" s="311"/>
      <c r="H373" s="312"/>
      <c r="I373" s="312"/>
      <c r="J373" s="311"/>
      <c r="K373" s="311"/>
      <c r="L373" s="311"/>
      <c r="M373" s="311"/>
      <c r="N373" s="311"/>
      <c r="O373" s="311"/>
      <c r="P373" s="311"/>
      <c r="Q373" s="311"/>
      <c r="R373" s="311"/>
    </row>
    <row r="374" spans="1:18" s="93" customFormat="1" x14ac:dyDescent="0.2">
      <c r="A374" s="311"/>
      <c r="B374" s="311"/>
      <c r="C374" s="311"/>
      <c r="D374" s="311"/>
      <c r="E374" s="311"/>
      <c r="F374" s="311"/>
      <c r="G374" s="311"/>
      <c r="H374" s="312"/>
      <c r="I374" s="312"/>
      <c r="J374" s="311"/>
      <c r="K374" s="311"/>
      <c r="L374" s="311"/>
      <c r="M374" s="311"/>
      <c r="N374" s="311"/>
      <c r="O374" s="311"/>
      <c r="P374" s="311"/>
      <c r="Q374" s="311"/>
      <c r="R374" s="311"/>
    </row>
    <row r="375" spans="1:18" s="93" customFormat="1" x14ac:dyDescent="0.2">
      <c r="A375" s="311"/>
      <c r="B375" s="311"/>
      <c r="C375" s="311"/>
      <c r="D375" s="311"/>
      <c r="E375" s="311"/>
      <c r="F375" s="311"/>
      <c r="G375" s="311"/>
      <c r="H375" s="312"/>
      <c r="I375" s="312"/>
      <c r="J375" s="311"/>
      <c r="K375" s="311"/>
      <c r="L375" s="311"/>
      <c r="M375" s="311"/>
      <c r="N375" s="311"/>
      <c r="O375" s="311"/>
      <c r="P375" s="311"/>
      <c r="Q375" s="311"/>
      <c r="R375" s="311"/>
    </row>
    <row r="376" spans="1:18" s="93" customFormat="1" x14ac:dyDescent="0.2">
      <c r="A376" s="311"/>
      <c r="B376" s="311"/>
      <c r="C376" s="311"/>
      <c r="D376" s="311"/>
      <c r="E376" s="311"/>
      <c r="F376" s="311"/>
      <c r="G376" s="311"/>
      <c r="H376" s="312"/>
      <c r="I376" s="312"/>
      <c r="J376" s="311"/>
      <c r="K376" s="311"/>
      <c r="L376" s="311"/>
      <c r="M376" s="311"/>
      <c r="N376" s="311"/>
      <c r="O376" s="311"/>
      <c r="P376" s="311"/>
      <c r="Q376" s="311"/>
      <c r="R376" s="311"/>
    </row>
    <row r="377" spans="1:18" s="93" customFormat="1" x14ac:dyDescent="0.2">
      <c r="A377" s="311"/>
      <c r="B377" s="311"/>
      <c r="C377" s="311"/>
      <c r="D377" s="311"/>
      <c r="E377" s="311"/>
      <c r="F377" s="311"/>
      <c r="G377" s="311"/>
      <c r="H377" s="312"/>
      <c r="I377" s="312"/>
      <c r="J377" s="311"/>
      <c r="K377" s="311"/>
      <c r="L377" s="311"/>
      <c r="M377" s="311"/>
      <c r="N377" s="311"/>
      <c r="O377" s="311"/>
      <c r="P377" s="311"/>
      <c r="Q377" s="311"/>
      <c r="R377" s="311"/>
    </row>
    <row r="378" spans="1:18" s="93" customFormat="1" x14ac:dyDescent="0.2">
      <c r="A378" s="311"/>
      <c r="B378" s="311"/>
      <c r="C378" s="311"/>
      <c r="D378" s="311"/>
      <c r="E378" s="311"/>
      <c r="F378" s="311"/>
      <c r="G378" s="311"/>
      <c r="H378" s="312"/>
      <c r="I378" s="312"/>
      <c r="J378" s="311"/>
      <c r="K378" s="311"/>
      <c r="L378" s="311"/>
      <c r="M378" s="311"/>
      <c r="N378" s="311"/>
      <c r="O378" s="311"/>
      <c r="P378" s="311"/>
      <c r="Q378" s="311"/>
      <c r="R378" s="311"/>
    </row>
    <row r="379" spans="1:18" s="93" customFormat="1" x14ac:dyDescent="0.2">
      <c r="A379" s="311"/>
      <c r="B379" s="311"/>
      <c r="C379" s="311"/>
      <c r="D379" s="311"/>
      <c r="E379" s="311"/>
      <c r="F379" s="311"/>
      <c r="G379" s="311"/>
      <c r="H379" s="312"/>
      <c r="I379" s="312"/>
      <c r="J379" s="311"/>
      <c r="K379" s="311"/>
      <c r="L379" s="311"/>
      <c r="M379" s="311"/>
      <c r="N379" s="311"/>
      <c r="O379" s="311"/>
      <c r="P379" s="311"/>
      <c r="Q379" s="311"/>
      <c r="R379" s="311"/>
    </row>
    <row r="380" spans="1:18" s="93" customFormat="1" x14ac:dyDescent="0.2">
      <c r="A380" s="311"/>
      <c r="B380" s="311"/>
      <c r="C380" s="311"/>
      <c r="D380" s="311"/>
      <c r="E380" s="311"/>
      <c r="F380" s="311"/>
      <c r="G380" s="311"/>
      <c r="H380" s="312"/>
      <c r="I380" s="312"/>
      <c r="J380" s="311"/>
      <c r="K380" s="311"/>
      <c r="L380" s="311"/>
      <c r="M380" s="311"/>
      <c r="N380" s="311"/>
      <c r="O380" s="311"/>
      <c r="P380" s="311"/>
      <c r="Q380" s="311"/>
      <c r="R380" s="311"/>
    </row>
    <row r="381" spans="1:18" s="93" customFormat="1" x14ac:dyDescent="0.2">
      <c r="A381" s="311"/>
      <c r="B381" s="311"/>
      <c r="C381" s="311"/>
      <c r="D381" s="311"/>
      <c r="E381" s="311"/>
      <c r="F381" s="311"/>
      <c r="G381" s="311"/>
      <c r="H381" s="312"/>
      <c r="I381" s="312"/>
      <c r="J381" s="311"/>
      <c r="K381" s="311"/>
      <c r="L381" s="311"/>
      <c r="M381" s="311"/>
      <c r="N381" s="311"/>
      <c r="O381" s="311"/>
      <c r="P381" s="311"/>
      <c r="Q381" s="311"/>
      <c r="R381" s="311"/>
    </row>
    <row r="382" spans="1:18" s="93" customFormat="1" x14ac:dyDescent="0.2">
      <c r="A382" s="311"/>
      <c r="B382" s="311"/>
      <c r="C382" s="311"/>
      <c r="D382" s="311"/>
      <c r="E382" s="311"/>
      <c r="F382" s="311"/>
      <c r="G382" s="311"/>
      <c r="H382" s="312"/>
      <c r="I382" s="312"/>
      <c r="J382" s="311"/>
      <c r="K382" s="311"/>
      <c r="L382" s="311"/>
      <c r="M382" s="311"/>
      <c r="N382" s="311"/>
      <c r="O382" s="311"/>
      <c r="P382" s="311"/>
      <c r="Q382" s="311"/>
      <c r="R382" s="311"/>
    </row>
    <row r="383" spans="1:18" s="93" customFormat="1" x14ac:dyDescent="0.2">
      <c r="A383" s="311"/>
      <c r="B383" s="311"/>
      <c r="C383" s="311"/>
      <c r="D383" s="311"/>
      <c r="E383" s="311"/>
      <c r="F383" s="311"/>
      <c r="G383" s="311"/>
      <c r="H383" s="312"/>
      <c r="I383" s="312"/>
      <c r="J383" s="311"/>
      <c r="K383" s="311"/>
      <c r="L383" s="311"/>
      <c r="M383" s="311"/>
      <c r="N383" s="311"/>
      <c r="O383" s="311"/>
      <c r="P383" s="311"/>
      <c r="Q383" s="311"/>
      <c r="R383" s="311"/>
    </row>
    <row r="384" spans="1:18" s="93" customFormat="1" x14ac:dyDescent="0.2">
      <c r="A384" s="311"/>
      <c r="B384" s="311"/>
      <c r="C384" s="311"/>
      <c r="D384" s="311"/>
      <c r="E384" s="311"/>
      <c r="F384" s="311"/>
      <c r="G384" s="311"/>
      <c r="H384" s="312"/>
      <c r="I384" s="312"/>
      <c r="J384" s="311"/>
      <c r="K384" s="311"/>
      <c r="L384" s="311"/>
      <c r="M384" s="311"/>
      <c r="N384" s="311"/>
      <c r="O384" s="311"/>
      <c r="P384" s="311"/>
      <c r="Q384" s="311"/>
      <c r="R384" s="311"/>
    </row>
    <row r="385" spans="1:18" s="93" customFormat="1" x14ac:dyDescent="0.2">
      <c r="A385" s="311"/>
      <c r="B385" s="311"/>
      <c r="C385" s="311"/>
      <c r="D385" s="311"/>
      <c r="E385" s="311"/>
      <c r="F385" s="311"/>
      <c r="G385" s="311"/>
      <c r="H385" s="312"/>
      <c r="I385" s="312"/>
      <c r="J385" s="311"/>
      <c r="K385" s="311"/>
      <c r="L385" s="311"/>
      <c r="M385" s="311"/>
      <c r="N385" s="311"/>
      <c r="O385" s="311"/>
      <c r="P385" s="311"/>
      <c r="Q385" s="311"/>
      <c r="R385" s="311"/>
    </row>
    <row r="386" spans="1:18" s="93" customFormat="1" x14ac:dyDescent="0.2">
      <c r="A386" s="311"/>
      <c r="B386" s="311"/>
      <c r="C386" s="311"/>
      <c r="D386" s="311"/>
      <c r="E386" s="311"/>
      <c r="F386" s="311"/>
      <c r="G386" s="311"/>
      <c r="H386" s="312"/>
      <c r="I386" s="312"/>
      <c r="J386" s="311"/>
      <c r="K386" s="311"/>
      <c r="L386" s="311"/>
      <c r="M386" s="311"/>
      <c r="N386" s="311"/>
      <c r="O386" s="311"/>
      <c r="P386" s="311"/>
      <c r="Q386" s="311"/>
      <c r="R386" s="311"/>
    </row>
    <row r="387" spans="1:18" s="93" customFormat="1" x14ac:dyDescent="0.2">
      <c r="A387" s="311"/>
      <c r="B387" s="311"/>
      <c r="C387" s="311"/>
      <c r="D387" s="311"/>
      <c r="E387" s="311"/>
      <c r="F387" s="311"/>
      <c r="G387" s="311"/>
      <c r="H387" s="312"/>
      <c r="I387" s="312"/>
      <c r="J387" s="311"/>
      <c r="K387" s="311"/>
      <c r="L387" s="311"/>
      <c r="M387" s="311"/>
      <c r="N387" s="311"/>
      <c r="O387" s="311"/>
      <c r="P387" s="311"/>
      <c r="Q387" s="311"/>
      <c r="R387" s="311"/>
    </row>
    <row r="388" spans="1:18" s="93" customFormat="1" x14ac:dyDescent="0.2">
      <c r="A388" s="311"/>
      <c r="B388" s="311"/>
      <c r="C388" s="311"/>
      <c r="D388" s="311"/>
      <c r="E388" s="311"/>
      <c r="F388" s="311"/>
      <c r="G388" s="311"/>
      <c r="H388" s="312"/>
      <c r="I388" s="312"/>
      <c r="J388" s="311"/>
      <c r="K388" s="311"/>
      <c r="L388" s="311"/>
      <c r="M388" s="311"/>
      <c r="N388" s="311"/>
      <c r="O388" s="311"/>
      <c r="P388" s="311"/>
      <c r="Q388" s="311"/>
      <c r="R388" s="311"/>
    </row>
    <row r="389" spans="1:18" s="93" customFormat="1" x14ac:dyDescent="0.2">
      <c r="A389" s="311"/>
      <c r="B389" s="311"/>
      <c r="C389" s="311"/>
      <c r="D389" s="311"/>
      <c r="E389" s="311"/>
      <c r="F389" s="311"/>
      <c r="G389" s="311"/>
      <c r="H389" s="312"/>
      <c r="I389" s="312"/>
      <c r="J389" s="311"/>
      <c r="K389" s="311"/>
      <c r="L389" s="311"/>
      <c r="M389" s="311"/>
      <c r="N389" s="311"/>
      <c r="O389" s="311"/>
      <c r="P389" s="311"/>
      <c r="Q389" s="311"/>
      <c r="R389" s="311"/>
    </row>
    <row r="390" spans="1:18" s="93" customFormat="1" x14ac:dyDescent="0.2">
      <c r="A390" s="311"/>
      <c r="B390" s="311"/>
      <c r="C390" s="311"/>
      <c r="D390" s="311"/>
      <c r="E390" s="311"/>
      <c r="F390" s="311"/>
      <c r="G390" s="311"/>
      <c r="H390" s="312"/>
      <c r="I390" s="312"/>
      <c r="J390" s="311"/>
      <c r="K390" s="311"/>
      <c r="L390" s="311"/>
      <c r="M390" s="311"/>
      <c r="N390" s="311"/>
      <c r="O390" s="311"/>
      <c r="P390" s="311"/>
      <c r="Q390" s="311"/>
      <c r="R390" s="311"/>
    </row>
    <row r="391" spans="1:18" s="93" customFormat="1" x14ac:dyDescent="0.2">
      <c r="A391" s="311"/>
      <c r="B391" s="311"/>
      <c r="C391" s="311"/>
      <c r="D391" s="311"/>
      <c r="E391" s="311"/>
      <c r="F391" s="311"/>
      <c r="G391" s="311"/>
      <c r="H391" s="312"/>
      <c r="I391" s="312"/>
      <c r="J391" s="311"/>
      <c r="K391" s="311"/>
      <c r="L391" s="311"/>
      <c r="M391" s="311"/>
      <c r="N391" s="311"/>
      <c r="O391" s="311"/>
      <c r="P391" s="311"/>
      <c r="Q391" s="311"/>
      <c r="R391" s="311"/>
    </row>
    <row r="392" spans="1:18" s="93" customFormat="1" x14ac:dyDescent="0.2">
      <c r="A392" s="311"/>
      <c r="B392" s="311"/>
      <c r="C392" s="311"/>
      <c r="D392" s="311"/>
      <c r="E392" s="311"/>
      <c r="F392" s="311"/>
      <c r="G392" s="311"/>
      <c r="H392" s="312"/>
      <c r="I392" s="312"/>
      <c r="J392" s="311"/>
      <c r="K392" s="311"/>
      <c r="L392" s="311"/>
      <c r="M392" s="311"/>
      <c r="N392" s="311"/>
      <c r="O392" s="311"/>
      <c r="P392" s="311"/>
      <c r="Q392" s="311"/>
      <c r="R392" s="311"/>
    </row>
    <row r="393" spans="1:18" s="93" customFormat="1" x14ac:dyDescent="0.2">
      <c r="A393" s="311"/>
      <c r="B393" s="311"/>
      <c r="C393" s="311"/>
      <c r="D393" s="311"/>
      <c r="E393" s="311"/>
      <c r="F393" s="311"/>
      <c r="G393" s="311"/>
      <c r="H393" s="312"/>
      <c r="I393" s="312"/>
      <c r="J393" s="311"/>
      <c r="K393" s="311"/>
      <c r="L393" s="311"/>
      <c r="M393" s="311"/>
      <c r="N393" s="311"/>
      <c r="O393" s="311"/>
      <c r="P393" s="311"/>
      <c r="Q393" s="311"/>
      <c r="R393" s="311"/>
    </row>
    <row r="394" spans="1:18" s="93" customFormat="1" x14ac:dyDescent="0.2">
      <c r="A394" s="311"/>
      <c r="B394" s="311"/>
      <c r="C394" s="311"/>
      <c r="D394" s="311"/>
      <c r="E394" s="311"/>
      <c r="F394" s="311"/>
      <c r="G394" s="311"/>
      <c r="H394" s="312"/>
      <c r="I394" s="312"/>
      <c r="J394" s="311"/>
      <c r="K394" s="311"/>
      <c r="L394" s="311"/>
      <c r="M394" s="311"/>
      <c r="N394" s="311"/>
      <c r="O394" s="311"/>
      <c r="P394" s="311"/>
      <c r="Q394" s="311"/>
      <c r="R394" s="311"/>
    </row>
    <row r="395" spans="1:18" s="93" customFormat="1" x14ac:dyDescent="0.2">
      <c r="A395" s="311"/>
      <c r="B395" s="311"/>
      <c r="C395" s="311"/>
      <c r="D395" s="311"/>
      <c r="E395" s="311"/>
      <c r="F395" s="311"/>
      <c r="G395" s="311"/>
      <c r="H395" s="312"/>
      <c r="I395" s="312"/>
      <c r="J395" s="311"/>
      <c r="K395" s="311"/>
      <c r="L395" s="311"/>
      <c r="M395" s="311"/>
      <c r="N395" s="311"/>
      <c r="O395" s="311"/>
      <c r="P395" s="311"/>
      <c r="Q395" s="311"/>
      <c r="R395" s="311"/>
    </row>
    <row r="396" spans="1:18" s="93" customFormat="1" x14ac:dyDescent="0.2">
      <c r="A396" s="311"/>
      <c r="B396" s="311"/>
      <c r="C396" s="311"/>
      <c r="D396" s="311"/>
      <c r="E396" s="311"/>
      <c r="F396" s="311"/>
      <c r="G396" s="311"/>
      <c r="H396" s="312"/>
      <c r="I396" s="312"/>
      <c r="J396" s="311"/>
      <c r="K396" s="311"/>
      <c r="L396" s="311"/>
      <c r="M396" s="311"/>
      <c r="N396" s="311"/>
      <c r="O396" s="311"/>
      <c r="P396" s="311"/>
      <c r="Q396" s="311"/>
      <c r="R396" s="311"/>
    </row>
    <row r="397" spans="1:18" s="93" customFormat="1" x14ac:dyDescent="0.2">
      <c r="A397" s="311"/>
      <c r="B397" s="311"/>
      <c r="C397" s="311"/>
      <c r="D397" s="311"/>
      <c r="E397" s="311"/>
      <c r="F397" s="311"/>
      <c r="G397" s="311"/>
      <c r="H397" s="312"/>
      <c r="I397" s="312"/>
      <c r="J397" s="311"/>
      <c r="K397" s="311"/>
      <c r="L397" s="311"/>
      <c r="M397" s="311"/>
      <c r="N397" s="311"/>
      <c r="O397" s="311"/>
      <c r="P397" s="311"/>
      <c r="Q397" s="311"/>
      <c r="R397" s="311"/>
    </row>
    <row r="398" spans="1:18" s="93" customFormat="1" x14ac:dyDescent="0.2">
      <c r="A398" s="311"/>
      <c r="B398" s="311"/>
      <c r="C398" s="311"/>
      <c r="D398" s="311"/>
      <c r="E398" s="311"/>
      <c r="F398" s="311"/>
      <c r="G398" s="311"/>
      <c r="H398" s="312"/>
      <c r="I398" s="312"/>
      <c r="J398" s="311"/>
      <c r="K398" s="311"/>
      <c r="L398" s="311"/>
      <c r="M398" s="311"/>
      <c r="N398" s="311"/>
      <c r="O398" s="311"/>
      <c r="P398" s="311"/>
      <c r="Q398" s="311"/>
      <c r="R398" s="311"/>
    </row>
    <row r="399" spans="1:18" s="93" customFormat="1" x14ac:dyDescent="0.2">
      <c r="A399" s="311"/>
      <c r="B399" s="311"/>
      <c r="C399" s="311"/>
      <c r="D399" s="311"/>
      <c r="E399" s="311"/>
      <c r="F399" s="311"/>
      <c r="G399" s="311"/>
      <c r="H399" s="312"/>
      <c r="I399" s="312"/>
      <c r="J399" s="311"/>
      <c r="K399" s="311"/>
      <c r="L399" s="311"/>
      <c r="M399" s="311"/>
      <c r="N399" s="311"/>
      <c r="O399" s="311"/>
      <c r="P399" s="311"/>
      <c r="Q399" s="311"/>
      <c r="R399" s="311"/>
    </row>
    <row r="400" spans="1:18" s="93" customFormat="1" x14ac:dyDescent="0.2">
      <c r="A400" s="311"/>
      <c r="B400" s="311"/>
      <c r="C400" s="311"/>
      <c r="D400" s="311"/>
      <c r="E400" s="311"/>
      <c r="F400" s="311"/>
      <c r="G400" s="311"/>
      <c r="H400" s="312"/>
      <c r="I400" s="312"/>
      <c r="J400" s="311"/>
      <c r="K400" s="311"/>
      <c r="L400" s="311"/>
      <c r="M400" s="311"/>
      <c r="N400" s="311"/>
      <c r="O400" s="311"/>
      <c r="P400" s="311"/>
      <c r="Q400" s="311"/>
      <c r="R400" s="311"/>
    </row>
    <row r="401" spans="1:18" s="93" customFormat="1" x14ac:dyDescent="0.2">
      <c r="A401" s="311"/>
      <c r="B401" s="311"/>
      <c r="C401" s="311"/>
      <c r="D401" s="311"/>
      <c r="E401" s="311"/>
      <c r="F401" s="311"/>
      <c r="G401" s="311"/>
      <c r="H401" s="312"/>
      <c r="I401" s="312"/>
      <c r="J401" s="311"/>
      <c r="K401" s="311"/>
      <c r="L401" s="311"/>
      <c r="M401" s="311"/>
      <c r="N401" s="311"/>
      <c r="O401" s="311"/>
      <c r="P401" s="311"/>
      <c r="Q401" s="311"/>
      <c r="R401" s="311"/>
    </row>
    <row r="402" spans="1:18" s="93" customFormat="1" x14ac:dyDescent="0.2">
      <c r="A402" s="311"/>
      <c r="B402" s="311"/>
      <c r="C402" s="311"/>
      <c r="D402" s="311"/>
      <c r="E402" s="311"/>
      <c r="F402" s="311"/>
      <c r="G402" s="311"/>
      <c r="H402" s="312"/>
      <c r="I402" s="312"/>
      <c r="J402" s="311"/>
      <c r="K402" s="311"/>
      <c r="L402" s="311"/>
      <c r="M402" s="311"/>
      <c r="N402" s="311"/>
      <c r="O402" s="311"/>
      <c r="P402" s="311"/>
      <c r="Q402" s="311"/>
      <c r="R402" s="311"/>
    </row>
    <row r="403" spans="1:18" s="93" customFormat="1" x14ac:dyDescent="0.2">
      <c r="A403" s="311"/>
      <c r="B403" s="311"/>
      <c r="C403" s="311"/>
      <c r="D403" s="311"/>
      <c r="E403" s="311"/>
      <c r="F403" s="311"/>
      <c r="G403" s="311"/>
      <c r="H403" s="312"/>
      <c r="I403" s="312"/>
      <c r="J403" s="311"/>
      <c r="K403" s="311"/>
      <c r="L403" s="311"/>
      <c r="M403" s="311"/>
      <c r="N403" s="311"/>
      <c r="O403" s="311"/>
      <c r="P403" s="311"/>
      <c r="Q403" s="311"/>
      <c r="R403" s="311"/>
    </row>
    <row r="404" spans="1:18" s="93" customFormat="1" x14ac:dyDescent="0.2">
      <c r="A404" s="311"/>
      <c r="B404" s="311"/>
      <c r="C404" s="311"/>
      <c r="D404" s="311"/>
      <c r="E404" s="311"/>
      <c r="F404" s="311"/>
      <c r="G404" s="311"/>
      <c r="H404" s="312"/>
      <c r="I404" s="312"/>
      <c r="J404" s="311"/>
      <c r="K404" s="311"/>
      <c r="L404" s="311"/>
      <c r="M404" s="311"/>
      <c r="N404" s="311"/>
      <c r="O404" s="311"/>
      <c r="P404" s="311"/>
      <c r="Q404" s="311"/>
      <c r="R404" s="311"/>
    </row>
    <row r="405" spans="1:18" s="93" customFormat="1" x14ac:dyDescent="0.2">
      <c r="A405" s="311"/>
      <c r="B405" s="311"/>
      <c r="C405" s="311"/>
      <c r="D405" s="311"/>
      <c r="E405" s="311"/>
      <c r="F405" s="311"/>
      <c r="G405" s="311"/>
      <c r="H405" s="312"/>
      <c r="I405" s="312"/>
      <c r="J405" s="311"/>
      <c r="K405" s="311"/>
      <c r="L405" s="311"/>
      <c r="M405" s="311"/>
      <c r="N405" s="311"/>
      <c r="O405" s="311"/>
      <c r="P405" s="311"/>
      <c r="Q405" s="311"/>
      <c r="R405" s="311"/>
    </row>
    <row r="406" spans="1:18" s="93" customFormat="1" x14ac:dyDescent="0.2">
      <c r="A406" s="311"/>
      <c r="B406" s="311"/>
      <c r="C406" s="311"/>
      <c r="D406" s="311"/>
      <c r="E406" s="311"/>
      <c r="F406" s="311"/>
      <c r="G406" s="311"/>
      <c r="H406" s="312"/>
      <c r="I406" s="312"/>
      <c r="J406" s="311"/>
      <c r="K406" s="311"/>
      <c r="L406" s="311"/>
      <c r="M406" s="311"/>
      <c r="N406" s="311"/>
      <c r="O406" s="311"/>
      <c r="P406" s="311"/>
      <c r="Q406" s="311"/>
      <c r="R406" s="311"/>
    </row>
    <row r="407" spans="1:18" s="93" customFormat="1" x14ac:dyDescent="0.2">
      <c r="A407" s="311"/>
      <c r="B407" s="311"/>
      <c r="C407" s="311"/>
      <c r="D407" s="311"/>
      <c r="E407" s="311"/>
      <c r="F407" s="311"/>
      <c r="G407" s="311"/>
      <c r="H407" s="312"/>
      <c r="I407" s="312"/>
      <c r="J407" s="311"/>
      <c r="K407" s="311"/>
      <c r="L407" s="311"/>
      <c r="M407" s="311"/>
      <c r="N407" s="311"/>
      <c r="O407" s="311"/>
      <c r="P407" s="311"/>
      <c r="Q407" s="311"/>
      <c r="R407" s="311"/>
    </row>
    <row r="408" spans="1:18" s="93" customFormat="1" x14ac:dyDescent="0.2">
      <c r="A408" s="311"/>
      <c r="B408" s="311"/>
      <c r="C408" s="311"/>
      <c r="D408" s="311"/>
      <c r="E408" s="311"/>
      <c r="F408" s="311"/>
      <c r="G408" s="311"/>
      <c r="H408" s="312"/>
      <c r="I408" s="312"/>
      <c r="J408" s="311"/>
      <c r="K408" s="311"/>
      <c r="L408" s="311"/>
      <c r="M408" s="311"/>
      <c r="N408" s="311"/>
      <c r="O408" s="311"/>
      <c r="P408" s="311"/>
      <c r="Q408" s="311"/>
      <c r="R408" s="311"/>
    </row>
    <row r="409" spans="1:18" s="93" customFormat="1" x14ac:dyDescent="0.2">
      <c r="A409" s="311"/>
      <c r="B409" s="311"/>
      <c r="C409" s="311"/>
      <c r="D409" s="311"/>
      <c r="E409" s="311"/>
      <c r="F409" s="311"/>
      <c r="G409" s="311"/>
      <c r="H409" s="312"/>
      <c r="I409" s="312"/>
      <c r="J409" s="311"/>
      <c r="K409" s="311"/>
      <c r="L409" s="311"/>
      <c r="M409" s="311"/>
      <c r="N409" s="311"/>
      <c r="O409" s="311"/>
      <c r="P409" s="311"/>
      <c r="Q409" s="311"/>
      <c r="R409" s="311"/>
    </row>
    <row r="410" spans="1:18" s="93" customFormat="1" x14ac:dyDescent="0.2">
      <c r="A410" s="311"/>
      <c r="B410" s="311"/>
      <c r="C410" s="311"/>
      <c r="D410" s="311"/>
      <c r="E410" s="311"/>
      <c r="F410" s="311"/>
      <c r="G410" s="311"/>
      <c r="H410" s="312"/>
      <c r="I410" s="312"/>
      <c r="J410" s="311"/>
      <c r="K410" s="311"/>
      <c r="L410" s="311"/>
      <c r="M410" s="311"/>
      <c r="N410" s="311"/>
      <c r="O410" s="311"/>
      <c r="P410" s="311"/>
      <c r="Q410" s="311"/>
      <c r="R410" s="311"/>
    </row>
    <row r="411" spans="1:18" s="93" customFormat="1" x14ac:dyDescent="0.2">
      <c r="A411" s="311"/>
      <c r="B411" s="311"/>
      <c r="C411" s="311"/>
      <c r="D411" s="311"/>
      <c r="E411" s="311"/>
      <c r="F411" s="311"/>
      <c r="G411" s="311"/>
      <c r="H411" s="312"/>
      <c r="I411" s="312"/>
      <c r="J411" s="311"/>
      <c r="K411" s="311"/>
      <c r="L411" s="311"/>
      <c r="M411" s="311"/>
      <c r="N411" s="311"/>
      <c r="O411" s="311"/>
      <c r="P411" s="311"/>
      <c r="Q411" s="311"/>
      <c r="R411" s="311"/>
    </row>
    <row r="412" spans="1:18" s="93" customFormat="1" x14ac:dyDescent="0.2">
      <c r="A412" s="311"/>
      <c r="B412" s="311"/>
      <c r="C412" s="311"/>
      <c r="D412" s="311"/>
      <c r="E412" s="311"/>
      <c r="F412" s="311"/>
      <c r="G412" s="311"/>
      <c r="H412" s="312"/>
      <c r="I412" s="312"/>
      <c r="J412" s="311"/>
      <c r="K412" s="311"/>
      <c r="L412" s="311"/>
      <c r="M412" s="311"/>
      <c r="N412" s="311"/>
      <c r="O412" s="311"/>
      <c r="P412" s="311"/>
      <c r="Q412" s="311"/>
      <c r="R412" s="311"/>
    </row>
    <row r="413" spans="1:18" s="93" customFormat="1" x14ac:dyDescent="0.2">
      <c r="A413" s="311"/>
      <c r="B413" s="311"/>
      <c r="C413" s="311"/>
      <c r="D413" s="311"/>
      <c r="E413" s="311"/>
      <c r="F413" s="311"/>
      <c r="G413" s="311"/>
      <c r="H413" s="312"/>
      <c r="I413" s="312"/>
      <c r="J413" s="311"/>
      <c r="K413" s="311"/>
      <c r="L413" s="311"/>
      <c r="M413" s="311"/>
      <c r="N413" s="311"/>
      <c r="O413" s="311"/>
      <c r="P413" s="311"/>
      <c r="Q413" s="311"/>
      <c r="R413" s="311"/>
    </row>
    <row r="414" spans="1:18" s="93" customFormat="1" x14ac:dyDescent="0.2">
      <c r="A414" s="311"/>
      <c r="B414" s="311"/>
      <c r="C414" s="311"/>
      <c r="D414" s="311"/>
      <c r="E414" s="311"/>
      <c r="F414" s="311"/>
      <c r="G414" s="311"/>
      <c r="H414" s="312"/>
      <c r="I414" s="312"/>
      <c r="J414" s="311"/>
      <c r="K414" s="311"/>
      <c r="L414" s="311"/>
      <c r="M414" s="311"/>
      <c r="N414" s="311"/>
      <c r="O414" s="311"/>
      <c r="P414" s="311"/>
      <c r="Q414" s="311"/>
      <c r="R414" s="311"/>
    </row>
    <row r="415" spans="1:18" s="93" customFormat="1" x14ac:dyDescent="0.2">
      <c r="A415" s="311"/>
      <c r="B415" s="311"/>
      <c r="C415" s="311"/>
      <c r="D415" s="311"/>
      <c r="E415" s="311"/>
      <c r="F415" s="311"/>
      <c r="G415" s="311"/>
      <c r="H415" s="312"/>
      <c r="I415" s="312"/>
      <c r="J415" s="311"/>
      <c r="K415" s="311"/>
      <c r="L415" s="311"/>
      <c r="M415" s="311"/>
      <c r="N415" s="311"/>
      <c r="O415" s="311"/>
      <c r="P415" s="311"/>
      <c r="Q415" s="311"/>
      <c r="R415" s="311"/>
    </row>
    <row r="416" spans="1:18" s="93" customFormat="1" x14ac:dyDescent="0.2">
      <c r="A416" s="311"/>
      <c r="B416" s="311"/>
      <c r="C416" s="311"/>
      <c r="D416" s="311"/>
      <c r="E416" s="311"/>
      <c r="F416" s="311"/>
      <c r="G416" s="311"/>
      <c r="H416" s="312"/>
      <c r="I416" s="312"/>
      <c r="J416" s="311"/>
      <c r="K416" s="311"/>
      <c r="L416" s="311"/>
      <c r="M416" s="311"/>
      <c r="N416" s="311"/>
      <c r="O416" s="311"/>
      <c r="P416" s="311"/>
      <c r="Q416" s="311"/>
      <c r="R416" s="311"/>
    </row>
    <row r="417" spans="1:18" s="93" customFormat="1" x14ac:dyDescent="0.2">
      <c r="A417" s="311"/>
      <c r="B417" s="311"/>
      <c r="C417" s="311"/>
      <c r="D417" s="311"/>
      <c r="E417" s="311"/>
      <c r="F417" s="311"/>
      <c r="G417" s="311"/>
      <c r="H417" s="312"/>
      <c r="I417" s="312"/>
      <c r="J417" s="311"/>
      <c r="K417" s="311"/>
      <c r="L417" s="311"/>
      <c r="M417" s="311"/>
      <c r="N417" s="311"/>
      <c r="O417" s="311"/>
      <c r="P417" s="311"/>
      <c r="Q417" s="311"/>
      <c r="R417" s="311"/>
    </row>
    <row r="418" spans="1:18" s="93" customFormat="1" x14ac:dyDescent="0.2">
      <c r="A418" s="311"/>
      <c r="B418" s="311"/>
      <c r="C418" s="311"/>
      <c r="D418" s="311"/>
      <c r="E418" s="311"/>
      <c r="F418" s="311"/>
      <c r="G418" s="311"/>
      <c r="H418" s="312"/>
      <c r="I418" s="312"/>
      <c r="J418" s="311"/>
      <c r="K418" s="311"/>
      <c r="L418" s="311"/>
      <c r="M418" s="311"/>
      <c r="N418" s="311"/>
      <c r="O418" s="311"/>
      <c r="P418" s="311"/>
      <c r="Q418" s="311"/>
      <c r="R418" s="311"/>
    </row>
    <row r="419" spans="1:18" s="93" customFormat="1" x14ac:dyDescent="0.2">
      <c r="A419" s="311"/>
      <c r="B419" s="311"/>
      <c r="C419" s="311"/>
      <c r="D419" s="311"/>
      <c r="E419" s="311"/>
      <c r="F419" s="311"/>
      <c r="G419" s="311"/>
      <c r="H419" s="312"/>
      <c r="I419" s="312"/>
      <c r="J419" s="311"/>
      <c r="K419" s="311"/>
      <c r="L419" s="311"/>
      <c r="M419" s="311"/>
      <c r="N419" s="311"/>
      <c r="O419" s="311"/>
      <c r="P419" s="311"/>
      <c r="Q419" s="311"/>
      <c r="R419" s="311"/>
    </row>
    <row r="420" spans="1:18" s="93" customFormat="1" x14ac:dyDescent="0.2">
      <c r="A420" s="311"/>
      <c r="B420" s="311"/>
      <c r="C420" s="311"/>
      <c r="D420" s="311"/>
      <c r="E420" s="311"/>
      <c r="F420" s="311"/>
      <c r="G420" s="311"/>
      <c r="H420" s="312"/>
      <c r="I420" s="312"/>
      <c r="J420" s="311"/>
      <c r="K420" s="311"/>
      <c r="L420" s="311"/>
      <c r="M420" s="311"/>
      <c r="N420" s="311"/>
      <c r="O420" s="311"/>
      <c r="P420" s="311"/>
      <c r="Q420" s="311"/>
      <c r="R420" s="311"/>
    </row>
    <row r="421" spans="1:18" s="93" customFormat="1" x14ac:dyDescent="0.2">
      <c r="A421" s="311"/>
      <c r="B421" s="311"/>
      <c r="C421" s="311"/>
      <c r="D421" s="311"/>
      <c r="E421" s="311"/>
      <c r="F421" s="311"/>
      <c r="G421" s="311"/>
      <c r="H421" s="312"/>
      <c r="I421" s="312"/>
      <c r="J421" s="311"/>
      <c r="K421" s="311"/>
      <c r="L421" s="311"/>
      <c r="M421" s="311"/>
      <c r="N421" s="311"/>
      <c r="O421" s="311"/>
      <c r="P421" s="311"/>
      <c r="Q421" s="311"/>
      <c r="R421" s="311"/>
    </row>
    <row r="422" spans="1:18" s="93" customFormat="1" x14ac:dyDescent="0.2">
      <c r="A422" s="311"/>
      <c r="B422" s="311"/>
      <c r="C422" s="311"/>
      <c r="D422" s="311"/>
      <c r="E422" s="311"/>
      <c r="F422" s="311"/>
      <c r="G422" s="311"/>
      <c r="H422" s="312"/>
      <c r="I422" s="312"/>
      <c r="J422" s="311"/>
      <c r="K422" s="311"/>
      <c r="L422" s="311"/>
      <c r="M422" s="311"/>
      <c r="N422" s="311"/>
      <c r="O422" s="311"/>
      <c r="P422" s="311"/>
      <c r="Q422" s="311"/>
      <c r="R422" s="311"/>
    </row>
    <row r="423" spans="1:18" s="93" customFormat="1" x14ac:dyDescent="0.2">
      <c r="A423" s="311"/>
      <c r="B423" s="311"/>
      <c r="C423" s="311"/>
      <c r="D423" s="311"/>
      <c r="E423" s="311"/>
      <c r="F423" s="311"/>
      <c r="G423" s="311"/>
      <c r="H423" s="312"/>
      <c r="I423" s="312"/>
      <c r="J423" s="311"/>
      <c r="K423" s="311"/>
      <c r="L423" s="311"/>
      <c r="M423" s="311"/>
      <c r="N423" s="311"/>
      <c r="O423" s="311"/>
      <c r="P423" s="311"/>
      <c r="Q423" s="311"/>
      <c r="R423" s="311"/>
    </row>
    <row r="424" spans="1:18" s="93" customFormat="1" x14ac:dyDescent="0.2">
      <c r="A424" s="311"/>
      <c r="B424" s="311"/>
      <c r="C424" s="311"/>
      <c r="D424" s="311"/>
      <c r="E424" s="311"/>
      <c r="F424" s="311"/>
      <c r="G424" s="311"/>
      <c r="H424" s="312"/>
      <c r="I424" s="312"/>
      <c r="J424" s="311"/>
      <c r="K424" s="311"/>
      <c r="L424" s="311"/>
      <c r="M424" s="311"/>
      <c r="N424" s="311"/>
      <c r="O424" s="311"/>
      <c r="P424" s="311"/>
      <c r="Q424" s="311"/>
      <c r="R424" s="311"/>
    </row>
    <row r="425" spans="1:18" s="93" customFormat="1" x14ac:dyDescent="0.2">
      <c r="A425" s="311"/>
      <c r="B425" s="311"/>
      <c r="C425" s="311"/>
      <c r="D425" s="311"/>
      <c r="E425" s="311"/>
      <c r="F425" s="311"/>
      <c r="G425" s="311"/>
      <c r="H425" s="312"/>
      <c r="I425" s="312"/>
      <c r="J425" s="311"/>
      <c r="K425" s="311"/>
      <c r="L425" s="311"/>
      <c r="M425" s="311"/>
      <c r="N425" s="311"/>
      <c r="O425" s="311"/>
      <c r="P425" s="311"/>
      <c r="Q425" s="311"/>
      <c r="R425" s="311"/>
    </row>
    <row r="426" spans="1:18" s="93" customFormat="1" x14ac:dyDescent="0.2">
      <c r="A426" s="311"/>
      <c r="B426" s="311"/>
      <c r="C426" s="311"/>
      <c r="D426" s="311"/>
      <c r="E426" s="311"/>
      <c r="F426" s="311"/>
      <c r="G426" s="311"/>
      <c r="H426" s="312"/>
      <c r="I426" s="312"/>
      <c r="J426" s="311"/>
      <c r="K426" s="311"/>
      <c r="L426" s="311"/>
      <c r="M426" s="311"/>
      <c r="N426" s="311"/>
      <c r="O426" s="311"/>
      <c r="P426" s="311"/>
      <c r="Q426" s="311"/>
      <c r="R426" s="311"/>
    </row>
    <row r="427" spans="1:18" s="93" customFormat="1" x14ac:dyDescent="0.2">
      <c r="A427" s="311"/>
      <c r="B427" s="311"/>
      <c r="C427" s="311"/>
      <c r="D427" s="311"/>
      <c r="E427" s="311"/>
      <c r="F427" s="311"/>
      <c r="G427" s="311"/>
      <c r="H427" s="312"/>
      <c r="I427" s="312"/>
      <c r="J427" s="311"/>
      <c r="K427" s="311"/>
      <c r="L427" s="311"/>
      <c r="M427" s="311"/>
      <c r="N427" s="311"/>
      <c r="O427" s="311"/>
      <c r="P427" s="311"/>
      <c r="Q427" s="311"/>
      <c r="R427" s="311"/>
    </row>
    <row r="428" spans="1:18" s="93" customFormat="1" x14ac:dyDescent="0.2">
      <c r="A428" s="311"/>
      <c r="B428" s="311"/>
      <c r="C428" s="311"/>
      <c r="D428" s="311"/>
      <c r="E428" s="311"/>
      <c r="F428" s="311"/>
      <c r="G428" s="311"/>
      <c r="H428" s="312"/>
      <c r="I428" s="312"/>
      <c r="J428" s="311"/>
      <c r="K428" s="311"/>
      <c r="L428" s="311"/>
      <c r="M428" s="311"/>
      <c r="N428" s="311"/>
      <c r="O428" s="311"/>
      <c r="P428" s="311"/>
      <c r="Q428" s="311"/>
      <c r="R428" s="311"/>
    </row>
    <row r="429" spans="1:18" s="93" customFormat="1" x14ac:dyDescent="0.2">
      <c r="A429" s="311"/>
      <c r="B429" s="311"/>
      <c r="C429" s="311"/>
      <c r="D429" s="311"/>
      <c r="E429" s="311"/>
      <c r="F429" s="311"/>
      <c r="G429" s="311"/>
      <c r="H429" s="312"/>
      <c r="I429" s="312"/>
      <c r="J429" s="311"/>
      <c r="K429" s="311"/>
      <c r="L429" s="311"/>
      <c r="M429" s="311"/>
      <c r="N429" s="311"/>
      <c r="O429" s="311"/>
      <c r="P429" s="311"/>
      <c r="Q429" s="311"/>
      <c r="R429" s="311"/>
    </row>
    <row r="430" spans="1:18" s="93" customFormat="1" x14ac:dyDescent="0.2">
      <c r="A430" s="311"/>
      <c r="B430" s="311"/>
      <c r="C430" s="311"/>
      <c r="D430" s="311"/>
      <c r="E430" s="311"/>
      <c r="F430" s="311"/>
      <c r="G430" s="311"/>
      <c r="H430" s="312"/>
      <c r="I430" s="312"/>
      <c r="J430" s="311"/>
      <c r="K430" s="311"/>
      <c r="L430" s="311"/>
      <c r="M430" s="311"/>
      <c r="N430" s="311"/>
      <c r="O430" s="311"/>
      <c r="P430" s="311"/>
      <c r="Q430" s="311"/>
      <c r="R430" s="311"/>
    </row>
    <row r="431" spans="1:18" s="93" customFormat="1" x14ac:dyDescent="0.2">
      <c r="A431" s="311"/>
      <c r="B431" s="311"/>
      <c r="C431" s="311"/>
      <c r="D431" s="311"/>
      <c r="E431" s="311"/>
      <c r="F431" s="311"/>
      <c r="G431" s="311"/>
      <c r="H431" s="312"/>
      <c r="I431" s="312"/>
      <c r="J431" s="311"/>
      <c r="K431" s="311"/>
      <c r="L431" s="311"/>
      <c r="M431" s="311"/>
      <c r="N431" s="311"/>
      <c r="O431" s="311"/>
      <c r="P431" s="311"/>
      <c r="Q431" s="311"/>
      <c r="R431" s="311"/>
    </row>
    <row r="432" spans="1:18" s="93" customFormat="1" x14ac:dyDescent="0.2">
      <c r="A432" s="311"/>
      <c r="B432" s="311"/>
      <c r="C432" s="311"/>
      <c r="D432" s="311"/>
      <c r="E432" s="311"/>
      <c r="F432" s="311"/>
      <c r="G432" s="311"/>
      <c r="H432" s="312"/>
      <c r="I432" s="312"/>
      <c r="J432" s="311"/>
      <c r="K432" s="311"/>
      <c r="L432" s="311"/>
      <c r="M432" s="311"/>
      <c r="N432" s="311"/>
      <c r="O432" s="311"/>
      <c r="P432" s="311"/>
      <c r="Q432" s="311"/>
      <c r="R432" s="311"/>
    </row>
    <row r="433" spans="1:18" s="93" customFormat="1" x14ac:dyDescent="0.2">
      <c r="A433" s="311"/>
      <c r="B433" s="311"/>
      <c r="C433" s="311"/>
      <c r="D433" s="311"/>
      <c r="E433" s="311"/>
      <c r="F433" s="311"/>
      <c r="G433" s="311"/>
      <c r="H433" s="312"/>
      <c r="I433" s="312"/>
      <c r="J433" s="311"/>
      <c r="K433" s="311"/>
      <c r="L433" s="311"/>
      <c r="M433" s="311"/>
      <c r="N433" s="311"/>
      <c r="O433" s="311"/>
      <c r="P433" s="311"/>
      <c r="Q433" s="311"/>
      <c r="R433" s="311"/>
    </row>
    <row r="434" spans="1:18" s="93" customFormat="1" x14ac:dyDescent="0.2">
      <c r="A434" s="311"/>
      <c r="B434" s="311"/>
      <c r="C434" s="311"/>
      <c r="D434" s="311"/>
      <c r="E434" s="311"/>
      <c r="F434" s="311"/>
      <c r="G434" s="311"/>
      <c r="H434" s="312"/>
      <c r="I434" s="312"/>
      <c r="J434" s="311"/>
      <c r="K434" s="311"/>
      <c r="L434" s="311"/>
      <c r="M434" s="311"/>
      <c r="N434" s="311"/>
      <c r="O434" s="311"/>
      <c r="P434" s="311"/>
      <c r="Q434" s="311"/>
      <c r="R434" s="311"/>
    </row>
    <row r="435" spans="1:18" s="93" customFormat="1" x14ac:dyDescent="0.2">
      <c r="A435" s="311"/>
      <c r="B435" s="311"/>
      <c r="C435" s="311"/>
      <c r="D435" s="311"/>
      <c r="E435" s="311"/>
      <c r="F435" s="311"/>
      <c r="G435" s="311"/>
      <c r="H435" s="312"/>
      <c r="I435" s="312"/>
      <c r="J435" s="311"/>
      <c r="K435" s="311"/>
      <c r="L435" s="311"/>
      <c r="M435" s="311"/>
      <c r="N435" s="311"/>
      <c r="O435" s="311"/>
      <c r="P435" s="311"/>
      <c r="Q435" s="311"/>
      <c r="R435" s="311"/>
    </row>
    <row r="436" spans="1:18" s="93" customFormat="1" x14ac:dyDescent="0.2">
      <c r="A436" s="311"/>
      <c r="B436" s="311"/>
      <c r="C436" s="311"/>
      <c r="D436" s="311"/>
      <c r="E436" s="311"/>
      <c r="F436" s="311"/>
      <c r="G436" s="311"/>
      <c r="H436" s="312"/>
      <c r="I436" s="312"/>
      <c r="J436" s="311"/>
      <c r="K436" s="311"/>
      <c r="L436" s="311"/>
      <c r="M436" s="311"/>
      <c r="N436" s="311"/>
      <c r="O436" s="311"/>
      <c r="P436" s="311"/>
      <c r="Q436" s="311"/>
      <c r="R436" s="311"/>
    </row>
    <row r="437" spans="1:18" s="93" customFormat="1" x14ac:dyDescent="0.2">
      <c r="A437" s="311"/>
      <c r="B437" s="311"/>
      <c r="C437" s="311"/>
      <c r="D437" s="311"/>
      <c r="E437" s="311"/>
      <c r="F437" s="311"/>
      <c r="G437" s="311"/>
      <c r="H437" s="312"/>
      <c r="I437" s="312"/>
      <c r="J437" s="311"/>
      <c r="K437" s="311"/>
      <c r="L437" s="311"/>
      <c r="M437" s="311"/>
      <c r="N437" s="311"/>
      <c r="O437" s="311"/>
      <c r="P437" s="311"/>
      <c r="Q437" s="311"/>
      <c r="R437" s="311"/>
    </row>
    <row r="438" spans="1:18" s="93" customFormat="1" x14ac:dyDescent="0.2">
      <c r="A438" s="311"/>
      <c r="B438" s="311"/>
      <c r="C438" s="311"/>
      <c r="D438" s="311"/>
      <c r="E438" s="311"/>
      <c r="F438" s="311"/>
      <c r="G438" s="311"/>
      <c r="H438" s="312"/>
      <c r="I438" s="312"/>
      <c r="J438" s="311"/>
      <c r="K438" s="311"/>
      <c r="L438" s="311"/>
      <c r="M438" s="311"/>
      <c r="N438" s="311"/>
      <c r="O438" s="311"/>
      <c r="P438" s="311"/>
      <c r="Q438" s="311"/>
      <c r="R438" s="311"/>
    </row>
    <row r="439" spans="1:18" s="93" customFormat="1" x14ac:dyDescent="0.2">
      <c r="A439" s="311"/>
      <c r="B439" s="311"/>
      <c r="C439" s="311"/>
      <c r="D439" s="311"/>
      <c r="E439" s="311"/>
      <c r="F439" s="311"/>
      <c r="G439" s="311"/>
      <c r="H439" s="312"/>
      <c r="I439" s="312"/>
      <c r="J439" s="311"/>
      <c r="K439" s="311"/>
      <c r="L439" s="311"/>
      <c r="M439" s="311"/>
      <c r="N439" s="311"/>
      <c r="O439" s="311"/>
      <c r="P439" s="311"/>
      <c r="Q439" s="311"/>
      <c r="R439" s="311"/>
    </row>
    <row r="440" spans="1:18" s="93" customFormat="1" x14ac:dyDescent="0.2">
      <c r="A440" s="311"/>
      <c r="B440" s="311"/>
      <c r="C440" s="311"/>
      <c r="D440" s="311"/>
      <c r="E440" s="311"/>
      <c r="F440" s="311"/>
      <c r="G440" s="311"/>
      <c r="H440" s="312"/>
      <c r="I440" s="312"/>
      <c r="J440" s="311"/>
      <c r="K440" s="311"/>
      <c r="L440" s="311"/>
      <c r="M440" s="311"/>
      <c r="N440" s="311"/>
      <c r="O440" s="311"/>
      <c r="P440" s="311"/>
      <c r="Q440" s="311"/>
      <c r="R440" s="311"/>
    </row>
    <row r="441" spans="1:18" s="93" customFormat="1" x14ac:dyDescent="0.2">
      <c r="A441" s="311"/>
      <c r="B441" s="311"/>
      <c r="C441" s="311"/>
      <c r="D441" s="311"/>
      <c r="E441" s="311"/>
      <c r="F441" s="311"/>
      <c r="G441" s="311"/>
      <c r="H441" s="312"/>
      <c r="I441" s="312"/>
      <c r="J441" s="311"/>
      <c r="K441" s="311"/>
      <c r="L441" s="311"/>
      <c r="M441" s="311"/>
      <c r="N441" s="311"/>
      <c r="O441" s="311"/>
      <c r="P441" s="311"/>
      <c r="Q441" s="311"/>
      <c r="R441" s="311"/>
    </row>
    <row r="442" spans="1:18" s="93" customFormat="1" x14ac:dyDescent="0.2">
      <c r="A442" s="311"/>
      <c r="B442" s="311"/>
      <c r="C442" s="311"/>
      <c r="D442" s="311"/>
      <c r="E442" s="311"/>
      <c r="F442" s="311"/>
      <c r="G442" s="311"/>
      <c r="H442" s="312"/>
      <c r="I442" s="312"/>
      <c r="J442" s="311"/>
      <c r="K442" s="311"/>
      <c r="L442" s="311"/>
      <c r="M442" s="311"/>
      <c r="N442" s="311"/>
      <c r="O442" s="311"/>
      <c r="P442" s="311"/>
      <c r="Q442" s="311"/>
      <c r="R442" s="311"/>
    </row>
    <row r="443" spans="1:18" s="93" customFormat="1" x14ac:dyDescent="0.2">
      <c r="A443" s="311"/>
      <c r="B443" s="311"/>
      <c r="C443" s="311"/>
      <c r="D443" s="311"/>
      <c r="E443" s="311"/>
      <c r="F443" s="311"/>
      <c r="G443" s="311"/>
      <c r="H443" s="312"/>
      <c r="I443" s="312"/>
      <c r="J443" s="311"/>
      <c r="K443" s="311"/>
      <c r="L443" s="311"/>
      <c r="M443" s="311"/>
      <c r="N443" s="311"/>
      <c r="O443" s="311"/>
      <c r="P443" s="311"/>
      <c r="Q443" s="311"/>
      <c r="R443" s="311"/>
    </row>
    <row r="444" spans="1:18" s="93" customFormat="1" x14ac:dyDescent="0.2">
      <c r="A444" s="311"/>
      <c r="B444" s="311"/>
      <c r="C444" s="311"/>
      <c r="D444" s="311"/>
      <c r="E444" s="311"/>
      <c r="F444" s="311"/>
      <c r="G444" s="311"/>
      <c r="H444" s="312"/>
      <c r="I444" s="312"/>
      <c r="J444" s="311"/>
      <c r="K444" s="311"/>
      <c r="L444" s="311"/>
      <c r="M444" s="311"/>
      <c r="N444" s="311"/>
      <c r="O444" s="311"/>
      <c r="P444" s="311"/>
      <c r="Q444" s="311"/>
      <c r="R444" s="311"/>
    </row>
    <row r="445" spans="1:18" s="93" customFormat="1" x14ac:dyDescent="0.2">
      <c r="A445" s="311"/>
      <c r="B445" s="311"/>
      <c r="C445" s="311"/>
      <c r="D445" s="311"/>
      <c r="E445" s="311"/>
      <c r="F445" s="311"/>
      <c r="G445" s="311"/>
      <c r="H445" s="312"/>
      <c r="I445" s="312"/>
      <c r="J445" s="311"/>
      <c r="K445" s="311"/>
      <c r="L445" s="311"/>
      <c r="M445" s="311"/>
      <c r="N445" s="311"/>
      <c r="O445" s="311"/>
      <c r="P445" s="311"/>
      <c r="Q445" s="311"/>
      <c r="R445" s="311"/>
    </row>
    <row r="446" spans="1:18" s="93" customFormat="1" x14ac:dyDescent="0.2">
      <c r="A446" s="311"/>
      <c r="B446" s="311"/>
      <c r="C446" s="311"/>
      <c r="D446" s="311"/>
      <c r="E446" s="311"/>
      <c r="F446" s="311"/>
      <c r="G446" s="311"/>
      <c r="H446" s="312"/>
      <c r="I446" s="312"/>
      <c r="J446" s="311"/>
      <c r="K446" s="311"/>
      <c r="L446" s="311"/>
      <c r="M446" s="311"/>
      <c r="N446" s="311"/>
      <c r="O446" s="311"/>
      <c r="P446" s="311"/>
      <c r="Q446" s="311"/>
      <c r="R446" s="311"/>
    </row>
    <row r="447" spans="1:18" s="93" customFormat="1" x14ac:dyDescent="0.2">
      <c r="A447" s="311"/>
      <c r="B447" s="311"/>
      <c r="C447" s="311"/>
      <c r="D447" s="311"/>
      <c r="E447" s="311"/>
      <c r="F447" s="311"/>
      <c r="G447" s="311"/>
      <c r="H447" s="312"/>
      <c r="I447" s="312"/>
      <c r="J447" s="311"/>
      <c r="K447" s="311"/>
      <c r="L447" s="311"/>
      <c r="M447" s="311"/>
      <c r="N447" s="311"/>
      <c r="O447" s="311"/>
      <c r="P447" s="311"/>
      <c r="Q447" s="311"/>
      <c r="R447" s="311"/>
    </row>
    <row r="448" spans="1:18" s="93" customFormat="1" x14ac:dyDescent="0.2">
      <c r="A448" s="311"/>
      <c r="B448" s="311"/>
      <c r="C448" s="311"/>
      <c r="D448" s="311"/>
      <c r="E448" s="311"/>
      <c r="F448" s="311"/>
      <c r="G448" s="311"/>
      <c r="H448" s="312"/>
      <c r="I448" s="312"/>
      <c r="J448" s="311"/>
      <c r="K448" s="311"/>
      <c r="L448" s="311"/>
      <c r="M448" s="311"/>
      <c r="N448" s="311"/>
      <c r="O448" s="311"/>
      <c r="P448" s="311"/>
      <c r="Q448" s="311"/>
      <c r="R448" s="311"/>
    </row>
    <row r="449" spans="1:18" s="93" customFormat="1" x14ac:dyDescent="0.2">
      <c r="A449" s="311"/>
      <c r="B449" s="311"/>
      <c r="C449" s="311"/>
      <c r="D449" s="311"/>
      <c r="E449" s="311"/>
      <c r="F449" s="311"/>
      <c r="G449" s="311"/>
      <c r="H449" s="312"/>
      <c r="I449" s="312"/>
      <c r="J449" s="311"/>
      <c r="K449" s="311"/>
      <c r="L449" s="311"/>
      <c r="M449" s="311"/>
      <c r="N449" s="311"/>
      <c r="O449" s="311"/>
      <c r="P449" s="311"/>
      <c r="Q449" s="311"/>
      <c r="R449" s="311"/>
    </row>
    <row r="450" spans="1:18" s="93" customFormat="1" x14ac:dyDescent="0.2">
      <c r="A450" s="311"/>
      <c r="B450" s="311"/>
      <c r="C450" s="311"/>
      <c r="D450" s="311"/>
      <c r="E450" s="311"/>
      <c r="F450" s="311"/>
      <c r="G450" s="311"/>
      <c r="H450" s="312"/>
      <c r="I450" s="312"/>
      <c r="J450" s="311"/>
      <c r="K450" s="311"/>
      <c r="L450" s="311"/>
      <c r="M450" s="311"/>
      <c r="N450" s="311"/>
      <c r="O450" s="311"/>
      <c r="P450" s="311"/>
      <c r="Q450" s="311"/>
      <c r="R450" s="311"/>
    </row>
    <row r="451" spans="1:18" s="93" customFormat="1" x14ac:dyDescent="0.2">
      <c r="A451" s="311"/>
      <c r="B451" s="311"/>
      <c r="C451" s="311"/>
      <c r="D451" s="311"/>
      <c r="E451" s="311"/>
      <c r="F451" s="311"/>
      <c r="G451" s="311"/>
      <c r="H451" s="312"/>
      <c r="I451" s="312"/>
      <c r="J451" s="311"/>
      <c r="K451" s="311"/>
      <c r="L451" s="311"/>
      <c r="M451" s="311"/>
      <c r="N451" s="311"/>
      <c r="O451" s="311"/>
      <c r="P451" s="311"/>
      <c r="Q451" s="311"/>
      <c r="R451" s="311"/>
    </row>
    <row r="452" spans="1:18" s="93" customFormat="1" x14ac:dyDescent="0.2">
      <c r="A452" s="311"/>
      <c r="B452" s="311"/>
      <c r="C452" s="311"/>
      <c r="D452" s="311"/>
      <c r="E452" s="311"/>
      <c r="F452" s="311"/>
      <c r="G452" s="311"/>
      <c r="H452" s="312"/>
      <c r="I452" s="312"/>
      <c r="J452" s="311"/>
      <c r="K452" s="311"/>
      <c r="L452" s="311"/>
      <c r="M452" s="311"/>
      <c r="N452" s="311"/>
      <c r="O452" s="311"/>
      <c r="P452" s="311"/>
      <c r="Q452" s="311"/>
      <c r="R452" s="311"/>
    </row>
    <row r="453" spans="1:18" s="93" customFormat="1" x14ac:dyDescent="0.2">
      <c r="A453" s="311"/>
      <c r="B453" s="311"/>
      <c r="C453" s="311"/>
      <c r="D453" s="311"/>
      <c r="E453" s="311"/>
      <c r="F453" s="311"/>
      <c r="G453" s="311"/>
      <c r="H453" s="312"/>
      <c r="I453" s="312"/>
      <c r="J453" s="311"/>
      <c r="K453" s="311"/>
      <c r="L453" s="311"/>
      <c r="M453" s="311"/>
      <c r="N453" s="311"/>
      <c r="O453" s="311"/>
      <c r="P453" s="311"/>
      <c r="Q453" s="311"/>
      <c r="R453" s="311"/>
    </row>
    <row r="454" spans="1:18" s="93" customFormat="1" x14ac:dyDescent="0.2">
      <c r="A454" s="311"/>
      <c r="B454" s="311"/>
      <c r="C454" s="311"/>
      <c r="D454" s="311"/>
      <c r="E454" s="311"/>
      <c r="F454" s="311"/>
      <c r="G454" s="311"/>
      <c r="H454" s="312"/>
      <c r="I454" s="312"/>
      <c r="J454" s="311"/>
      <c r="K454" s="311"/>
      <c r="L454" s="311"/>
      <c r="M454" s="311"/>
      <c r="N454" s="311"/>
      <c r="O454" s="311"/>
      <c r="P454" s="311"/>
      <c r="Q454" s="311"/>
      <c r="R454" s="311"/>
    </row>
    <row r="455" spans="1:18" s="93" customFormat="1" x14ac:dyDescent="0.2">
      <c r="A455" s="311"/>
      <c r="B455" s="311"/>
      <c r="C455" s="311"/>
      <c r="D455" s="311"/>
      <c r="E455" s="311"/>
      <c r="F455" s="311"/>
      <c r="G455" s="311"/>
      <c r="H455" s="312"/>
      <c r="I455" s="312"/>
      <c r="J455" s="311"/>
      <c r="K455" s="311"/>
      <c r="L455" s="311"/>
      <c r="M455" s="311"/>
      <c r="N455" s="311"/>
      <c r="O455" s="311"/>
      <c r="P455" s="311"/>
      <c r="Q455" s="311"/>
      <c r="R455" s="311"/>
    </row>
    <row r="456" spans="1:18" s="93" customFormat="1" x14ac:dyDescent="0.2">
      <c r="A456" s="311"/>
      <c r="B456" s="311"/>
      <c r="C456" s="311"/>
      <c r="D456" s="311"/>
      <c r="E456" s="311"/>
      <c r="F456" s="311"/>
      <c r="G456" s="311"/>
      <c r="H456" s="312"/>
      <c r="I456" s="312"/>
      <c r="J456" s="311"/>
      <c r="K456" s="311"/>
      <c r="L456" s="311"/>
      <c r="M456" s="311"/>
      <c r="N456" s="311"/>
      <c r="O456" s="311"/>
      <c r="P456" s="311"/>
      <c r="Q456" s="311"/>
      <c r="R456" s="311"/>
    </row>
    <row r="457" spans="1:18" s="93" customFormat="1" x14ac:dyDescent="0.2">
      <c r="A457" s="311"/>
      <c r="B457" s="311"/>
      <c r="C457" s="311"/>
      <c r="D457" s="311"/>
      <c r="E457" s="311"/>
      <c r="F457" s="311"/>
      <c r="G457" s="311"/>
      <c r="H457" s="312"/>
      <c r="I457" s="312"/>
      <c r="J457" s="311"/>
      <c r="K457" s="311"/>
      <c r="L457" s="311"/>
      <c r="M457" s="311"/>
      <c r="N457" s="311"/>
      <c r="O457" s="311"/>
      <c r="P457" s="311"/>
      <c r="Q457" s="311"/>
      <c r="R457" s="311"/>
    </row>
    <row r="458" spans="1:18" s="93" customFormat="1" x14ac:dyDescent="0.2">
      <c r="A458" s="311"/>
      <c r="B458" s="311"/>
      <c r="C458" s="311"/>
      <c r="D458" s="311"/>
      <c r="E458" s="311"/>
      <c r="F458" s="311"/>
      <c r="G458" s="311"/>
      <c r="H458" s="312"/>
      <c r="I458" s="312"/>
      <c r="J458" s="311"/>
      <c r="K458" s="311"/>
      <c r="L458" s="311"/>
      <c r="M458" s="311"/>
      <c r="N458" s="311"/>
      <c r="O458" s="311"/>
      <c r="P458" s="311"/>
      <c r="Q458" s="311"/>
      <c r="R458" s="311"/>
    </row>
    <row r="459" spans="1:18" s="93" customFormat="1" x14ac:dyDescent="0.2">
      <c r="A459" s="311"/>
      <c r="B459" s="311"/>
      <c r="C459" s="311"/>
      <c r="D459" s="311"/>
      <c r="E459" s="311"/>
      <c r="F459" s="311"/>
      <c r="G459" s="311"/>
      <c r="H459" s="312"/>
      <c r="I459" s="312"/>
      <c r="J459" s="311"/>
      <c r="K459" s="311"/>
      <c r="L459" s="311"/>
      <c r="M459" s="311"/>
      <c r="N459" s="311"/>
      <c r="O459" s="311"/>
      <c r="P459" s="311"/>
      <c r="Q459" s="311"/>
      <c r="R459" s="311"/>
    </row>
    <row r="460" spans="1:18" s="93" customFormat="1" x14ac:dyDescent="0.2">
      <c r="A460" s="311"/>
      <c r="B460" s="311"/>
      <c r="C460" s="311"/>
      <c r="D460" s="311"/>
      <c r="E460" s="311"/>
      <c r="F460" s="311"/>
      <c r="G460" s="311"/>
      <c r="H460" s="312"/>
      <c r="I460" s="312"/>
      <c r="J460" s="311"/>
      <c r="K460" s="311"/>
      <c r="L460" s="311"/>
      <c r="M460" s="311"/>
      <c r="N460" s="311"/>
      <c r="O460" s="311"/>
      <c r="P460" s="311"/>
      <c r="Q460" s="311"/>
      <c r="R460" s="311"/>
    </row>
    <row r="461" spans="1:18" s="93" customFormat="1" x14ac:dyDescent="0.2">
      <c r="A461" s="311"/>
      <c r="B461" s="311"/>
      <c r="C461" s="311"/>
      <c r="D461" s="311"/>
      <c r="E461" s="311"/>
      <c r="F461" s="311"/>
      <c r="G461" s="311"/>
      <c r="H461" s="312"/>
      <c r="I461" s="312"/>
      <c r="J461" s="311"/>
      <c r="K461" s="311"/>
      <c r="L461" s="311"/>
      <c r="M461" s="311"/>
      <c r="N461" s="311"/>
      <c r="O461" s="311"/>
      <c r="P461" s="311"/>
      <c r="Q461" s="311"/>
      <c r="R461" s="311"/>
    </row>
    <row r="462" spans="1:18" s="93" customFormat="1" x14ac:dyDescent="0.2">
      <c r="A462" s="311"/>
      <c r="B462" s="311"/>
      <c r="C462" s="311"/>
      <c r="D462" s="311"/>
      <c r="E462" s="311"/>
      <c r="F462" s="311"/>
      <c r="G462" s="311"/>
      <c r="H462" s="312"/>
      <c r="I462" s="312"/>
      <c r="J462" s="311"/>
      <c r="K462" s="311"/>
      <c r="L462" s="311"/>
      <c r="M462" s="311"/>
      <c r="N462" s="311"/>
      <c r="O462" s="311"/>
      <c r="P462" s="311"/>
      <c r="Q462" s="311"/>
      <c r="R462" s="311"/>
    </row>
    <row r="463" spans="1:18" s="93" customFormat="1" x14ac:dyDescent="0.2">
      <c r="A463" s="311"/>
      <c r="B463" s="311"/>
      <c r="C463" s="311"/>
      <c r="D463" s="311"/>
      <c r="E463" s="311"/>
      <c r="F463" s="311"/>
      <c r="G463" s="311"/>
      <c r="H463" s="312"/>
      <c r="I463" s="312"/>
      <c r="J463" s="311"/>
      <c r="K463" s="311"/>
      <c r="L463" s="311"/>
      <c r="M463" s="311"/>
      <c r="N463" s="311"/>
      <c r="O463" s="311"/>
      <c r="P463" s="311"/>
      <c r="Q463" s="311"/>
      <c r="R463" s="311"/>
    </row>
    <row r="464" spans="1:18" s="93" customFormat="1" x14ac:dyDescent="0.2">
      <c r="A464" s="311"/>
      <c r="B464" s="311"/>
      <c r="C464" s="311"/>
      <c r="D464" s="311"/>
      <c r="E464" s="311"/>
      <c r="F464" s="311"/>
      <c r="G464" s="311"/>
      <c r="H464" s="312"/>
      <c r="I464" s="312"/>
      <c r="J464" s="311"/>
      <c r="K464" s="311"/>
      <c r="L464" s="311"/>
      <c r="M464" s="311"/>
      <c r="N464" s="311"/>
      <c r="O464" s="311"/>
      <c r="P464" s="311"/>
      <c r="Q464" s="311"/>
      <c r="R464" s="311"/>
    </row>
    <row r="465" spans="1:18" s="93" customFormat="1" x14ac:dyDescent="0.2">
      <c r="A465" s="311"/>
      <c r="B465" s="311"/>
      <c r="C465" s="311"/>
      <c r="D465" s="311"/>
      <c r="E465" s="311"/>
      <c r="F465" s="311"/>
      <c r="G465" s="311"/>
      <c r="H465" s="312"/>
      <c r="I465" s="312"/>
      <c r="J465" s="311"/>
      <c r="K465" s="311"/>
      <c r="L465" s="311"/>
      <c r="M465" s="311"/>
      <c r="N465" s="311"/>
      <c r="O465" s="311"/>
      <c r="P465" s="311"/>
      <c r="Q465" s="311"/>
      <c r="R465" s="311"/>
    </row>
    <row r="466" spans="1:18" s="93" customFormat="1" x14ac:dyDescent="0.2">
      <c r="A466" s="311"/>
      <c r="B466" s="311"/>
      <c r="C466" s="311"/>
      <c r="D466" s="311"/>
      <c r="E466" s="311"/>
      <c r="F466" s="311"/>
      <c r="G466" s="311"/>
      <c r="H466" s="312"/>
      <c r="I466" s="312"/>
      <c r="J466" s="311"/>
      <c r="K466" s="311"/>
      <c r="L466" s="311"/>
      <c r="M466" s="311"/>
      <c r="N466" s="311"/>
      <c r="O466" s="311"/>
      <c r="P466" s="311"/>
      <c r="Q466" s="311"/>
      <c r="R466" s="311"/>
    </row>
    <row r="467" spans="1:18" s="93" customFormat="1" x14ac:dyDescent="0.2">
      <c r="A467" s="311"/>
      <c r="B467" s="311"/>
      <c r="C467" s="311"/>
      <c r="D467" s="311"/>
      <c r="E467" s="311"/>
      <c r="F467" s="311"/>
      <c r="G467" s="311"/>
      <c r="H467" s="312"/>
      <c r="I467" s="312"/>
      <c r="J467" s="311"/>
      <c r="K467" s="311"/>
      <c r="L467" s="311"/>
      <c r="M467" s="311"/>
      <c r="N467" s="311"/>
      <c r="O467" s="311"/>
      <c r="P467" s="311"/>
      <c r="Q467" s="311"/>
      <c r="R467" s="311"/>
    </row>
    <row r="468" spans="1:18" s="93" customFormat="1" x14ac:dyDescent="0.2">
      <c r="A468" s="311"/>
      <c r="B468" s="311"/>
      <c r="C468" s="311"/>
      <c r="D468" s="311"/>
      <c r="E468" s="311"/>
      <c r="F468" s="311"/>
      <c r="G468" s="311"/>
      <c r="H468" s="312"/>
      <c r="I468" s="312"/>
      <c r="J468" s="311"/>
      <c r="K468" s="311"/>
      <c r="L468" s="311"/>
      <c r="M468" s="311"/>
      <c r="N468" s="311"/>
      <c r="O468" s="311"/>
      <c r="P468" s="311"/>
      <c r="Q468" s="311"/>
      <c r="R468" s="311"/>
    </row>
    <row r="469" spans="1:18" s="93" customFormat="1" x14ac:dyDescent="0.2">
      <c r="A469" s="311"/>
      <c r="B469" s="311"/>
      <c r="C469" s="311"/>
      <c r="D469" s="311"/>
      <c r="E469" s="311"/>
      <c r="F469" s="311"/>
      <c r="G469" s="311"/>
      <c r="H469" s="312"/>
      <c r="I469" s="312"/>
      <c r="J469" s="311"/>
      <c r="K469" s="311"/>
      <c r="L469" s="311"/>
      <c r="M469" s="311"/>
      <c r="N469" s="311"/>
      <c r="O469" s="311"/>
      <c r="P469" s="311"/>
      <c r="Q469" s="311"/>
      <c r="R469" s="311"/>
    </row>
    <row r="470" spans="1:18" s="93" customFormat="1" x14ac:dyDescent="0.2">
      <c r="A470" s="311"/>
      <c r="B470" s="311"/>
      <c r="C470" s="311"/>
      <c r="D470" s="311"/>
      <c r="E470" s="311"/>
      <c r="F470" s="311"/>
      <c r="G470" s="311"/>
      <c r="H470" s="312"/>
      <c r="I470" s="312"/>
      <c r="J470" s="311"/>
      <c r="K470" s="311"/>
      <c r="L470" s="311"/>
      <c r="M470" s="311"/>
      <c r="N470" s="311"/>
      <c r="O470" s="311"/>
      <c r="P470" s="311"/>
      <c r="Q470" s="311"/>
      <c r="R470" s="311"/>
    </row>
    <row r="471" spans="1:18" s="93" customFormat="1" x14ac:dyDescent="0.2">
      <c r="A471" s="311"/>
      <c r="B471" s="311"/>
      <c r="C471" s="311"/>
      <c r="D471" s="311"/>
      <c r="E471" s="311"/>
      <c r="F471" s="311"/>
      <c r="G471" s="311"/>
      <c r="H471" s="312"/>
      <c r="I471" s="312"/>
      <c r="J471" s="311"/>
      <c r="K471" s="311"/>
      <c r="L471" s="311"/>
      <c r="M471" s="311"/>
      <c r="N471" s="311"/>
      <c r="O471" s="311"/>
      <c r="P471" s="311"/>
      <c r="Q471" s="311"/>
      <c r="R471" s="311"/>
    </row>
    <row r="472" spans="1:18" s="93" customFormat="1" x14ac:dyDescent="0.2">
      <c r="A472" s="311"/>
      <c r="B472" s="311"/>
      <c r="C472" s="311"/>
      <c r="D472" s="311"/>
      <c r="E472" s="311"/>
      <c r="F472" s="311"/>
      <c r="G472" s="311"/>
      <c r="H472" s="312"/>
      <c r="I472" s="312"/>
      <c r="J472" s="311"/>
      <c r="K472" s="311"/>
      <c r="L472" s="311"/>
      <c r="M472" s="311"/>
      <c r="N472" s="311"/>
      <c r="O472" s="311"/>
      <c r="P472" s="311"/>
      <c r="Q472" s="311"/>
      <c r="R472" s="311"/>
    </row>
    <row r="473" spans="1:18" s="93" customFormat="1" x14ac:dyDescent="0.2">
      <c r="A473" s="311"/>
      <c r="B473" s="311"/>
      <c r="C473" s="311"/>
      <c r="D473" s="311"/>
      <c r="E473" s="311"/>
      <c r="F473" s="311"/>
      <c r="G473" s="311"/>
      <c r="H473" s="312"/>
      <c r="I473" s="312"/>
      <c r="J473" s="311"/>
      <c r="K473" s="311"/>
      <c r="L473" s="311"/>
      <c r="M473" s="311"/>
      <c r="N473" s="311"/>
      <c r="O473" s="311"/>
      <c r="P473" s="311"/>
      <c r="Q473" s="311"/>
      <c r="R473" s="311"/>
    </row>
    <row r="474" spans="1:18" s="93" customFormat="1" x14ac:dyDescent="0.2">
      <c r="A474" s="311"/>
      <c r="B474" s="311"/>
      <c r="C474" s="311"/>
      <c r="D474" s="311"/>
      <c r="E474" s="311"/>
      <c r="F474" s="311"/>
      <c r="G474" s="311"/>
      <c r="H474" s="312"/>
      <c r="I474" s="312"/>
      <c r="J474" s="311"/>
      <c r="K474" s="311"/>
      <c r="L474" s="311"/>
      <c r="M474" s="311"/>
      <c r="N474" s="311"/>
      <c r="O474" s="311"/>
      <c r="P474" s="311"/>
      <c r="Q474" s="311"/>
      <c r="R474" s="311"/>
    </row>
    <row r="475" spans="1:18" s="93" customFormat="1" x14ac:dyDescent="0.2">
      <c r="A475" s="311"/>
      <c r="B475" s="311"/>
      <c r="C475" s="311"/>
      <c r="D475" s="311"/>
      <c r="E475" s="311"/>
      <c r="F475" s="311"/>
      <c r="G475" s="311"/>
      <c r="H475" s="312"/>
      <c r="I475" s="312"/>
      <c r="J475" s="311"/>
      <c r="K475" s="311"/>
      <c r="L475" s="311"/>
      <c r="M475" s="311"/>
      <c r="N475" s="311"/>
      <c r="O475" s="311"/>
      <c r="P475" s="311"/>
      <c r="Q475" s="311"/>
      <c r="R475" s="311"/>
    </row>
    <row r="476" spans="1:18" s="93" customFormat="1" x14ac:dyDescent="0.2">
      <c r="A476" s="311"/>
      <c r="B476" s="311"/>
      <c r="C476" s="311"/>
      <c r="D476" s="311"/>
      <c r="E476" s="311"/>
      <c r="F476" s="311"/>
      <c r="G476" s="311"/>
      <c r="H476" s="312"/>
      <c r="I476" s="312"/>
      <c r="J476" s="311"/>
      <c r="K476" s="311"/>
      <c r="L476" s="311"/>
      <c r="M476" s="311"/>
      <c r="N476" s="311"/>
      <c r="O476" s="311"/>
      <c r="P476" s="311"/>
      <c r="Q476" s="311"/>
      <c r="R476" s="311"/>
    </row>
    <row r="477" spans="1:18" s="93" customFormat="1" x14ac:dyDescent="0.2">
      <c r="A477" s="311"/>
      <c r="B477" s="311"/>
      <c r="C477" s="311"/>
      <c r="D477" s="311"/>
      <c r="E477" s="311"/>
      <c r="F477" s="311"/>
      <c r="G477" s="311"/>
      <c r="H477" s="312"/>
      <c r="I477" s="312"/>
      <c r="J477" s="311"/>
      <c r="K477" s="311"/>
      <c r="L477" s="311"/>
      <c r="M477" s="311"/>
      <c r="N477" s="311"/>
      <c r="O477" s="311"/>
      <c r="P477" s="311"/>
      <c r="Q477" s="311"/>
      <c r="R477" s="311"/>
    </row>
    <row r="478" spans="1:18" s="93" customFormat="1" x14ac:dyDescent="0.2">
      <c r="A478" s="311"/>
      <c r="B478" s="311"/>
      <c r="C478" s="311"/>
      <c r="D478" s="311"/>
      <c r="E478" s="311"/>
      <c r="F478" s="311"/>
      <c r="G478" s="311"/>
      <c r="H478" s="312"/>
      <c r="I478" s="312"/>
      <c r="J478" s="311"/>
      <c r="K478" s="311"/>
      <c r="L478" s="311"/>
      <c r="M478" s="311"/>
      <c r="N478" s="311"/>
      <c r="O478" s="311"/>
      <c r="P478" s="311"/>
      <c r="Q478" s="311"/>
      <c r="R478" s="311"/>
    </row>
    <row r="479" spans="1:18" s="93" customFormat="1" x14ac:dyDescent="0.2">
      <c r="A479" s="311"/>
      <c r="B479" s="311"/>
      <c r="C479" s="311"/>
      <c r="D479" s="311"/>
      <c r="E479" s="311"/>
      <c r="F479" s="311"/>
      <c r="G479" s="311"/>
      <c r="H479" s="312"/>
      <c r="I479" s="312"/>
      <c r="J479" s="311"/>
      <c r="K479" s="311"/>
      <c r="L479" s="311"/>
      <c r="M479" s="311"/>
      <c r="N479" s="311"/>
      <c r="O479" s="311"/>
      <c r="P479" s="311"/>
      <c r="Q479" s="311"/>
      <c r="R479" s="311"/>
    </row>
    <row r="480" spans="1:18" s="93" customFormat="1" x14ac:dyDescent="0.2">
      <c r="A480" s="311"/>
      <c r="B480" s="311"/>
      <c r="C480" s="311"/>
      <c r="D480" s="311"/>
      <c r="E480" s="311"/>
      <c r="F480" s="311"/>
      <c r="G480" s="311"/>
      <c r="H480" s="312"/>
      <c r="I480" s="312"/>
      <c r="J480" s="311"/>
      <c r="K480" s="311"/>
      <c r="L480" s="311"/>
      <c r="M480" s="311"/>
      <c r="N480" s="311"/>
      <c r="O480" s="311"/>
      <c r="P480" s="311"/>
      <c r="Q480" s="311"/>
      <c r="R480" s="311"/>
    </row>
    <row r="481" spans="1:18" s="93" customFormat="1" x14ac:dyDescent="0.2">
      <c r="A481" s="311"/>
      <c r="B481" s="311"/>
      <c r="C481" s="311"/>
      <c r="D481" s="311"/>
      <c r="E481" s="311"/>
      <c r="F481" s="311"/>
      <c r="G481" s="311"/>
      <c r="H481" s="312"/>
      <c r="I481" s="312"/>
      <c r="J481" s="311"/>
      <c r="K481" s="311"/>
      <c r="L481" s="311"/>
      <c r="M481" s="311"/>
      <c r="N481" s="311"/>
      <c r="O481" s="311"/>
      <c r="P481" s="311"/>
      <c r="Q481" s="311"/>
      <c r="R481" s="311"/>
    </row>
    <row r="482" spans="1:18" s="93" customFormat="1" x14ac:dyDescent="0.2">
      <c r="A482" s="311"/>
      <c r="B482" s="311"/>
      <c r="C482" s="311"/>
      <c r="D482" s="311"/>
      <c r="E482" s="311"/>
      <c r="F482" s="311"/>
      <c r="G482" s="311"/>
      <c r="H482" s="312"/>
      <c r="I482" s="312"/>
      <c r="J482" s="311"/>
      <c r="K482" s="311"/>
      <c r="L482" s="311"/>
      <c r="M482" s="311"/>
      <c r="N482" s="311"/>
      <c r="O482" s="311"/>
      <c r="P482" s="311"/>
      <c r="Q482" s="311"/>
      <c r="R482" s="311"/>
    </row>
    <row r="483" spans="1:18" s="93" customFormat="1" x14ac:dyDescent="0.2">
      <c r="A483" s="311"/>
      <c r="B483" s="311"/>
      <c r="C483" s="311"/>
      <c r="D483" s="311"/>
      <c r="E483" s="311"/>
      <c r="F483" s="311"/>
      <c r="G483" s="311"/>
      <c r="H483" s="312"/>
      <c r="I483" s="312"/>
      <c r="J483" s="311"/>
      <c r="K483" s="311"/>
      <c r="L483" s="311"/>
      <c r="M483" s="311"/>
      <c r="N483" s="311"/>
      <c r="O483" s="311"/>
      <c r="P483" s="311"/>
      <c r="Q483" s="311"/>
      <c r="R483" s="311"/>
    </row>
    <row r="484" spans="1:18" s="93" customFormat="1" x14ac:dyDescent="0.2">
      <c r="A484" s="311"/>
      <c r="B484" s="311"/>
      <c r="C484" s="311"/>
      <c r="D484" s="311"/>
      <c r="E484" s="311"/>
      <c r="F484" s="311"/>
      <c r="G484" s="311"/>
      <c r="H484" s="312"/>
      <c r="I484" s="312"/>
      <c r="J484" s="311"/>
      <c r="K484" s="311"/>
      <c r="L484" s="311"/>
      <c r="M484" s="311"/>
      <c r="N484" s="311"/>
      <c r="O484" s="311"/>
      <c r="P484" s="311"/>
      <c r="Q484" s="311"/>
      <c r="R484" s="311"/>
    </row>
    <row r="485" spans="1:18" s="93" customFormat="1" x14ac:dyDescent="0.2">
      <c r="A485" s="311"/>
      <c r="B485" s="311"/>
      <c r="C485" s="311"/>
      <c r="D485" s="311"/>
      <c r="E485" s="311"/>
      <c r="F485" s="311"/>
      <c r="G485" s="311"/>
      <c r="H485" s="312"/>
      <c r="I485" s="312"/>
      <c r="J485" s="311"/>
      <c r="K485" s="311"/>
      <c r="L485" s="311"/>
      <c r="M485" s="311"/>
      <c r="N485" s="311"/>
      <c r="O485" s="311"/>
      <c r="P485" s="311"/>
      <c r="Q485" s="311"/>
      <c r="R485" s="311"/>
    </row>
    <row r="486" spans="1:18" s="93" customFormat="1" x14ac:dyDescent="0.2">
      <c r="A486" s="311"/>
      <c r="B486" s="311"/>
      <c r="C486" s="311"/>
      <c r="D486" s="311"/>
      <c r="E486" s="311"/>
      <c r="F486" s="311"/>
      <c r="G486" s="311"/>
      <c r="H486" s="312"/>
      <c r="I486" s="312"/>
      <c r="J486" s="311"/>
      <c r="K486" s="311"/>
      <c r="L486" s="311"/>
      <c r="M486" s="311"/>
      <c r="N486" s="311"/>
      <c r="O486" s="311"/>
      <c r="P486" s="311"/>
      <c r="Q486" s="311"/>
      <c r="R486" s="311"/>
    </row>
    <row r="487" spans="1:18" s="93" customFormat="1" x14ac:dyDescent="0.2">
      <c r="A487" s="311"/>
      <c r="B487" s="311"/>
      <c r="C487" s="311"/>
      <c r="D487" s="311"/>
      <c r="E487" s="311"/>
      <c r="F487" s="311"/>
      <c r="G487" s="311"/>
      <c r="H487" s="312"/>
      <c r="I487" s="312"/>
      <c r="J487" s="311"/>
      <c r="K487" s="311"/>
      <c r="L487" s="311"/>
      <c r="M487" s="311"/>
      <c r="N487" s="311"/>
      <c r="O487" s="311"/>
      <c r="P487" s="311"/>
      <c r="Q487" s="311"/>
      <c r="R487" s="311"/>
    </row>
    <row r="488" spans="1:18" s="93" customFormat="1" x14ac:dyDescent="0.2">
      <c r="A488" s="311"/>
      <c r="B488" s="311"/>
      <c r="C488" s="311"/>
      <c r="D488" s="311"/>
      <c r="E488" s="311"/>
      <c r="F488" s="311"/>
      <c r="G488" s="311"/>
      <c r="H488" s="312"/>
      <c r="I488" s="312"/>
      <c r="J488" s="311"/>
      <c r="K488" s="311"/>
      <c r="L488" s="311"/>
      <c r="M488" s="311"/>
      <c r="N488" s="311"/>
      <c r="O488" s="311"/>
      <c r="P488" s="311"/>
      <c r="Q488" s="311"/>
      <c r="R488" s="311"/>
    </row>
    <row r="489" spans="1:18" s="93" customFormat="1" x14ac:dyDescent="0.2">
      <c r="A489" s="311"/>
      <c r="B489" s="311"/>
      <c r="C489" s="311"/>
      <c r="D489" s="311"/>
      <c r="E489" s="311"/>
      <c r="F489" s="311"/>
      <c r="G489" s="311"/>
      <c r="H489" s="312"/>
      <c r="I489" s="312"/>
      <c r="J489" s="311"/>
      <c r="K489" s="311"/>
      <c r="L489" s="311"/>
      <c r="M489" s="311"/>
      <c r="N489" s="311"/>
      <c r="O489" s="311"/>
      <c r="P489" s="311"/>
      <c r="Q489" s="311"/>
      <c r="R489" s="311"/>
    </row>
    <row r="490" spans="1:18" s="93" customFormat="1" x14ac:dyDescent="0.2">
      <c r="A490" s="311"/>
      <c r="B490" s="311"/>
      <c r="C490" s="311"/>
      <c r="D490" s="311"/>
      <c r="E490" s="311"/>
      <c r="F490" s="311"/>
      <c r="G490" s="311"/>
      <c r="H490" s="312"/>
      <c r="I490" s="312"/>
      <c r="J490" s="311"/>
      <c r="K490" s="311"/>
      <c r="L490" s="311"/>
      <c r="M490" s="311"/>
      <c r="N490" s="311"/>
      <c r="O490" s="311"/>
      <c r="P490" s="311"/>
      <c r="Q490" s="311"/>
      <c r="R490" s="311"/>
    </row>
    <row r="491" spans="1:18" s="93" customFormat="1" x14ac:dyDescent="0.2">
      <c r="A491" s="311"/>
      <c r="B491" s="311"/>
      <c r="C491" s="311"/>
      <c r="D491" s="311"/>
      <c r="E491" s="311"/>
      <c r="F491" s="311"/>
      <c r="G491" s="311"/>
      <c r="H491" s="312"/>
      <c r="I491" s="312"/>
      <c r="J491" s="311"/>
      <c r="K491" s="311"/>
      <c r="L491" s="311"/>
      <c r="M491" s="311"/>
      <c r="N491" s="311"/>
      <c r="O491" s="311"/>
      <c r="P491" s="311"/>
      <c r="Q491" s="311"/>
      <c r="R491" s="311"/>
    </row>
    <row r="492" spans="1:18" s="93" customFormat="1" x14ac:dyDescent="0.2">
      <c r="A492" s="311"/>
      <c r="B492" s="311"/>
      <c r="C492" s="311"/>
      <c r="D492" s="311"/>
      <c r="E492" s="311"/>
      <c r="F492" s="311"/>
      <c r="G492" s="311"/>
      <c r="H492" s="312"/>
      <c r="I492" s="312"/>
      <c r="J492" s="311"/>
      <c r="K492" s="311"/>
      <c r="L492" s="311"/>
      <c r="M492" s="311"/>
      <c r="N492" s="311"/>
      <c r="O492" s="311"/>
      <c r="P492" s="311"/>
      <c r="Q492" s="311"/>
      <c r="R492" s="311"/>
    </row>
    <row r="493" spans="1:18" s="93" customFormat="1" x14ac:dyDescent="0.2">
      <c r="A493" s="311"/>
      <c r="B493" s="311"/>
      <c r="C493" s="311"/>
      <c r="D493" s="311"/>
      <c r="E493" s="311"/>
      <c r="F493" s="311"/>
      <c r="G493" s="311"/>
      <c r="H493" s="312"/>
      <c r="I493" s="312"/>
      <c r="J493" s="311"/>
      <c r="K493" s="311"/>
      <c r="L493" s="311"/>
      <c r="M493" s="311"/>
      <c r="N493" s="311"/>
      <c r="O493" s="311"/>
      <c r="P493" s="311"/>
      <c r="Q493" s="311"/>
      <c r="R493" s="311"/>
    </row>
    <row r="494" spans="1:18" s="93" customFormat="1" x14ac:dyDescent="0.2">
      <c r="A494" s="311"/>
      <c r="B494" s="311"/>
      <c r="C494" s="311"/>
      <c r="D494" s="311"/>
      <c r="E494" s="311"/>
      <c r="F494" s="311"/>
      <c r="G494" s="311"/>
      <c r="H494" s="312"/>
      <c r="I494" s="312"/>
      <c r="J494" s="311"/>
      <c r="K494" s="311"/>
      <c r="L494" s="311"/>
      <c r="M494" s="311"/>
      <c r="N494" s="311"/>
      <c r="O494" s="311"/>
      <c r="P494" s="311"/>
      <c r="Q494" s="311"/>
      <c r="R494" s="311"/>
    </row>
    <row r="495" spans="1:18" s="93" customFormat="1" x14ac:dyDescent="0.2">
      <c r="A495" s="311"/>
      <c r="B495" s="311"/>
      <c r="C495" s="311"/>
      <c r="D495" s="311"/>
      <c r="E495" s="311"/>
      <c r="F495" s="311"/>
      <c r="G495" s="311"/>
      <c r="H495" s="312"/>
      <c r="I495" s="312"/>
      <c r="J495" s="311"/>
      <c r="K495" s="311"/>
      <c r="L495" s="311"/>
      <c r="M495" s="311"/>
      <c r="N495" s="311"/>
      <c r="O495" s="311"/>
      <c r="P495" s="311"/>
      <c r="Q495" s="311"/>
      <c r="R495" s="311"/>
    </row>
    <row r="496" spans="1:18" s="93" customFormat="1" x14ac:dyDescent="0.2">
      <c r="A496" s="311"/>
      <c r="B496" s="311"/>
      <c r="C496" s="311"/>
      <c r="D496" s="311"/>
      <c r="E496" s="311"/>
      <c r="F496" s="311"/>
      <c r="G496" s="311"/>
      <c r="H496" s="312"/>
      <c r="I496" s="312"/>
      <c r="J496" s="311"/>
      <c r="K496" s="311"/>
      <c r="L496" s="311"/>
      <c r="M496" s="311"/>
      <c r="N496" s="311"/>
      <c r="O496" s="311"/>
      <c r="P496" s="311"/>
      <c r="Q496" s="311"/>
      <c r="R496" s="311"/>
    </row>
    <row r="497" spans="1:18" s="93" customFormat="1" x14ac:dyDescent="0.2">
      <c r="A497" s="311"/>
      <c r="B497" s="311"/>
      <c r="C497" s="311"/>
      <c r="D497" s="311"/>
      <c r="E497" s="311"/>
      <c r="F497" s="311"/>
      <c r="G497" s="311"/>
      <c r="H497" s="312"/>
      <c r="I497" s="312"/>
      <c r="J497" s="311"/>
      <c r="K497" s="311"/>
      <c r="L497" s="311"/>
      <c r="M497" s="311"/>
      <c r="N497" s="311"/>
      <c r="O497" s="311"/>
      <c r="P497" s="311"/>
      <c r="Q497" s="311"/>
      <c r="R497" s="311"/>
    </row>
    <row r="498" spans="1:18" s="93" customFormat="1" x14ac:dyDescent="0.2">
      <c r="A498" s="311"/>
      <c r="B498" s="311"/>
      <c r="C498" s="311"/>
      <c r="D498" s="311"/>
      <c r="E498" s="311"/>
      <c r="F498" s="311"/>
      <c r="G498" s="311"/>
      <c r="H498" s="312"/>
      <c r="I498" s="312"/>
      <c r="J498" s="311"/>
      <c r="K498" s="311"/>
      <c r="L498" s="311"/>
      <c r="M498" s="311"/>
      <c r="N498" s="311"/>
      <c r="O498" s="311"/>
      <c r="P498" s="311"/>
      <c r="Q498" s="311"/>
      <c r="R498" s="311"/>
    </row>
    <row r="499" spans="1:18" s="93" customFormat="1" x14ac:dyDescent="0.2">
      <c r="A499" s="311"/>
      <c r="B499" s="311"/>
      <c r="C499" s="311"/>
      <c r="D499" s="311"/>
      <c r="E499" s="311"/>
      <c r="F499" s="311"/>
      <c r="G499" s="311"/>
      <c r="H499" s="312"/>
      <c r="I499" s="312"/>
      <c r="J499" s="311"/>
      <c r="K499" s="311"/>
      <c r="L499" s="311"/>
      <c r="M499" s="311"/>
      <c r="N499" s="311"/>
      <c r="O499" s="311"/>
      <c r="P499" s="311"/>
      <c r="Q499" s="311"/>
      <c r="R499" s="311"/>
    </row>
    <row r="500" spans="1:18" s="93" customFormat="1" x14ac:dyDescent="0.2"/>
    <row r="501" spans="1:18" s="93" customFormat="1" x14ac:dyDescent="0.2"/>
    <row r="502" spans="1:18" s="93" customFormat="1" x14ac:dyDescent="0.2"/>
    <row r="503" spans="1:18" s="93" customFormat="1" x14ac:dyDescent="0.2"/>
    <row r="504" spans="1:18" s="93" customFormat="1" x14ac:dyDescent="0.2"/>
    <row r="505" spans="1:18" s="93" customFormat="1" x14ac:dyDescent="0.2"/>
    <row r="506" spans="1:18" s="93" customFormat="1" x14ac:dyDescent="0.2"/>
    <row r="507" spans="1:18" s="93" customFormat="1" x14ac:dyDescent="0.2"/>
    <row r="508" spans="1:18" s="93" customFormat="1" x14ac:dyDescent="0.2"/>
    <row r="509" spans="1:18" s="93" customFormat="1" x14ac:dyDescent="0.2"/>
    <row r="510" spans="1:18" s="93" customFormat="1" x14ac:dyDescent="0.2"/>
    <row r="511" spans="1:18" s="93" customFormat="1" x14ac:dyDescent="0.2"/>
    <row r="512" spans="1:18" s="93" customFormat="1" x14ac:dyDescent="0.2"/>
    <row r="513" s="93" customFormat="1" x14ac:dyDescent="0.2"/>
    <row r="514" s="93" customFormat="1" x14ac:dyDescent="0.2"/>
    <row r="515" s="93" customFormat="1" x14ac:dyDescent="0.2"/>
    <row r="516" s="93" customFormat="1" x14ac:dyDescent="0.2"/>
    <row r="517" s="93" customFormat="1" x14ac:dyDescent="0.2"/>
    <row r="518" s="93" customFormat="1" x14ac:dyDescent="0.2"/>
    <row r="519" s="93" customFormat="1" x14ac:dyDescent="0.2"/>
    <row r="520" s="93" customFormat="1" x14ac:dyDescent="0.2"/>
    <row r="521" s="93" customFormat="1" x14ac:dyDescent="0.2"/>
    <row r="522" s="93" customFormat="1" x14ac:dyDescent="0.2"/>
    <row r="523" s="93" customFormat="1" x14ac:dyDescent="0.2"/>
    <row r="524" s="93" customFormat="1" x14ac:dyDescent="0.2"/>
    <row r="525" s="93" customFormat="1" x14ac:dyDescent="0.2"/>
    <row r="526" s="93" customFormat="1" x14ac:dyDescent="0.2"/>
    <row r="527" s="93" customFormat="1" x14ac:dyDescent="0.2"/>
    <row r="528" s="93" customFormat="1" x14ac:dyDescent="0.2"/>
    <row r="529" s="93" customFormat="1" x14ac:dyDescent="0.2"/>
    <row r="530" s="93" customFormat="1" x14ac:dyDescent="0.2"/>
    <row r="531" s="93" customFormat="1" x14ac:dyDescent="0.2"/>
    <row r="532" s="93" customFormat="1" x14ac:dyDescent="0.2"/>
    <row r="533" s="93" customFormat="1" x14ac:dyDescent="0.2"/>
    <row r="534" s="93" customFormat="1" x14ac:dyDescent="0.2"/>
    <row r="535" s="93" customFormat="1" x14ac:dyDescent="0.2"/>
    <row r="536" s="93" customFormat="1" x14ac:dyDescent="0.2"/>
    <row r="537" s="93" customFormat="1" x14ac:dyDescent="0.2"/>
    <row r="538" s="93" customFormat="1" x14ac:dyDescent="0.2"/>
    <row r="539" s="93" customFormat="1" x14ac:dyDescent="0.2"/>
    <row r="540" s="93" customFormat="1" x14ac:dyDescent="0.2"/>
    <row r="541" s="93" customFormat="1" x14ac:dyDescent="0.2"/>
    <row r="542" s="93" customFormat="1" x14ac:dyDescent="0.2"/>
    <row r="543" s="93" customFormat="1" x14ac:dyDescent="0.2"/>
    <row r="544" s="93" customFormat="1" x14ac:dyDescent="0.2"/>
    <row r="545" s="93" customFormat="1" x14ac:dyDescent="0.2"/>
    <row r="546" s="93" customFormat="1" x14ac:dyDescent="0.2"/>
    <row r="547" s="93" customFormat="1" x14ac:dyDescent="0.2"/>
    <row r="548" s="93" customFormat="1" x14ac:dyDescent="0.2"/>
    <row r="549" s="93" customFormat="1" x14ac:dyDescent="0.2"/>
    <row r="550" s="93" customFormat="1" x14ac:dyDescent="0.2"/>
    <row r="551" s="93" customFormat="1" x14ac:dyDescent="0.2"/>
    <row r="552" s="93" customFormat="1" x14ac:dyDescent="0.2"/>
    <row r="553" s="93" customFormat="1" x14ac:dyDescent="0.2"/>
    <row r="554" s="93" customFormat="1" x14ac:dyDescent="0.2"/>
    <row r="555" s="93" customFormat="1" x14ac:dyDescent="0.2"/>
    <row r="556" s="93" customFormat="1" x14ac:dyDescent="0.2"/>
    <row r="557" s="93" customFormat="1" x14ac:dyDescent="0.2"/>
    <row r="558" s="93" customFormat="1" x14ac:dyDescent="0.2"/>
    <row r="559" s="93" customFormat="1" x14ac:dyDescent="0.2"/>
    <row r="560" s="93" customFormat="1" x14ac:dyDescent="0.2"/>
    <row r="561" s="93" customFormat="1" x14ac:dyDescent="0.2"/>
    <row r="562" s="93" customFormat="1" x14ac:dyDescent="0.2"/>
    <row r="563" s="93" customFormat="1" x14ac:dyDescent="0.2"/>
    <row r="564" s="93" customFormat="1" x14ac:dyDescent="0.2"/>
    <row r="565" s="93" customFormat="1" x14ac:dyDescent="0.2"/>
    <row r="566" s="93" customFormat="1" x14ac:dyDescent="0.2"/>
    <row r="567" s="93" customFormat="1" x14ac:dyDescent="0.2"/>
    <row r="568" s="93" customFormat="1" x14ac:dyDescent="0.2"/>
    <row r="569" s="93" customFormat="1" x14ac:dyDescent="0.2"/>
    <row r="570" s="93" customFormat="1" x14ac:dyDescent="0.2"/>
    <row r="571" s="93" customFormat="1" x14ac:dyDescent="0.2"/>
    <row r="572" s="93" customFormat="1" x14ac:dyDescent="0.2"/>
    <row r="573" s="93" customFormat="1" x14ac:dyDescent="0.2"/>
    <row r="574" s="93" customFormat="1" x14ac:dyDescent="0.2"/>
    <row r="575" s="93" customFormat="1" x14ac:dyDescent="0.2"/>
    <row r="576" s="93" customFormat="1" x14ac:dyDescent="0.2"/>
    <row r="577" s="93" customFormat="1" x14ac:dyDescent="0.2"/>
    <row r="578" s="93" customFormat="1" x14ac:dyDescent="0.2"/>
    <row r="579" s="93" customFormat="1" x14ac:dyDescent="0.2"/>
    <row r="580" s="93" customFormat="1" x14ac:dyDescent="0.2"/>
    <row r="581" s="93" customFormat="1" x14ac:dyDescent="0.2"/>
    <row r="582" s="93" customFormat="1" x14ac:dyDescent="0.2"/>
    <row r="583" s="93" customFormat="1" x14ac:dyDescent="0.2"/>
    <row r="584" s="93" customFormat="1" x14ac:dyDescent="0.2"/>
    <row r="585" s="93" customFormat="1" x14ac:dyDescent="0.2"/>
    <row r="586" s="93" customFormat="1" x14ac:dyDescent="0.2"/>
    <row r="587" s="93" customFormat="1" x14ac:dyDescent="0.2"/>
    <row r="588" s="93" customFormat="1" x14ac:dyDescent="0.2"/>
    <row r="589" s="93" customFormat="1" x14ac:dyDescent="0.2"/>
    <row r="590" s="93" customFormat="1" x14ac:dyDescent="0.2"/>
    <row r="591" s="93" customFormat="1" x14ac:dyDescent="0.2"/>
    <row r="592" s="93" customFormat="1" x14ac:dyDescent="0.2"/>
    <row r="593" s="93" customFormat="1" x14ac:dyDescent="0.2"/>
    <row r="594" s="93" customFormat="1" x14ac:dyDescent="0.2"/>
    <row r="595" s="93" customFormat="1" x14ac:dyDescent="0.2"/>
    <row r="596" s="93" customFormat="1" x14ac:dyDescent="0.2"/>
    <row r="597" s="93" customFormat="1" x14ac:dyDescent="0.2"/>
    <row r="598" s="93" customFormat="1" x14ac:dyDescent="0.2"/>
    <row r="599" s="93" customFormat="1" x14ac:dyDescent="0.2"/>
    <row r="600" s="93" customFormat="1" x14ac:dyDescent="0.2"/>
    <row r="601" s="93" customFormat="1" x14ac:dyDescent="0.2"/>
    <row r="602" s="93" customFormat="1" x14ac:dyDescent="0.2"/>
    <row r="603" s="93" customFormat="1" x14ac:dyDescent="0.2"/>
    <row r="604" s="93" customFormat="1" x14ac:dyDescent="0.2"/>
    <row r="605" s="93" customFormat="1" x14ac:dyDescent="0.2"/>
    <row r="606" s="93" customFormat="1" x14ac:dyDescent="0.2"/>
    <row r="607" s="93" customFormat="1" x14ac:dyDescent="0.2"/>
    <row r="608" s="93" customFormat="1" x14ac:dyDescent="0.2"/>
    <row r="609" s="93" customFormat="1" x14ac:dyDescent="0.2"/>
    <row r="610" s="93" customFormat="1" x14ac:dyDescent="0.2"/>
    <row r="611" s="93" customFormat="1" x14ac:dyDescent="0.2"/>
    <row r="612" s="93" customFormat="1" x14ac:dyDescent="0.2"/>
    <row r="613" s="93" customFormat="1" x14ac:dyDescent="0.2"/>
    <row r="614" s="93" customFormat="1" x14ac:dyDescent="0.2"/>
    <row r="615" s="93" customFormat="1" x14ac:dyDescent="0.2"/>
    <row r="616" s="93" customFormat="1" x14ac:dyDescent="0.2"/>
    <row r="617" s="93" customFormat="1" x14ac:dyDescent="0.2"/>
    <row r="618" s="93" customFormat="1" x14ac:dyDescent="0.2"/>
    <row r="619" s="93" customFormat="1" x14ac:dyDescent="0.2"/>
    <row r="620" s="93" customFormat="1" x14ac:dyDescent="0.2"/>
    <row r="621" s="93" customFormat="1" x14ac:dyDescent="0.2"/>
    <row r="622" s="93" customFormat="1" x14ac:dyDescent="0.2"/>
    <row r="623" s="93" customFormat="1" x14ac:dyDescent="0.2"/>
    <row r="624" s="93" customFormat="1" x14ac:dyDescent="0.2"/>
    <row r="625" s="93" customFormat="1" x14ac:dyDescent="0.2"/>
    <row r="626" s="93" customFormat="1" x14ac:dyDescent="0.2"/>
    <row r="627" s="93" customFormat="1" x14ac:dyDescent="0.2"/>
    <row r="628" s="93" customFormat="1" x14ac:dyDescent="0.2"/>
    <row r="629" s="93" customFormat="1" x14ac:dyDescent="0.2"/>
    <row r="630" s="93" customFormat="1" x14ac:dyDescent="0.2"/>
    <row r="631" s="93" customFormat="1" x14ac:dyDescent="0.2"/>
    <row r="632" s="93" customFormat="1" x14ac:dyDescent="0.2"/>
    <row r="633" s="93" customFormat="1" x14ac:dyDescent="0.2"/>
    <row r="634" s="93" customFormat="1" x14ac:dyDescent="0.2"/>
    <row r="635" s="93" customFormat="1" x14ac:dyDescent="0.2"/>
    <row r="636" s="93" customFormat="1" x14ac:dyDescent="0.2"/>
    <row r="637" s="93" customFormat="1" x14ac:dyDescent="0.2"/>
    <row r="638" s="93" customFormat="1" x14ac:dyDescent="0.2"/>
    <row r="639" s="93" customFormat="1" x14ac:dyDescent="0.2"/>
    <row r="640" s="93" customFormat="1" x14ac:dyDescent="0.2"/>
    <row r="641" s="93" customFormat="1" x14ac:dyDescent="0.2"/>
    <row r="642" s="93" customFormat="1" x14ac:dyDescent="0.2"/>
    <row r="643" s="93" customFormat="1" x14ac:dyDescent="0.2"/>
    <row r="644" s="93" customFormat="1" x14ac:dyDescent="0.2"/>
    <row r="645" s="93" customFormat="1" x14ac:dyDescent="0.2"/>
    <row r="646" s="93" customFormat="1" x14ac:dyDescent="0.2"/>
    <row r="647" s="93" customFormat="1" x14ac:dyDescent="0.2"/>
    <row r="648" s="93" customFormat="1" x14ac:dyDescent="0.2"/>
    <row r="649" s="93" customFormat="1" x14ac:dyDescent="0.2"/>
    <row r="650" s="93" customFormat="1" x14ac:dyDescent="0.2"/>
    <row r="651" s="93" customFormat="1" x14ac:dyDescent="0.2"/>
    <row r="652" s="93" customFormat="1" x14ac:dyDescent="0.2"/>
    <row r="653" s="93" customFormat="1" x14ac:dyDescent="0.2"/>
    <row r="654" s="93" customFormat="1" x14ac:dyDescent="0.2"/>
    <row r="655" s="93" customFormat="1" x14ac:dyDescent="0.2"/>
    <row r="656" s="93" customFormat="1" x14ac:dyDescent="0.2"/>
    <row r="657" s="93" customFormat="1" x14ac:dyDescent="0.2"/>
    <row r="658" s="93" customFormat="1" x14ac:dyDescent="0.2"/>
    <row r="659" s="93" customFormat="1" x14ac:dyDescent="0.2"/>
    <row r="660" s="93" customFormat="1" x14ac:dyDescent="0.2"/>
    <row r="661" s="93" customFormat="1" x14ac:dyDescent="0.2"/>
    <row r="662" s="93" customFormat="1" x14ac:dyDescent="0.2"/>
    <row r="663" s="93" customFormat="1" x14ac:dyDescent="0.2"/>
    <row r="664" s="93" customFormat="1" x14ac:dyDescent="0.2"/>
    <row r="665" s="93" customFormat="1" x14ac:dyDescent="0.2"/>
    <row r="666" s="93" customFormat="1" x14ac:dyDescent="0.2"/>
    <row r="667" s="93" customFormat="1" x14ac:dyDescent="0.2"/>
    <row r="668" s="93" customFormat="1" x14ac:dyDescent="0.2"/>
    <row r="669" s="93" customFormat="1" x14ac:dyDescent="0.2"/>
    <row r="670" s="93" customFormat="1" x14ac:dyDescent="0.2"/>
    <row r="671" s="93" customFormat="1" x14ac:dyDescent="0.2"/>
  </sheetData>
  <mergeCells count="12">
    <mergeCell ref="A10:D10"/>
    <mergeCell ref="F10:I10"/>
    <mergeCell ref="N10:O10"/>
    <mergeCell ref="A12:E12"/>
    <mergeCell ref="M1:P1"/>
    <mergeCell ref="M2:P2"/>
    <mergeCell ref="A3:T3"/>
    <mergeCell ref="A7:R7"/>
    <mergeCell ref="A8:R8"/>
    <mergeCell ref="A9:D9"/>
    <mergeCell ref="F9:I9"/>
    <mergeCell ref="K9:R9"/>
  </mergeCells>
  <conditionalFormatting sqref="A13:A499">
    <cfRule type="expression" dxfId="8" priority="4">
      <formula>AND(ISBLANK(A13),SUM(COUNTIF($A13:$R13,"&lt;&gt;"&amp;"")&gt;0))</formula>
    </cfRule>
  </conditionalFormatting>
  <conditionalFormatting sqref="B13:B499">
    <cfRule type="expression" dxfId="7" priority="3">
      <formula>AND(ISBLANK(B13),SUM(COUNTIF($A13:$R13,"&lt;&gt;"&amp;"")&gt;0))</formula>
    </cfRule>
  </conditionalFormatting>
  <conditionalFormatting sqref="E13:E499">
    <cfRule type="expression" dxfId="6" priority="6">
      <formula>AND(ISBLANK(E13),SUM(COUNTIF($A13:$R13,"&lt;&gt;"&amp;"")&gt;0))</formula>
    </cfRule>
  </conditionalFormatting>
  <conditionalFormatting sqref="J13:Q499">
    <cfRule type="expression" dxfId="5" priority="5">
      <formula>AND(ISBLANK(J13),SUM(COUNTIF($A13:$R13,"&lt;&gt;"&amp;"")&gt;0))</formula>
    </cfRule>
  </conditionalFormatting>
  <conditionalFormatting sqref="A13:A499">
    <cfRule type="expression" dxfId="4" priority="8">
      <formula>LEN(A13)&gt;40</formula>
    </cfRule>
  </conditionalFormatting>
  <conditionalFormatting sqref="B13:D499">
    <cfRule type="expression" dxfId="3" priority="7">
      <formula>LEN(B13)&gt;256</formula>
    </cfRule>
  </conditionalFormatting>
  <conditionalFormatting sqref="R13:R499">
    <cfRule type="expression" dxfId="2" priority="2">
      <formula>LEN(R13)&gt;256</formula>
    </cfRule>
  </conditionalFormatting>
  <conditionalFormatting sqref="F13:G13">
    <cfRule type="expression" dxfId="1" priority="1">
      <formula>AND(ISBLANK(F13),SUM(COUNTIF($A13:$R13,"&lt;&gt;"&amp;"")&gt;0))</formula>
    </cfRule>
  </conditionalFormatting>
  <dataValidations count="13">
    <dataValidation type="date" allowBlank="1" showInputMessage="1" showErrorMessage="1" error="Please enter a date" sqref="E7:E11 E4:E5 E13:E1048576" xr:uid="{00000000-0002-0000-0500-000000000000}">
      <formula1>18264</formula1>
      <formula2>54789</formula2>
    </dataValidation>
    <dataValidation type="decimal" allowBlank="1" showInputMessage="1" showErrorMessage="1" error="Please enter a number" sqref="P4:P5 P7:P11 P13:P1048576 K7:K11 K13:K1048576" xr:uid="{00000000-0002-0000-0500-000001000000}">
      <formula1>0</formula1>
      <formula2>100000</formula2>
    </dataValidation>
    <dataValidation type="whole" allowBlank="1" showInputMessage="1" showErrorMessage="1" error="Please enter a number" sqref="I4:I5 M2 P12:Q12 F7:I8 F10:I10 F12:I1048576 K12" xr:uid="{00000000-0002-0000-0500-000002000000}">
      <formula1>0</formula1>
      <formula2>10000</formula2>
    </dataValidation>
    <dataValidation type="list" allowBlank="1" showInputMessage="1" showErrorMessage="1" error="Please enter &quot;No Net Loss&quot; &quot;Unaccomodated Need&quot;, or &quot;Shortfall of Sites&quot;" sqref="J7:J8 J500:J1048576" xr:uid="{00000000-0002-0000-0500-000003000000}">
      <formula1>"No Net Loss, Unaccomodated Need, Shortfall of Sites"</formula1>
    </dataValidation>
    <dataValidation allowBlank="1" showInputMessage="1" sqref="M1:P1" xr:uid="{00000000-0002-0000-0500-000004000000}"/>
    <dataValidation type="list" allowBlank="1" showInputMessage="1" showErrorMessage="1" error="Please enter &quot;No Net Loss&quot; &quot;Unaccomodated Need&quot;, or &quot;Shortfall of Sites&quot;" sqref="J13:J499" xr:uid="{00000000-0002-0000-0500-000005000000}">
      <formula1>"No Net Loss, Unaccommodated Need, Shortfall of Sites"</formula1>
    </dataValidation>
    <dataValidation type="list" allowBlank="1" showInputMessage="1" showErrorMessage="1" error="Please enter &quot;Vacant&quot;, or &quot;Non-Vacant&quot;" sqref="Q13:Q1048576 Q7:Q9" xr:uid="{00000000-0002-0000-0500-000006000000}">
      <formula1>"Vacant, Non-Vacant"</formula1>
    </dataValidation>
    <dataValidation allowBlank="1" showInputMessage="1" showErrorMessage="1" error="Please enter &quot;No Net Loss&quot; &quot;Unaccomodated Need&quot;, or &quot;Shortfall of Sites&quot;" sqref="J9:J12 J4:J6" xr:uid="{00000000-0002-0000-0500-000007000000}"/>
    <dataValidation allowBlank="1" showInputMessage="1" showErrorMessage="1" error="Please enter &quot;Vacant&quot;, or &quot;Non-Vacant&quot;" sqref="Q4:Q6 Q10:Q11" xr:uid="{00000000-0002-0000-0500-000008000000}"/>
    <dataValidation type="list" allowBlank="1" showInputMessage="1" showErrorMessage="1" error="Please enter &quot;No&quot;,&quot;Yes-But no action taken&quot;, &quot;Yes-Approved&quot; , &quot;Yes-Denied&quot;  " sqref="S1:S3" xr:uid="{00000000-0002-0000-0500-000009000000}">
      <formula1>"No,Yes-But no action taken,Yes-Approved,Yes-Denied"</formula1>
    </dataValidation>
    <dataValidation type="list" allowBlank="1" showInputMessage="1" showErrorMessage="1" sqref="F1:F3" xr:uid="{00000000-0002-0000-0500-00000A000000}">
      <formula1>"SFA,SFD,2 to 4,5+,ADU,MH"</formula1>
    </dataValidation>
    <dataValidation type="list" allowBlank="1" showInputMessage="1" showErrorMessage="1" sqref="G3" xr:uid="{00000000-0002-0000-0500-00000B000000}">
      <formula1>"R,O"</formula1>
    </dataValidation>
    <dataValidation allowBlank="1" showInputMessage="1" showErrorMessage="1" error="Please enter a number" sqref="F9:I9 F11:I11" xr:uid="{00000000-0002-0000-0500-00000C000000}"/>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61"/>
  <sheetViews>
    <sheetView topLeftCell="A48" workbookViewId="0">
      <selection activeCell="D48" sqref="D48"/>
    </sheetView>
  </sheetViews>
  <sheetFormatPr defaultColWidth="0" defaultRowHeight="14.25" x14ac:dyDescent="0.2"/>
  <cols>
    <col min="1" max="1" width="23.42578125" style="115" customWidth="1"/>
    <col min="2" max="2" width="40" style="115" customWidth="1"/>
    <col min="3" max="3" width="23.42578125" style="115" customWidth="1"/>
    <col min="4" max="4" width="70.140625" style="115" customWidth="1"/>
    <col min="5" max="5" width="2" style="31" hidden="1" customWidth="1"/>
    <col min="6" max="20" width="8.85546875" style="31" hidden="1" customWidth="1"/>
    <col min="21" max="21" width="0" style="31" hidden="1" customWidth="1"/>
    <col min="22" max="16384" width="8.85546875" style="31" hidden="1"/>
  </cols>
  <sheetData>
    <row r="1" spans="1:22" s="115" customFormat="1" ht="23.25" x14ac:dyDescent="0.35">
      <c r="A1" s="522" t="s">
        <v>289</v>
      </c>
      <c r="B1" s="522"/>
      <c r="C1" s="522"/>
      <c r="D1" s="522"/>
      <c r="E1" s="522"/>
      <c r="F1" s="522"/>
      <c r="G1" s="522"/>
      <c r="H1" s="522"/>
      <c r="I1" s="522"/>
      <c r="J1" s="522"/>
      <c r="K1" s="522"/>
      <c r="L1" s="522"/>
      <c r="M1" s="522"/>
      <c r="N1" s="522"/>
      <c r="O1" s="522"/>
      <c r="P1" s="522"/>
      <c r="Q1" s="522"/>
      <c r="R1" s="522"/>
      <c r="S1" s="522"/>
      <c r="T1" s="522"/>
      <c r="U1" s="252"/>
      <c r="V1" s="252"/>
    </row>
    <row r="2" spans="1:22" s="115" customFormat="1" ht="23.25" x14ac:dyDescent="0.35">
      <c r="A2" s="522" t="s">
        <v>292</v>
      </c>
      <c r="B2" s="522"/>
      <c r="C2" s="522"/>
      <c r="D2" s="522"/>
      <c r="E2" s="522"/>
      <c r="F2" s="522"/>
      <c r="G2" s="522"/>
      <c r="H2" s="522"/>
      <c r="I2" s="522"/>
      <c r="J2" s="522"/>
      <c r="K2" s="522"/>
      <c r="L2" s="522"/>
      <c r="M2" s="522"/>
      <c r="N2" s="522"/>
      <c r="O2" s="522"/>
      <c r="P2" s="522"/>
      <c r="Q2" s="522"/>
      <c r="R2" s="522"/>
      <c r="S2" s="522"/>
      <c r="T2" s="522"/>
      <c r="U2" s="254"/>
      <c r="V2" s="254"/>
    </row>
    <row r="3" spans="1:22" s="115" customFormat="1" ht="15" x14ac:dyDescent="0.2">
      <c r="A3" s="510" t="s">
        <v>294</v>
      </c>
      <c r="B3" s="510"/>
      <c r="C3" s="510"/>
      <c r="D3" s="510"/>
      <c r="E3" s="510"/>
      <c r="F3" s="510"/>
      <c r="G3" s="510"/>
      <c r="H3" s="510"/>
      <c r="I3" s="510"/>
      <c r="J3" s="510"/>
      <c r="K3" s="510"/>
      <c r="L3" s="510"/>
      <c r="M3" s="510"/>
      <c r="N3" s="510"/>
      <c r="O3" s="510"/>
      <c r="P3" s="510"/>
      <c r="Q3" s="510"/>
      <c r="R3" s="510"/>
      <c r="S3" s="510"/>
      <c r="T3" s="510"/>
      <c r="U3" s="54"/>
      <c r="V3" s="54"/>
    </row>
    <row r="4" spans="1:22" s="84" customFormat="1" ht="12.75" x14ac:dyDescent="0.2">
      <c r="A4" s="316" t="s">
        <v>288</v>
      </c>
      <c r="B4" s="299" t="s">
        <v>271</v>
      </c>
      <c r="C4" s="317"/>
      <c r="D4" s="318"/>
      <c r="E4" s="318"/>
      <c r="F4" s="318"/>
      <c r="G4" s="318"/>
      <c r="H4" s="318"/>
      <c r="I4" s="318"/>
      <c r="J4" s="318"/>
    </row>
    <row r="5" spans="1:22" s="84" customFormat="1" ht="12.75" x14ac:dyDescent="0.2">
      <c r="A5" s="316" t="s">
        <v>291</v>
      </c>
      <c r="B5" s="253">
        <v>2019</v>
      </c>
      <c r="C5" s="250" t="str">
        <f>'[4]Table A2'!C2</f>
        <v>(Jan. 1 - Dec. 31)</v>
      </c>
      <c r="D5" s="319"/>
      <c r="E5" s="318"/>
      <c r="F5" s="318"/>
      <c r="G5" s="318"/>
    </row>
    <row r="6" spans="1:22" s="257" customFormat="1" ht="11.25" hidden="1" x14ac:dyDescent="0.2">
      <c r="A6" s="257" t="s">
        <v>4297</v>
      </c>
      <c r="B6" s="257" t="s">
        <v>4298</v>
      </c>
      <c r="C6" s="257" t="s">
        <v>4299</v>
      </c>
      <c r="D6" s="257" t="s">
        <v>4300</v>
      </c>
    </row>
    <row r="7" spans="1:22" ht="15.75" x14ac:dyDescent="0.2">
      <c r="A7" s="523" t="s">
        <v>4301</v>
      </c>
      <c r="B7" s="523"/>
      <c r="C7" s="523"/>
      <c r="D7" s="523"/>
    </row>
    <row r="8" spans="1:22" ht="15.75" x14ac:dyDescent="0.2">
      <c r="A8" s="523" t="s">
        <v>4302</v>
      </c>
      <c r="B8" s="523"/>
      <c r="C8" s="523"/>
      <c r="D8" s="523"/>
    </row>
    <row r="9" spans="1:22" s="71" customFormat="1" ht="52.5" customHeight="1" x14ac:dyDescent="0.2">
      <c r="A9" s="519" t="s">
        <v>4303</v>
      </c>
      <c r="B9" s="520"/>
      <c r="C9" s="520"/>
      <c r="D9" s="521"/>
    </row>
    <row r="10" spans="1:22" s="71" customFormat="1" ht="18.75" customHeight="1" x14ac:dyDescent="0.2">
      <c r="A10" s="320">
        <v>1</v>
      </c>
      <c r="B10" s="320">
        <v>2</v>
      </c>
      <c r="C10" s="320">
        <v>3</v>
      </c>
      <c r="D10" s="305">
        <v>4</v>
      </c>
    </row>
    <row r="11" spans="1:22" s="71" customFormat="1" ht="12.75" x14ac:dyDescent="0.2">
      <c r="A11" s="260" t="s">
        <v>4304</v>
      </c>
      <c r="B11" s="260" t="s">
        <v>4305</v>
      </c>
      <c r="C11" s="260" t="s">
        <v>4306</v>
      </c>
      <c r="D11" s="260" t="s">
        <v>4307</v>
      </c>
      <c r="E11" s="98"/>
      <c r="F11" s="318"/>
      <c r="G11" s="318"/>
      <c r="H11" s="318"/>
    </row>
    <row r="12" spans="1:22" s="333" customFormat="1" ht="165" x14ac:dyDescent="0.25">
      <c r="A12" s="408" t="s">
        <v>4310</v>
      </c>
      <c r="B12" s="408" t="s">
        <v>4311</v>
      </c>
      <c r="C12" s="408" t="s">
        <v>4312</v>
      </c>
      <c r="D12" s="408" t="s">
        <v>4313</v>
      </c>
    </row>
    <row r="13" spans="1:22" s="333" customFormat="1" ht="60" x14ac:dyDescent="0.25">
      <c r="A13" s="408" t="s">
        <v>4310</v>
      </c>
      <c r="B13" s="408" t="s">
        <v>4314</v>
      </c>
      <c r="C13" s="408" t="s">
        <v>4315</v>
      </c>
      <c r="D13" s="408" t="s">
        <v>4316</v>
      </c>
    </row>
    <row r="14" spans="1:22" s="333" customFormat="1" ht="60" x14ac:dyDescent="0.25">
      <c r="A14" s="408" t="s">
        <v>4310</v>
      </c>
      <c r="B14" s="408" t="s">
        <v>4317</v>
      </c>
      <c r="C14" s="408" t="s">
        <v>4315</v>
      </c>
      <c r="D14" s="408" t="s">
        <v>4318</v>
      </c>
    </row>
    <row r="15" spans="1:22" s="333" customFormat="1" ht="409.5" x14ac:dyDescent="0.25">
      <c r="A15" s="408" t="s">
        <v>4310</v>
      </c>
      <c r="B15" s="408" t="s">
        <v>4319</v>
      </c>
      <c r="C15" s="408" t="s">
        <v>4320</v>
      </c>
      <c r="D15" s="408" t="s">
        <v>4321</v>
      </c>
    </row>
    <row r="16" spans="1:22" s="333" customFormat="1" ht="60" x14ac:dyDescent="0.25">
      <c r="A16" s="408" t="s">
        <v>4310</v>
      </c>
      <c r="B16" s="408" t="s">
        <v>4322</v>
      </c>
      <c r="C16" s="408" t="s">
        <v>4323</v>
      </c>
      <c r="D16" s="408" t="s">
        <v>4324</v>
      </c>
    </row>
    <row r="17" spans="1:4" s="333" customFormat="1" ht="90" x14ac:dyDescent="0.25">
      <c r="A17" s="408" t="s">
        <v>4310</v>
      </c>
      <c r="B17" s="408" t="s">
        <v>4325</v>
      </c>
      <c r="C17" s="408" t="s">
        <v>4326</v>
      </c>
      <c r="D17" s="408" t="s">
        <v>4327</v>
      </c>
    </row>
    <row r="18" spans="1:4" s="333" customFormat="1" ht="180" x14ac:dyDescent="0.25">
      <c r="A18" s="408" t="s">
        <v>4310</v>
      </c>
      <c r="B18" s="408" t="s">
        <v>4328</v>
      </c>
      <c r="C18" s="408" t="s">
        <v>4315</v>
      </c>
      <c r="D18" s="408" t="s">
        <v>4329</v>
      </c>
    </row>
    <row r="19" spans="1:4" s="333" customFormat="1" ht="180" x14ac:dyDescent="0.25">
      <c r="A19" s="408" t="s">
        <v>4310</v>
      </c>
      <c r="B19" s="408" t="s">
        <v>4330</v>
      </c>
      <c r="C19" s="408" t="s">
        <v>4315</v>
      </c>
      <c r="D19" s="408" t="s">
        <v>4331</v>
      </c>
    </row>
    <row r="20" spans="1:4" s="333" customFormat="1" ht="165" x14ac:dyDescent="0.25">
      <c r="A20" s="408" t="s">
        <v>4310</v>
      </c>
      <c r="B20" s="408" t="s">
        <v>4332</v>
      </c>
      <c r="C20" s="408" t="s">
        <v>4315</v>
      </c>
      <c r="D20" s="408" t="s">
        <v>4333</v>
      </c>
    </row>
    <row r="21" spans="1:4" s="333" customFormat="1" ht="60" x14ac:dyDescent="0.25">
      <c r="A21" s="408" t="s">
        <v>4310</v>
      </c>
      <c r="B21" s="408" t="s">
        <v>4334</v>
      </c>
      <c r="C21" s="408" t="s">
        <v>4315</v>
      </c>
      <c r="D21" s="408" t="s">
        <v>4335</v>
      </c>
    </row>
    <row r="22" spans="1:4" s="333" customFormat="1" ht="90" x14ac:dyDescent="0.25">
      <c r="A22" s="408" t="s">
        <v>4310</v>
      </c>
      <c r="B22" s="408" t="s">
        <v>4336</v>
      </c>
      <c r="C22" s="408" t="s">
        <v>4315</v>
      </c>
      <c r="D22" s="408" t="s">
        <v>4337</v>
      </c>
    </row>
    <row r="23" spans="1:4" s="333" customFormat="1" ht="315" x14ac:dyDescent="0.25">
      <c r="A23" s="408" t="s">
        <v>4310</v>
      </c>
      <c r="B23" s="408" t="s">
        <v>4338</v>
      </c>
      <c r="C23" s="408" t="s">
        <v>4315</v>
      </c>
      <c r="D23" s="408" t="s">
        <v>4339</v>
      </c>
    </row>
    <row r="24" spans="1:4" s="333" customFormat="1" ht="90" x14ac:dyDescent="0.25">
      <c r="A24" s="408" t="s">
        <v>4310</v>
      </c>
      <c r="B24" s="408" t="s">
        <v>4340</v>
      </c>
      <c r="C24" s="408" t="s">
        <v>4341</v>
      </c>
      <c r="D24" s="408" t="s">
        <v>4597</v>
      </c>
    </row>
    <row r="25" spans="1:4" s="333" customFormat="1" ht="90" x14ac:dyDescent="0.25">
      <c r="A25" s="408" t="s">
        <v>4310</v>
      </c>
      <c r="B25" s="408" t="s">
        <v>4342</v>
      </c>
      <c r="C25" s="408" t="s">
        <v>4341</v>
      </c>
      <c r="D25" s="408" t="s">
        <v>4598</v>
      </c>
    </row>
    <row r="26" spans="1:4" s="333" customFormat="1" ht="60" x14ac:dyDescent="0.25">
      <c r="A26" s="408" t="s">
        <v>4310</v>
      </c>
      <c r="B26" s="408" t="s">
        <v>4343</v>
      </c>
      <c r="C26" s="408" t="s">
        <v>4315</v>
      </c>
      <c r="D26" s="408" t="s">
        <v>4344</v>
      </c>
    </row>
    <row r="27" spans="1:4" s="333" customFormat="1" ht="60" x14ac:dyDescent="0.25">
      <c r="A27" s="408" t="s">
        <v>4310</v>
      </c>
      <c r="B27" s="408" t="s">
        <v>4345</v>
      </c>
      <c r="C27" s="408" t="s">
        <v>4315</v>
      </c>
      <c r="D27" s="408" t="s">
        <v>4346</v>
      </c>
    </row>
    <row r="28" spans="1:4" s="333" customFormat="1" ht="120" x14ac:dyDescent="0.25">
      <c r="A28" s="408" t="s">
        <v>4310</v>
      </c>
      <c r="B28" s="408" t="s">
        <v>4347</v>
      </c>
      <c r="C28" s="408" t="s">
        <v>4315</v>
      </c>
      <c r="D28" s="408" t="s">
        <v>4348</v>
      </c>
    </row>
    <row r="29" spans="1:4" s="333" customFormat="1" ht="150" x14ac:dyDescent="0.25">
      <c r="A29" s="408" t="s">
        <v>4349</v>
      </c>
      <c r="B29" s="408" t="s">
        <v>4350</v>
      </c>
      <c r="C29" s="408" t="s">
        <v>4315</v>
      </c>
      <c r="D29" s="408" t="s">
        <v>4351</v>
      </c>
    </row>
    <row r="30" spans="1:4" s="333" customFormat="1" ht="75" x14ac:dyDescent="0.25">
      <c r="A30" s="408" t="s">
        <v>4349</v>
      </c>
      <c r="B30" s="408" t="s">
        <v>4352</v>
      </c>
      <c r="C30" s="408" t="s">
        <v>4315</v>
      </c>
      <c r="D30" s="408" t="s">
        <v>4353</v>
      </c>
    </row>
    <row r="31" spans="1:4" s="333" customFormat="1" ht="75" x14ac:dyDescent="0.25">
      <c r="A31" s="408" t="s">
        <v>4349</v>
      </c>
      <c r="B31" s="408" t="s">
        <v>4354</v>
      </c>
      <c r="C31" s="408" t="s">
        <v>4315</v>
      </c>
      <c r="D31" s="408" t="s">
        <v>4355</v>
      </c>
    </row>
    <row r="32" spans="1:4" s="333" customFormat="1" ht="75" x14ac:dyDescent="0.25">
      <c r="A32" s="408" t="s">
        <v>4349</v>
      </c>
      <c r="B32" s="408" t="s">
        <v>4356</v>
      </c>
      <c r="C32" s="408" t="s">
        <v>4315</v>
      </c>
      <c r="D32" s="408" t="s">
        <v>4357</v>
      </c>
    </row>
    <row r="33" spans="1:4" s="333" customFormat="1" ht="75" x14ac:dyDescent="0.25">
      <c r="A33" s="408" t="s">
        <v>4349</v>
      </c>
      <c r="B33" s="408" t="s">
        <v>4358</v>
      </c>
      <c r="C33" s="408" t="s">
        <v>4359</v>
      </c>
      <c r="D33" s="408" t="s">
        <v>4360</v>
      </c>
    </row>
    <row r="34" spans="1:4" s="333" customFormat="1" ht="75" x14ac:dyDescent="0.25">
      <c r="A34" s="408" t="s">
        <v>4349</v>
      </c>
      <c r="B34" s="408" t="s">
        <v>4361</v>
      </c>
      <c r="C34" s="408" t="s">
        <v>4315</v>
      </c>
      <c r="D34" s="408" t="s">
        <v>4362</v>
      </c>
    </row>
    <row r="35" spans="1:4" s="333" customFormat="1" ht="75" x14ac:dyDescent="0.25">
      <c r="A35" s="408" t="s">
        <v>4349</v>
      </c>
      <c r="B35" s="408" t="s">
        <v>4363</v>
      </c>
      <c r="C35" s="408" t="s">
        <v>4364</v>
      </c>
      <c r="D35" s="408" t="s">
        <v>4365</v>
      </c>
    </row>
    <row r="36" spans="1:4" s="333" customFormat="1" ht="135" x14ac:dyDescent="0.25">
      <c r="A36" s="408" t="s">
        <v>4349</v>
      </c>
      <c r="B36" s="408" t="s">
        <v>4366</v>
      </c>
      <c r="C36" s="408" t="s">
        <v>4364</v>
      </c>
      <c r="D36" s="408" t="s">
        <v>4367</v>
      </c>
    </row>
    <row r="37" spans="1:4" s="333" customFormat="1" ht="105" x14ac:dyDescent="0.25">
      <c r="A37" s="408" t="s">
        <v>4349</v>
      </c>
      <c r="B37" s="408" t="s">
        <v>4368</v>
      </c>
      <c r="C37" s="408" t="s">
        <v>4364</v>
      </c>
      <c r="D37" s="408" t="s">
        <v>4369</v>
      </c>
    </row>
    <row r="38" spans="1:4" s="333" customFormat="1" ht="75" x14ac:dyDescent="0.25">
      <c r="A38" s="408" t="s">
        <v>4349</v>
      </c>
      <c r="B38" s="408" t="s">
        <v>4370</v>
      </c>
      <c r="C38" s="408" t="s">
        <v>4364</v>
      </c>
      <c r="D38" s="408" t="s">
        <v>4371</v>
      </c>
    </row>
    <row r="39" spans="1:4" s="333" customFormat="1" ht="165" x14ac:dyDescent="0.25">
      <c r="A39" s="408" t="s">
        <v>4349</v>
      </c>
      <c r="B39" s="408" t="s">
        <v>4372</v>
      </c>
      <c r="C39" s="408" t="s">
        <v>4315</v>
      </c>
      <c r="D39" s="408" t="s">
        <v>4373</v>
      </c>
    </row>
    <row r="40" spans="1:4" s="333" customFormat="1" ht="90" x14ac:dyDescent="0.25">
      <c r="A40" s="408" t="s">
        <v>4349</v>
      </c>
      <c r="B40" s="408" t="s">
        <v>4374</v>
      </c>
      <c r="C40" s="408" t="s">
        <v>4375</v>
      </c>
      <c r="D40" s="408" t="s">
        <v>4376</v>
      </c>
    </row>
    <row r="41" spans="1:4" s="333" customFormat="1" ht="75" x14ac:dyDescent="0.25">
      <c r="A41" s="408" t="s">
        <v>4349</v>
      </c>
      <c r="B41" s="408" t="s">
        <v>4377</v>
      </c>
      <c r="C41" s="408" t="s">
        <v>4315</v>
      </c>
      <c r="D41" s="408" t="s">
        <v>4378</v>
      </c>
    </row>
    <row r="42" spans="1:4" s="333" customFormat="1" ht="90" x14ac:dyDescent="0.25">
      <c r="A42" s="408" t="s">
        <v>4349</v>
      </c>
      <c r="B42" s="408" t="s">
        <v>4379</v>
      </c>
      <c r="C42" s="408" t="s">
        <v>4315</v>
      </c>
      <c r="D42" s="408" t="s">
        <v>4380</v>
      </c>
    </row>
    <row r="43" spans="1:4" s="333" customFormat="1" ht="135" x14ac:dyDescent="0.25">
      <c r="A43" s="408" t="s">
        <v>4349</v>
      </c>
      <c r="B43" s="408" t="s">
        <v>4381</v>
      </c>
      <c r="C43" s="408" t="s">
        <v>4315</v>
      </c>
      <c r="D43" s="408" t="s">
        <v>4382</v>
      </c>
    </row>
    <row r="44" spans="1:4" s="333" customFormat="1" ht="75" x14ac:dyDescent="0.25">
      <c r="A44" s="408" t="s">
        <v>4349</v>
      </c>
      <c r="B44" s="408" t="s">
        <v>4383</v>
      </c>
      <c r="C44" s="408" t="s">
        <v>4315</v>
      </c>
      <c r="D44" s="408" t="s">
        <v>4384</v>
      </c>
    </row>
    <row r="45" spans="1:4" s="333" customFormat="1" ht="75" x14ac:dyDescent="0.25">
      <c r="A45" s="408" t="s">
        <v>4349</v>
      </c>
      <c r="B45" s="408" t="s">
        <v>4385</v>
      </c>
      <c r="C45" s="408" t="s">
        <v>4315</v>
      </c>
      <c r="D45" s="408" t="s">
        <v>4386</v>
      </c>
    </row>
    <row r="46" spans="1:4" s="333" customFormat="1" ht="150" x14ac:dyDescent="0.25">
      <c r="A46" s="408" t="s">
        <v>4349</v>
      </c>
      <c r="B46" s="408" t="s">
        <v>4387</v>
      </c>
      <c r="C46" s="408" t="s">
        <v>4315</v>
      </c>
      <c r="D46" s="408" t="s">
        <v>4388</v>
      </c>
    </row>
    <row r="47" spans="1:4" s="333" customFormat="1" ht="315" x14ac:dyDescent="0.25">
      <c r="A47" s="408" t="s">
        <v>4349</v>
      </c>
      <c r="B47" s="408" t="s">
        <v>4389</v>
      </c>
      <c r="C47" s="408" t="s">
        <v>4390</v>
      </c>
      <c r="D47" s="408" t="s">
        <v>4391</v>
      </c>
    </row>
    <row r="48" spans="1:4" s="333" customFormat="1" ht="90" x14ac:dyDescent="0.25">
      <c r="A48" s="408" t="s">
        <v>4349</v>
      </c>
      <c r="B48" s="408" t="s">
        <v>4392</v>
      </c>
      <c r="C48" s="408" t="s">
        <v>4315</v>
      </c>
      <c r="D48" s="408" t="s">
        <v>4393</v>
      </c>
    </row>
    <row r="49" spans="1:4" s="333" customFormat="1" ht="75" x14ac:dyDescent="0.25">
      <c r="A49" s="408" t="s">
        <v>4349</v>
      </c>
      <c r="B49" s="408" t="s">
        <v>4394</v>
      </c>
      <c r="C49" s="408" t="s">
        <v>4395</v>
      </c>
      <c r="D49" s="408" t="s">
        <v>4396</v>
      </c>
    </row>
    <row r="50" spans="1:4" s="333" customFormat="1" ht="75" x14ac:dyDescent="0.25">
      <c r="A50" s="408" t="s">
        <v>4349</v>
      </c>
      <c r="B50" s="408" t="s">
        <v>4397</v>
      </c>
      <c r="C50" s="408" t="s">
        <v>4315</v>
      </c>
      <c r="D50" s="408" t="s">
        <v>4398</v>
      </c>
    </row>
    <row r="51" spans="1:4" s="333" customFormat="1" ht="105" x14ac:dyDescent="0.25">
      <c r="A51" s="408" t="s">
        <v>4349</v>
      </c>
      <c r="B51" s="408" t="s">
        <v>4399</v>
      </c>
      <c r="C51" s="408" t="s">
        <v>4400</v>
      </c>
      <c r="D51" s="408" t="s">
        <v>4401</v>
      </c>
    </row>
    <row r="52" spans="1:4" s="333" customFormat="1" ht="195" x14ac:dyDescent="0.25">
      <c r="A52" s="408" t="s">
        <v>4349</v>
      </c>
      <c r="B52" s="408" t="s">
        <v>4402</v>
      </c>
      <c r="C52" s="408" t="s">
        <v>4315</v>
      </c>
      <c r="D52" s="408" t="s">
        <v>4403</v>
      </c>
    </row>
    <row r="53" spans="1:4" s="333" customFormat="1" ht="120" x14ac:dyDescent="0.25">
      <c r="A53" s="408" t="s">
        <v>4349</v>
      </c>
      <c r="B53" s="408" t="s">
        <v>4404</v>
      </c>
      <c r="C53" s="408" t="s">
        <v>4315</v>
      </c>
      <c r="D53" s="408" t="s">
        <v>4405</v>
      </c>
    </row>
    <row r="54" spans="1:4" s="333" customFormat="1" ht="409.5" x14ac:dyDescent="0.25">
      <c r="A54" s="408" t="s">
        <v>4349</v>
      </c>
      <c r="B54" s="408" t="s">
        <v>4406</v>
      </c>
      <c r="C54" s="408" t="s">
        <v>4315</v>
      </c>
      <c r="D54" s="408" t="s">
        <v>4407</v>
      </c>
    </row>
    <row r="55" spans="1:4" s="333" customFormat="1" ht="255" x14ac:dyDescent="0.25">
      <c r="A55" s="408" t="s">
        <v>4349</v>
      </c>
      <c r="B55" s="408" t="s">
        <v>4408</v>
      </c>
      <c r="C55" s="408" t="s">
        <v>4315</v>
      </c>
      <c r="D55" s="408" t="s">
        <v>4409</v>
      </c>
    </row>
    <row r="56" spans="1:4" s="333" customFormat="1" ht="255" x14ac:dyDescent="0.25">
      <c r="A56" s="408" t="s">
        <v>4349</v>
      </c>
      <c r="B56" s="408" t="s">
        <v>4410</v>
      </c>
      <c r="C56" s="408" t="s">
        <v>4315</v>
      </c>
      <c r="D56" s="408" t="s">
        <v>4411</v>
      </c>
    </row>
    <row r="57" spans="1:4" s="333" customFormat="1" ht="180" x14ac:dyDescent="0.25">
      <c r="A57" s="408" t="s">
        <v>4349</v>
      </c>
      <c r="B57" s="408" t="s">
        <v>4412</v>
      </c>
      <c r="C57" s="408" t="s">
        <v>4315</v>
      </c>
      <c r="D57" s="408" t="s">
        <v>4413</v>
      </c>
    </row>
    <row r="58" spans="1:4" s="333" customFormat="1" ht="180" x14ac:dyDescent="0.25">
      <c r="A58" s="408" t="s">
        <v>4349</v>
      </c>
      <c r="B58" s="408" t="s">
        <v>4414</v>
      </c>
      <c r="C58" s="408" t="s">
        <v>4315</v>
      </c>
      <c r="D58" s="408" t="s">
        <v>4415</v>
      </c>
    </row>
    <row r="59" spans="1:4" s="333" customFormat="1" ht="120" x14ac:dyDescent="0.25">
      <c r="A59" s="408" t="s">
        <v>4349</v>
      </c>
      <c r="B59" s="408" t="s">
        <v>4416</v>
      </c>
      <c r="C59" s="408" t="s">
        <v>4315</v>
      </c>
      <c r="D59" s="408" t="s">
        <v>4417</v>
      </c>
    </row>
    <row r="60" spans="1:4" s="333" customFormat="1" ht="75" x14ac:dyDescent="0.25">
      <c r="A60" s="408" t="s">
        <v>4418</v>
      </c>
      <c r="B60" s="408" t="s">
        <v>4419</v>
      </c>
      <c r="C60" s="408" t="s">
        <v>4315</v>
      </c>
      <c r="D60" s="408" t="s">
        <v>4420</v>
      </c>
    </row>
    <row r="61" spans="1:4" s="333" customFormat="1" ht="105" x14ac:dyDescent="0.25">
      <c r="A61" s="408" t="s">
        <v>4418</v>
      </c>
      <c r="B61" s="408" t="s">
        <v>4421</v>
      </c>
      <c r="C61" s="408" t="s">
        <v>4422</v>
      </c>
      <c r="D61" s="408" t="s">
        <v>4423</v>
      </c>
    </row>
    <row r="62" spans="1:4" s="333" customFormat="1" ht="135" x14ac:dyDescent="0.25">
      <c r="A62" s="408" t="s">
        <v>4418</v>
      </c>
      <c r="B62" s="408" t="s">
        <v>4424</v>
      </c>
      <c r="C62" s="408" t="s">
        <v>4315</v>
      </c>
      <c r="D62" s="408" t="s">
        <v>4425</v>
      </c>
    </row>
    <row r="63" spans="1:4" s="333" customFormat="1" ht="75" x14ac:dyDescent="0.25">
      <c r="A63" s="408" t="s">
        <v>4418</v>
      </c>
      <c r="B63" s="408" t="s">
        <v>4426</v>
      </c>
      <c r="C63" s="408" t="s">
        <v>4315</v>
      </c>
      <c r="D63" s="408" t="s">
        <v>4427</v>
      </c>
    </row>
    <row r="64" spans="1:4" s="333" customFormat="1" ht="105" x14ac:dyDescent="0.25">
      <c r="A64" s="408" t="s">
        <v>4418</v>
      </c>
      <c r="B64" s="408" t="s">
        <v>4428</v>
      </c>
      <c r="C64" s="408" t="s">
        <v>4315</v>
      </c>
      <c r="D64" s="408" t="s">
        <v>4429</v>
      </c>
    </row>
    <row r="65" spans="1:4" s="333" customFormat="1" ht="75" x14ac:dyDescent="0.25">
      <c r="A65" s="408" t="s">
        <v>4418</v>
      </c>
      <c r="B65" s="408" t="s">
        <v>4430</v>
      </c>
      <c r="C65" s="408" t="s">
        <v>4315</v>
      </c>
      <c r="D65" s="408" t="s">
        <v>4431</v>
      </c>
    </row>
    <row r="66" spans="1:4" s="333" customFormat="1" ht="120" x14ac:dyDescent="0.25">
      <c r="A66" s="408" t="s">
        <v>4418</v>
      </c>
      <c r="B66" s="408" t="s">
        <v>4432</v>
      </c>
      <c r="C66" s="408" t="s">
        <v>4433</v>
      </c>
      <c r="D66" s="408" t="s">
        <v>4599</v>
      </c>
    </row>
    <row r="67" spans="1:4" s="333" customFormat="1" ht="90" x14ac:dyDescent="0.25">
      <c r="A67" s="408" t="s">
        <v>4418</v>
      </c>
      <c r="B67" s="408" t="s">
        <v>4434</v>
      </c>
      <c r="C67" s="408" t="s">
        <v>4315</v>
      </c>
      <c r="D67" s="408" t="s">
        <v>4435</v>
      </c>
    </row>
    <row r="68" spans="1:4" s="333" customFormat="1" ht="75" x14ac:dyDescent="0.25">
      <c r="A68" s="408" t="s">
        <v>4418</v>
      </c>
      <c r="B68" s="408" t="s">
        <v>4436</v>
      </c>
      <c r="C68" s="408" t="s">
        <v>4315</v>
      </c>
      <c r="D68" s="408" t="s">
        <v>4437</v>
      </c>
    </row>
    <row r="69" spans="1:4" s="333" customFormat="1" ht="75" x14ac:dyDescent="0.25">
      <c r="A69" s="408" t="s">
        <v>4418</v>
      </c>
      <c r="B69" s="408" t="s">
        <v>4438</v>
      </c>
      <c r="C69" s="408" t="s">
        <v>4341</v>
      </c>
      <c r="D69" s="408" t="s">
        <v>4439</v>
      </c>
    </row>
    <row r="70" spans="1:4" s="333" customFormat="1" ht="120" x14ac:dyDescent="0.25">
      <c r="A70" s="408" t="s">
        <v>4418</v>
      </c>
      <c r="B70" s="408" t="s">
        <v>4440</v>
      </c>
      <c r="C70" s="408" t="s">
        <v>4341</v>
      </c>
      <c r="D70" s="408" t="s">
        <v>4441</v>
      </c>
    </row>
    <row r="71" spans="1:4" s="333" customFormat="1" ht="75" x14ac:dyDescent="0.25">
      <c r="A71" s="408" t="s">
        <v>4418</v>
      </c>
      <c r="B71" s="408" t="s">
        <v>4442</v>
      </c>
      <c r="C71" s="408" t="s">
        <v>4315</v>
      </c>
      <c r="D71" s="408" t="s">
        <v>4443</v>
      </c>
    </row>
    <row r="72" spans="1:4" s="333" customFormat="1" ht="135" x14ac:dyDescent="0.25">
      <c r="A72" s="408" t="s">
        <v>4418</v>
      </c>
      <c r="B72" s="408" t="s">
        <v>4444</v>
      </c>
      <c r="C72" s="408" t="s">
        <v>4315</v>
      </c>
      <c r="D72" s="408" t="s">
        <v>4445</v>
      </c>
    </row>
    <row r="73" spans="1:4" s="333" customFormat="1" ht="75" x14ac:dyDescent="0.25">
      <c r="A73" s="408" t="s">
        <v>4418</v>
      </c>
      <c r="B73" s="408" t="s">
        <v>4446</v>
      </c>
      <c r="C73" s="408" t="s">
        <v>4315</v>
      </c>
      <c r="D73" s="408" t="s">
        <v>4447</v>
      </c>
    </row>
    <row r="74" spans="1:4" s="333" customFormat="1" ht="75" x14ac:dyDescent="0.25">
      <c r="A74" s="408" t="s">
        <v>4418</v>
      </c>
      <c r="B74" s="408" t="s">
        <v>4448</v>
      </c>
      <c r="C74" s="408" t="s">
        <v>4315</v>
      </c>
      <c r="D74" s="408" t="s">
        <v>4449</v>
      </c>
    </row>
    <row r="75" spans="1:4" s="333" customFormat="1" ht="165" x14ac:dyDescent="0.25">
      <c r="A75" s="408" t="s">
        <v>4418</v>
      </c>
      <c r="B75" s="408" t="s">
        <v>4450</v>
      </c>
      <c r="C75" s="408" t="s">
        <v>4451</v>
      </c>
      <c r="D75" s="408" t="s">
        <v>4452</v>
      </c>
    </row>
    <row r="76" spans="1:4" s="333" customFormat="1" ht="75" x14ac:dyDescent="0.25">
      <c r="A76" s="408" t="s">
        <v>4418</v>
      </c>
      <c r="B76" s="408" t="s">
        <v>4453</v>
      </c>
      <c r="C76" s="408" t="s">
        <v>4454</v>
      </c>
      <c r="D76" s="408" t="s">
        <v>4455</v>
      </c>
    </row>
    <row r="77" spans="1:4" s="333" customFormat="1" ht="135" x14ac:dyDescent="0.25">
      <c r="A77" s="408" t="s">
        <v>4418</v>
      </c>
      <c r="B77" s="408" t="s">
        <v>4456</v>
      </c>
      <c r="C77" s="408" t="s">
        <v>4457</v>
      </c>
      <c r="D77" s="408" t="s">
        <v>4458</v>
      </c>
    </row>
    <row r="78" spans="1:4" s="333" customFormat="1" ht="195" x14ac:dyDescent="0.25">
      <c r="A78" s="408" t="s">
        <v>4418</v>
      </c>
      <c r="B78" s="408" t="s">
        <v>4459</v>
      </c>
      <c r="C78" s="408" t="s">
        <v>4315</v>
      </c>
      <c r="D78" s="408" t="s">
        <v>4460</v>
      </c>
    </row>
    <row r="79" spans="1:4" s="333" customFormat="1" ht="60" x14ac:dyDescent="0.25">
      <c r="A79" s="408" t="s">
        <v>4461</v>
      </c>
      <c r="B79" s="408" t="s">
        <v>4462</v>
      </c>
      <c r="C79" s="408" t="s">
        <v>4463</v>
      </c>
      <c r="D79" s="408" t="s">
        <v>4464</v>
      </c>
    </row>
    <row r="80" spans="1:4" s="333" customFormat="1" ht="60" x14ac:dyDescent="0.25">
      <c r="A80" s="408" t="s">
        <v>4461</v>
      </c>
      <c r="B80" s="408" t="s">
        <v>4465</v>
      </c>
      <c r="C80" s="408" t="s">
        <v>4463</v>
      </c>
      <c r="D80" s="408" t="s">
        <v>4464</v>
      </c>
    </row>
    <row r="81" spans="1:4" s="333" customFormat="1" ht="45" x14ac:dyDescent="0.25">
      <c r="A81" s="408" t="s">
        <v>4461</v>
      </c>
      <c r="B81" s="408" t="s">
        <v>4466</v>
      </c>
      <c r="C81" s="408" t="s">
        <v>4463</v>
      </c>
      <c r="D81" s="408" t="s">
        <v>4467</v>
      </c>
    </row>
    <row r="82" spans="1:4" s="333" customFormat="1" ht="45" x14ac:dyDescent="0.25">
      <c r="A82" s="408" t="s">
        <v>4461</v>
      </c>
      <c r="B82" s="408" t="s">
        <v>4468</v>
      </c>
      <c r="C82" s="408" t="s">
        <v>4463</v>
      </c>
      <c r="D82" s="408" t="s">
        <v>4469</v>
      </c>
    </row>
    <row r="83" spans="1:4" s="333" customFormat="1" ht="45" x14ac:dyDescent="0.25">
      <c r="A83" s="408" t="s">
        <v>4461</v>
      </c>
      <c r="B83" s="408" t="s">
        <v>4470</v>
      </c>
      <c r="C83" s="408" t="s">
        <v>4463</v>
      </c>
      <c r="D83" s="408" t="s">
        <v>4471</v>
      </c>
    </row>
    <row r="84" spans="1:4" s="333" customFormat="1" ht="45" x14ac:dyDescent="0.25">
      <c r="A84" s="408" t="s">
        <v>4461</v>
      </c>
      <c r="B84" s="408" t="s">
        <v>4472</v>
      </c>
      <c r="C84" s="408" t="s">
        <v>4463</v>
      </c>
      <c r="D84" s="408" t="s">
        <v>4473</v>
      </c>
    </row>
    <row r="85" spans="1:4" s="333" customFormat="1" ht="45" x14ac:dyDescent="0.25">
      <c r="A85" s="408" t="s">
        <v>4461</v>
      </c>
      <c r="B85" s="408" t="s">
        <v>4474</v>
      </c>
      <c r="C85" s="408" t="s">
        <v>4463</v>
      </c>
      <c r="D85" s="408" t="s">
        <v>4475</v>
      </c>
    </row>
    <row r="86" spans="1:4" s="333" customFormat="1" ht="135" x14ac:dyDescent="0.25">
      <c r="A86" s="408" t="s">
        <v>4461</v>
      </c>
      <c r="B86" s="408" t="s">
        <v>4476</v>
      </c>
      <c r="C86" s="408" t="s">
        <v>4463</v>
      </c>
      <c r="D86" s="408" t="s">
        <v>4477</v>
      </c>
    </row>
    <row r="87" spans="1:4" s="333" customFormat="1" ht="120" x14ac:dyDescent="0.25">
      <c r="A87" s="408" t="s">
        <v>4461</v>
      </c>
      <c r="B87" s="408" t="s">
        <v>4478</v>
      </c>
      <c r="C87" s="408" t="s">
        <v>4463</v>
      </c>
      <c r="D87" s="408" t="s">
        <v>4479</v>
      </c>
    </row>
    <row r="88" spans="1:4" s="333" customFormat="1" ht="120" x14ac:dyDescent="0.25">
      <c r="A88" s="408" t="s">
        <v>4461</v>
      </c>
      <c r="B88" s="408" t="s">
        <v>4480</v>
      </c>
      <c r="C88" s="408" t="s">
        <v>4481</v>
      </c>
      <c r="D88" s="408" t="s">
        <v>4482</v>
      </c>
    </row>
    <row r="89" spans="1:4" s="333" customFormat="1" ht="60" x14ac:dyDescent="0.25">
      <c r="A89" s="408" t="s">
        <v>4461</v>
      </c>
      <c r="B89" s="408" t="s">
        <v>4483</v>
      </c>
      <c r="C89" s="408" t="s">
        <v>4463</v>
      </c>
      <c r="D89" s="408" t="s">
        <v>4484</v>
      </c>
    </row>
    <row r="90" spans="1:4" s="333" customFormat="1" ht="45" x14ac:dyDescent="0.25">
      <c r="A90" s="408" t="s">
        <v>4461</v>
      </c>
      <c r="B90" s="408" t="s">
        <v>4485</v>
      </c>
      <c r="C90" s="408" t="s">
        <v>4364</v>
      </c>
      <c r="D90" s="408" t="s">
        <v>4475</v>
      </c>
    </row>
    <row r="91" spans="1:4" s="333" customFormat="1" ht="120" x14ac:dyDescent="0.25">
      <c r="A91" s="408" t="s">
        <v>4461</v>
      </c>
      <c r="B91" s="408" t="s">
        <v>4486</v>
      </c>
      <c r="C91" s="408" t="s">
        <v>4463</v>
      </c>
      <c r="D91" s="408" t="s">
        <v>4487</v>
      </c>
    </row>
    <row r="92" spans="1:4" s="333" customFormat="1" ht="45" x14ac:dyDescent="0.25">
      <c r="A92" s="408" t="s">
        <v>4461</v>
      </c>
      <c r="B92" s="408" t="s">
        <v>4488</v>
      </c>
      <c r="C92" s="408" t="s">
        <v>4463</v>
      </c>
      <c r="D92" s="408" t="s">
        <v>4489</v>
      </c>
    </row>
    <row r="93" spans="1:4" s="333" customFormat="1" ht="90" x14ac:dyDescent="0.25">
      <c r="A93" s="408" t="s">
        <v>4461</v>
      </c>
      <c r="B93" s="408" t="s">
        <v>4490</v>
      </c>
      <c r="C93" s="408" t="s">
        <v>4364</v>
      </c>
      <c r="D93" s="408" t="s">
        <v>4491</v>
      </c>
    </row>
    <row r="94" spans="1:4" s="333" customFormat="1" ht="45" x14ac:dyDescent="0.25">
      <c r="A94" s="408" t="s">
        <v>4461</v>
      </c>
      <c r="B94" s="408" t="s">
        <v>4492</v>
      </c>
      <c r="C94" s="408" t="s">
        <v>4493</v>
      </c>
      <c r="D94" s="408" t="s">
        <v>4494</v>
      </c>
    </row>
    <row r="95" spans="1:4" s="333" customFormat="1" ht="300" x14ac:dyDescent="0.25">
      <c r="A95" s="408" t="s">
        <v>4461</v>
      </c>
      <c r="B95" s="408" t="s">
        <v>4495</v>
      </c>
      <c r="C95" s="408" t="s">
        <v>4493</v>
      </c>
      <c r="D95" s="408" t="s">
        <v>4496</v>
      </c>
    </row>
    <row r="96" spans="1:4" s="333" customFormat="1" ht="135" x14ac:dyDescent="0.25">
      <c r="A96" s="408" t="s">
        <v>4461</v>
      </c>
      <c r="B96" s="408" t="s">
        <v>4497</v>
      </c>
      <c r="C96" s="408" t="s">
        <v>4498</v>
      </c>
      <c r="D96" s="408" t="s">
        <v>4499</v>
      </c>
    </row>
    <row r="97" spans="1:4" s="333" customFormat="1" ht="90" x14ac:dyDescent="0.25">
      <c r="A97" s="408" t="s">
        <v>4500</v>
      </c>
      <c r="B97" s="408" t="s">
        <v>4501</v>
      </c>
      <c r="C97" s="408" t="s">
        <v>4502</v>
      </c>
      <c r="D97" s="408" t="s">
        <v>4503</v>
      </c>
    </row>
    <row r="98" spans="1:4" s="333" customFormat="1" ht="315" x14ac:dyDescent="0.25">
      <c r="A98" s="408" t="s">
        <v>4500</v>
      </c>
      <c r="B98" s="408" t="s">
        <v>4504</v>
      </c>
      <c r="C98" s="408">
        <v>0</v>
      </c>
      <c r="D98" s="408" t="s">
        <v>4505</v>
      </c>
    </row>
    <row r="99" spans="1:4" s="333" customFormat="1" ht="90" x14ac:dyDescent="0.25">
      <c r="A99" s="408" t="s">
        <v>4500</v>
      </c>
      <c r="B99" s="408" t="s">
        <v>4506</v>
      </c>
      <c r="C99" s="408" t="s">
        <v>4463</v>
      </c>
      <c r="D99" s="408" t="s">
        <v>4507</v>
      </c>
    </row>
    <row r="100" spans="1:4" s="333" customFormat="1" ht="45" x14ac:dyDescent="0.25">
      <c r="A100" s="408" t="s">
        <v>4500</v>
      </c>
      <c r="B100" s="408" t="s">
        <v>4508</v>
      </c>
      <c r="C100" s="408" t="s">
        <v>4463</v>
      </c>
      <c r="D100" s="408" t="s">
        <v>4509</v>
      </c>
    </row>
    <row r="101" spans="1:4" s="333" customFormat="1" ht="409.5" x14ac:dyDescent="0.25">
      <c r="A101" s="408" t="s">
        <v>4500</v>
      </c>
      <c r="B101" s="408" t="s">
        <v>4510</v>
      </c>
      <c r="C101" s="408" t="s">
        <v>4463</v>
      </c>
      <c r="D101" s="408" t="s">
        <v>4511</v>
      </c>
    </row>
    <row r="102" spans="1:4" s="333" customFormat="1" ht="270" x14ac:dyDescent="0.25">
      <c r="A102" s="408" t="s">
        <v>4500</v>
      </c>
      <c r="B102" s="408" t="s">
        <v>4512</v>
      </c>
      <c r="C102" s="408" t="s">
        <v>4463</v>
      </c>
      <c r="D102" s="408" t="s">
        <v>4513</v>
      </c>
    </row>
    <row r="103" spans="1:4" s="333" customFormat="1" ht="90" x14ac:dyDescent="0.25">
      <c r="A103" s="408" t="s">
        <v>4500</v>
      </c>
      <c r="B103" s="408" t="s">
        <v>4514</v>
      </c>
      <c r="C103" s="408" t="s">
        <v>4463</v>
      </c>
      <c r="D103" s="408" t="s">
        <v>4515</v>
      </c>
    </row>
    <row r="104" spans="1:4" s="333" customFormat="1" ht="45" x14ac:dyDescent="0.25">
      <c r="A104" s="408" t="s">
        <v>4500</v>
      </c>
      <c r="B104" s="408" t="s">
        <v>4516</v>
      </c>
      <c r="C104" s="408" t="s">
        <v>4463</v>
      </c>
      <c r="D104" s="408" t="s">
        <v>4517</v>
      </c>
    </row>
    <row r="105" spans="1:4" s="333" customFormat="1" ht="45" x14ac:dyDescent="0.25">
      <c r="A105" s="408" t="s">
        <v>4500</v>
      </c>
      <c r="B105" s="408" t="s">
        <v>4518</v>
      </c>
      <c r="C105" s="408" t="s">
        <v>4463</v>
      </c>
      <c r="D105" s="408" t="s">
        <v>4519</v>
      </c>
    </row>
    <row r="106" spans="1:4" s="333" customFormat="1" ht="45" x14ac:dyDescent="0.25">
      <c r="A106" s="408" t="s">
        <v>4500</v>
      </c>
      <c r="B106" s="408" t="s">
        <v>4520</v>
      </c>
      <c r="C106" s="408" t="s">
        <v>4463</v>
      </c>
      <c r="D106" s="408" t="s">
        <v>4521</v>
      </c>
    </row>
    <row r="107" spans="1:4" s="333" customFormat="1" ht="90" x14ac:dyDescent="0.25">
      <c r="A107" s="408" t="s">
        <v>4500</v>
      </c>
      <c r="B107" s="408" t="s">
        <v>4522</v>
      </c>
      <c r="C107" s="408" t="s">
        <v>4463</v>
      </c>
      <c r="D107" s="408" t="s">
        <v>4523</v>
      </c>
    </row>
    <row r="108" spans="1:4" s="333" customFormat="1" ht="45" x14ac:dyDescent="0.25">
      <c r="A108" s="408" t="s">
        <v>4500</v>
      </c>
      <c r="B108" s="408" t="s">
        <v>4524</v>
      </c>
      <c r="C108" s="408" t="s">
        <v>4463</v>
      </c>
      <c r="D108" s="408" t="s">
        <v>4525</v>
      </c>
    </row>
    <row r="109" spans="1:4" s="333" customFormat="1" ht="45" x14ac:dyDescent="0.25">
      <c r="A109" s="408" t="s">
        <v>4500</v>
      </c>
      <c r="B109" s="408" t="s">
        <v>4526</v>
      </c>
      <c r="C109" s="408" t="s">
        <v>4498</v>
      </c>
      <c r="D109" s="408" t="s">
        <v>4527</v>
      </c>
    </row>
    <row r="110" spans="1:4" s="333" customFormat="1" ht="75" x14ac:dyDescent="0.25">
      <c r="A110" s="408" t="s">
        <v>4500</v>
      </c>
      <c r="B110" s="408" t="s">
        <v>4528</v>
      </c>
      <c r="C110" s="408" t="s">
        <v>4463</v>
      </c>
      <c r="D110" s="408" t="s">
        <v>4529</v>
      </c>
    </row>
    <row r="111" spans="1:4" s="333" customFormat="1" ht="300" x14ac:dyDescent="0.25">
      <c r="A111" s="408" t="s">
        <v>4530</v>
      </c>
      <c r="B111" s="408" t="s">
        <v>4531</v>
      </c>
      <c r="C111" s="408" t="s">
        <v>4463</v>
      </c>
      <c r="D111" s="408" t="s">
        <v>4532</v>
      </c>
    </row>
    <row r="112" spans="1:4" s="333" customFormat="1" ht="120" x14ac:dyDescent="0.25">
      <c r="A112" s="408" t="s">
        <v>4530</v>
      </c>
      <c r="B112" s="408" t="s">
        <v>4533</v>
      </c>
      <c r="C112" s="408" t="s">
        <v>4463</v>
      </c>
      <c r="D112" s="408" t="s">
        <v>4534</v>
      </c>
    </row>
    <row r="113" spans="1:4" s="333" customFormat="1" ht="90" x14ac:dyDescent="0.25">
      <c r="A113" s="408" t="s">
        <v>4530</v>
      </c>
      <c r="B113" s="408" t="s">
        <v>4535</v>
      </c>
      <c r="C113" s="408" t="s">
        <v>4463</v>
      </c>
      <c r="D113" s="408" t="s">
        <v>4536</v>
      </c>
    </row>
    <row r="114" spans="1:4" s="333" customFormat="1" ht="180" x14ac:dyDescent="0.25">
      <c r="A114" s="408" t="s">
        <v>4530</v>
      </c>
      <c r="B114" s="408" t="s">
        <v>4537</v>
      </c>
      <c r="C114" s="408" t="s">
        <v>4463</v>
      </c>
      <c r="D114" s="408" t="s">
        <v>4538</v>
      </c>
    </row>
    <row r="115" spans="1:4" s="333" customFormat="1" ht="150" x14ac:dyDescent="0.25">
      <c r="A115" s="408" t="s">
        <v>4530</v>
      </c>
      <c r="B115" s="408" t="s">
        <v>4539</v>
      </c>
      <c r="C115" s="408" t="s">
        <v>4463</v>
      </c>
      <c r="D115" s="408" t="s">
        <v>4540</v>
      </c>
    </row>
    <row r="116" spans="1:4" s="333" customFormat="1" ht="360" x14ac:dyDescent="0.25">
      <c r="A116" s="408" t="s">
        <v>4530</v>
      </c>
      <c r="B116" s="408" t="s">
        <v>4541</v>
      </c>
      <c r="C116" s="408" t="s">
        <v>4463</v>
      </c>
      <c r="D116" s="408" t="s">
        <v>4542</v>
      </c>
    </row>
    <row r="117" spans="1:4" s="333" customFormat="1" ht="75" x14ac:dyDescent="0.25">
      <c r="A117" s="408" t="s">
        <v>4530</v>
      </c>
      <c r="B117" s="408" t="s">
        <v>4543</v>
      </c>
      <c r="C117" s="408" t="s">
        <v>4463</v>
      </c>
      <c r="D117" s="408" t="s">
        <v>4544</v>
      </c>
    </row>
    <row r="118" spans="1:4" s="333" customFormat="1" ht="120" x14ac:dyDescent="0.25">
      <c r="A118" s="408" t="s">
        <v>4530</v>
      </c>
      <c r="B118" s="408" t="s">
        <v>4545</v>
      </c>
      <c r="C118" s="408" t="s">
        <v>4463</v>
      </c>
      <c r="D118" s="408" t="s">
        <v>4546</v>
      </c>
    </row>
    <row r="119" spans="1:4" s="333" customFormat="1" ht="180" x14ac:dyDescent="0.25">
      <c r="A119" s="408" t="s">
        <v>4530</v>
      </c>
      <c r="B119" s="408" t="s">
        <v>4547</v>
      </c>
      <c r="C119" s="408" t="s">
        <v>4463</v>
      </c>
      <c r="D119" s="408" t="s">
        <v>4548</v>
      </c>
    </row>
    <row r="120" spans="1:4" s="333" customFormat="1" ht="195" x14ac:dyDescent="0.25">
      <c r="A120" s="408" t="s">
        <v>4530</v>
      </c>
      <c r="B120" s="408" t="s">
        <v>4549</v>
      </c>
      <c r="C120" s="408" t="s">
        <v>4463</v>
      </c>
      <c r="D120" s="408" t="s">
        <v>4550</v>
      </c>
    </row>
    <row r="121" spans="1:4" s="333" customFormat="1" ht="120" x14ac:dyDescent="0.25">
      <c r="A121" s="408" t="s">
        <v>4530</v>
      </c>
      <c r="B121" s="408" t="s">
        <v>4551</v>
      </c>
      <c r="C121" s="408" t="s">
        <v>4552</v>
      </c>
      <c r="D121" s="408" t="s">
        <v>4600</v>
      </c>
    </row>
    <row r="122" spans="1:4" s="333" customFormat="1" ht="90" x14ac:dyDescent="0.25">
      <c r="A122" s="408" t="s">
        <v>4553</v>
      </c>
      <c r="B122" s="408" t="s">
        <v>4554</v>
      </c>
      <c r="C122" s="408" t="s">
        <v>4463</v>
      </c>
      <c r="D122" s="408" t="s">
        <v>4555</v>
      </c>
    </row>
    <row r="123" spans="1:4" s="333" customFormat="1" ht="90" x14ac:dyDescent="0.25">
      <c r="A123" s="408" t="s">
        <v>4553</v>
      </c>
      <c r="B123" s="408" t="s">
        <v>4556</v>
      </c>
      <c r="C123" s="408" t="s">
        <v>4463</v>
      </c>
      <c r="D123" s="408" t="s">
        <v>4557</v>
      </c>
    </row>
    <row r="124" spans="1:4" s="333" customFormat="1" ht="105" x14ac:dyDescent="0.25">
      <c r="A124" s="408" t="s">
        <v>4553</v>
      </c>
      <c r="B124" s="408" t="s">
        <v>4558</v>
      </c>
      <c r="C124" s="408" t="s">
        <v>4463</v>
      </c>
      <c r="D124" s="408" t="s">
        <v>4559</v>
      </c>
    </row>
    <row r="125" spans="1:4" s="333" customFormat="1" ht="409.5" x14ac:dyDescent="0.25">
      <c r="A125" s="408" t="s">
        <v>4553</v>
      </c>
      <c r="B125" s="408" t="s">
        <v>4560</v>
      </c>
      <c r="C125" s="408" t="s">
        <v>4463</v>
      </c>
      <c r="D125" s="408" t="s">
        <v>4561</v>
      </c>
    </row>
    <row r="126" spans="1:4" s="333" customFormat="1" ht="225" x14ac:dyDescent="0.25">
      <c r="A126" s="408" t="s">
        <v>4553</v>
      </c>
      <c r="B126" s="408" t="s">
        <v>4562</v>
      </c>
      <c r="C126" s="408" t="s">
        <v>4463</v>
      </c>
      <c r="D126" s="408" t="s">
        <v>4563</v>
      </c>
    </row>
    <row r="127" spans="1:4" s="333" customFormat="1" ht="150" x14ac:dyDescent="0.25">
      <c r="A127" s="408" t="s">
        <v>4553</v>
      </c>
      <c r="B127" s="408" t="s">
        <v>4564</v>
      </c>
      <c r="C127" s="408" t="s">
        <v>4463</v>
      </c>
      <c r="D127" s="408" t="s">
        <v>4565</v>
      </c>
    </row>
    <row r="128" spans="1:4" s="333" customFormat="1" ht="390" x14ac:dyDescent="0.25">
      <c r="A128" s="408" t="s">
        <v>4553</v>
      </c>
      <c r="B128" s="408" t="s">
        <v>4566</v>
      </c>
      <c r="C128" s="408" t="s">
        <v>4463</v>
      </c>
      <c r="D128" s="408" t="s">
        <v>4567</v>
      </c>
    </row>
    <row r="129" spans="1:8" s="333" customFormat="1" ht="75" x14ac:dyDescent="0.25">
      <c r="A129" s="408" t="s">
        <v>4553</v>
      </c>
      <c r="B129" s="408" t="s">
        <v>4568</v>
      </c>
      <c r="C129" s="408" t="s">
        <v>4463</v>
      </c>
      <c r="D129" s="408" t="s">
        <v>4569</v>
      </c>
    </row>
    <row r="130" spans="1:8" s="333" customFormat="1" ht="195" x14ac:dyDescent="0.25">
      <c r="A130" s="408" t="s">
        <v>4553</v>
      </c>
      <c r="B130" s="408" t="s">
        <v>4570</v>
      </c>
      <c r="C130" s="408" t="s">
        <v>4463</v>
      </c>
      <c r="D130" s="408" t="s">
        <v>4571</v>
      </c>
    </row>
    <row r="131" spans="1:8" s="333" customFormat="1" ht="150" x14ac:dyDescent="0.25">
      <c r="A131" s="408" t="s">
        <v>4553</v>
      </c>
      <c r="B131" s="408" t="s">
        <v>4572</v>
      </c>
      <c r="C131" s="408" t="s">
        <v>4573</v>
      </c>
      <c r="D131" s="408" t="s">
        <v>4574</v>
      </c>
    </row>
    <row r="132" spans="1:8" s="333" customFormat="1" ht="180" x14ac:dyDescent="0.25">
      <c r="A132" s="408" t="s">
        <v>4553</v>
      </c>
      <c r="B132" s="408" t="s">
        <v>4575</v>
      </c>
      <c r="C132" s="408" t="s">
        <v>4463</v>
      </c>
      <c r="D132" s="408" t="s">
        <v>4576</v>
      </c>
    </row>
    <row r="133" spans="1:8" s="333" customFormat="1" ht="75" x14ac:dyDescent="0.25">
      <c r="A133" s="408" t="s">
        <v>4553</v>
      </c>
      <c r="B133" s="408" t="s">
        <v>4577</v>
      </c>
      <c r="C133" s="408" t="s">
        <v>4463</v>
      </c>
      <c r="D133" s="408" t="s">
        <v>4578</v>
      </c>
    </row>
    <row r="134" spans="1:8" s="333" customFormat="1" ht="390" x14ac:dyDescent="0.25">
      <c r="A134" s="408" t="s">
        <v>4553</v>
      </c>
      <c r="B134" s="408" t="s">
        <v>4579</v>
      </c>
      <c r="C134" s="408" t="s">
        <v>4463</v>
      </c>
      <c r="D134" s="408" t="s">
        <v>4580</v>
      </c>
    </row>
    <row r="135" spans="1:8" s="333" customFormat="1" ht="75" x14ac:dyDescent="0.25">
      <c r="A135" s="408" t="s">
        <v>4553</v>
      </c>
      <c r="B135" s="408" t="s">
        <v>4581</v>
      </c>
      <c r="C135" s="408" t="s">
        <v>4463</v>
      </c>
      <c r="D135" s="408" t="s">
        <v>4582</v>
      </c>
    </row>
    <row r="136" spans="1:8" s="333" customFormat="1" ht="90" x14ac:dyDescent="0.25">
      <c r="A136" s="408" t="s">
        <v>4553</v>
      </c>
      <c r="B136" s="408" t="s">
        <v>4583</v>
      </c>
      <c r="C136" s="408" t="s">
        <v>4463</v>
      </c>
      <c r="D136" s="408" t="s">
        <v>4584</v>
      </c>
    </row>
    <row r="137" spans="1:8" s="333" customFormat="1" ht="75" x14ac:dyDescent="0.25">
      <c r="A137" s="408" t="s">
        <v>4553</v>
      </c>
      <c r="B137" s="408" t="s">
        <v>4585</v>
      </c>
      <c r="C137" s="408" t="s">
        <v>4463</v>
      </c>
      <c r="D137" s="408" t="s">
        <v>4586</v>
      </c>
    </row>
    <row r="138" spans="1:8" s="333" customFormat="1" ht="75" x14ac:dyDescent="0.25">
      <c r="A138" s="408" t="s">
        <v>4553</v>
      </c>
      <c r="B138" s="408" t="s">
        <v>4587</v>
      </c>
      <c r="C138" s="408" t="s">
        <v>4463</v>
      </c>
      <c r="D138" s="408" t="s">
        <v>4588</v>
      </c>
    </row>
    <row r="139" spans="1:8" s="333" customFormat="1" ht="105" x14ac:dyDescent="0.25">
      <c r="A139" s="408" t="s">
        <v>4553</v>
      </c>
      <c r="B139" s="408" t="s">
        <v>4589</v>
      </c>
      <c r="C139" s="408" t="s">
        <v>4463</v>
      </c>
      <c r="D139" s="408" t="s">
        <v>4590</v>
      </c>
    </row>
    <row r="140" spans="1:8" s="333" customFormat="1" ht="105" x14ac:dyDescent="0.25">
      <c r="A140" s="408" t="s">
        <v>4553</v>
      </c>
      <c r="B140" s="408" t="s">
        <v>4591</v>
      </c>
      <c r="C140" s="408" t="s">
        <v>4463</v>
      </c>
      <c r="D140" s="408" t="s">
        <v>4592</v>
      </c>
    </row>
    <row r="141" spans="1:8" s="333" customFormat="1" ht="195" x14ac:dyDescent="0.25">
      <c r="A141" s="408" t="s">
        <v>4553</v>
      </c>
      <c r="B141" s="408" t="s">
        <v>4593</v>
      </c>
      <c r="C141" s="408" t="s">
        <v>4463</v>
      </c>
      <c r="D141" s="408" t="s">
        <v>4594</v>
      </c>
    </row>
    <row r="142" spans="1:8" s="333" customFormat="1" ht="270" x14ac:dyDescent="0.25">
      <c r="A142" s="408" t="s">
        <v>4553</v>
      </c>
      <c r="B142" s="408" t="s">
        <v>4595</v>
      </c>
      <c r="C142" s="408" t="s">
        <v>4463</v>
      </c>
      <c r="D142" s="408" t="s">
        <v>4596</v>
      </c>
    </row>
    <row r="143" spans="1:8" s="322" customFormat="1" ht="12.75" x14ac:dyDescent="0.25">
      <c r="A143" s="409" t="s">
        <v>4308</v>
      </c>
      <c r="B143" s="409"/>
      <c r="C143" s="409"/>
      <c r="D143" s="409"/>
      <c r="E143" s="321"/>
      <c r="F143" s="321"/>
      <c r="G143" s="321"/>
      <c r="H143" s="321"/>
    </row>
    <row r="144" spans="1:8" s="322" customFormat="1" ht="12.75" x14ac:dyDescent="0.2">
      <c r="A144" s="324"/>
      <c r="B144" s="325"/>
      <c r="C144" s="325"/>
      <c r="D144" s="326"/>
      <c r="E144" s="323" t="s">
        <v>4309</v>
      </c>
      <c r="F144" s="321"/>
      <c r="G144" s="321"/>
      <c r="H144" s="321"/>
    </row>
    <row r="145" spans="1:8" s="322" customFormat="1" ht="12.75" x14ac:dyDescent="0.2">
      <c r="A145" s="327"/>
      <c r="B145" s="318"/>
      <c r="C145" s="318"/>
      <c r="D145" s="328"/>
      <c r="E145" s="321"/>
      <c r="F145" s="321"/>
      <c r="G145" s="321"/>
      <c r="H145" s="321"/>
    </row>
    <row r="146" spans="1:8" s="322" customFormat="1" ht="12.75" x14ac:dyDescent="0.2">
      <c r="A146" s="327"/>
      <c r="B146" s="318"/>
      <c r="C146" s="318"/>
      <c r="D146" s="328"/>
      <c r="E146" s="321"/>
      <c r="F146" s="321"/>
      <c r="G146" s="321"/>
      <c r="H146" s="321"/>
    </row>
    <row r="147" spans="1:8" s="322" customFormat="1" ht="12.75" x14ac:dyDescent="0.2">
      <c r="A147" s="327"/>
      <c r="B147" s="318"/>
      <c r="C147" s="318"/>
      <c r="D147" s="328"/>
      <c r="E147" s="321"/>
      <c r="F147" s="321"/>
      <c r="G147" s="321"/>
      <c r="H147" s="321"/>
    </row>
    <row r="148" spans="1:8" s="322" customFormat="1" ht="12.75" x14ac:dyDescent="0.2">
      <c r="A148" s="327"/>
      <c r="B148" s="318"/>
      <c r="C148" s="318"/>
      <c r="D148" s="328"/>
      <c r="E148" s="321"/>
      <c r="F148" s="321"/>
      <c r="G148" s="321"/>
      <c r="H148" s="321"/>
    </row>
    <row r="149" spans="1:8" s="322" customFormat="1" ht="12.75" x14ac:dyDescent="0.2">
      <c r="A149" s="327"/>
      <c r="B149" s="318"/>
      <c r="C149" s="318"/>
      <c r="D149" s="328"/>
      <c r="E149" s="321"/>
      <c r="F149" s="321"/>
      <c r="G149" s="321"/>
      <c r="H149" s="321"/>
    </row>
    <row r="150" spans="1:8" s="322" customFormat="1" ht="12.75" x14ac:dyDescent="0.2">
      <c r="A150" s="327"/>
      <c r="B150" s="318"/>
      <c r="C150" s="318"/>
      <c r="D150" s="328"/>
      <c r="E150" s="321"/>
      <c r="F150" s="321"/>
      <c r="G150" s="321"/>
      <c r="H150" s="321"/>
    </row>
    <row r="151" spans="1:8" s="322" customFormat="1" ht="12.75" x14ac:dyDescent="0.2">
      <c r="A151" s="329"/>
      <c r="B151" s="330"/>
      <c r="C151" s="330"/>
      <c r="D151" s="331"/>
      <c r="E151" s="321"/>
      <c r="F151" s="321"/>
      <c r="G151" s="321"/>
      <c r="H151" s="321"/>
    </row>
    <row r="152" spans="1:8" s="322" customFormat="1" ht="12.75" x14ac:dyDescent="0.25">
      <c r="A152" s="321"/>
      <c r="B152" s="321"/>
      <c r="C152" s="321"/>
      <c r="D152" s="321"/>
      <c r="E152" s="321"/>
      <c r="F152" s="321"/>
      <c r="G152" s="321"/>
      <c r="H152" s="321"/>
    </row>
    <row r="153" spans="1:8" s="71" customFormat="1" ht="12.75" x14ac:dyDescent="0.2">
      <c r="A153" s="321"/>
      <c r="B153" s="321"/>
      <c r="C153" s="321"/>
      <c r="D153" s="321"/>
    </row>
    <row r="154" spans="1:8" s="71" customFormat="1" ht="12.75" x14ac:dyDescent="0.2">
      <c r="A154" s="321"/>
      <c r="B154" s="321"/>
      <c r="C154" s="321"/>
      <c r="D154" s="321"/>
    </row>
    <row r="155" spans="1:8" s="71" customFormat="1" ht="12.75" x14ac:dyDescent="0.2">
      <c r="A155" s="321"/>
      <c r="B155" s="321"/>
      <c r="C155" s="321"/>
      <c r="D155" s="321"/>
    </row>
    <row r="156" spans="1:8" s="71" customFormat="1" ht="12.75" x14ac:dyDescent="0.2">
      <c r="A156" s="321"/>
      <c r="B156" s="321"/>
      <c r="C156" s="321"/>
      <c r="D156" s="321"/>
    </row>
    <row r="157" spans="1:8" s="71" customFormat="1" ht="12.75" x14ac:dyDescent="0.2">
      <c r="A157" s="321"/>
      <c r="B157" s="321"/>
      <c r="C157" s="321"/>
      <c r="D157" s="321"/>
    </row>
    <row r="158" spans="1:8" s="71" customFormat="1" ht="12.75" x14ac:dyDescent="0.2">
      <c r="A158" s="321"/>
      <c r="B158" s="321"/>
      <c r="C158" s="321"/>
      <c r="D158" s="321"/>
    </row>
    <row r="159" spans="1:8" s="71" customFormat="1" ht="12.75" x14ac:dyDescent="0.2">
      <c r="A159" s="321"/>
      <c r="B159" s="321"/>
      <c r="C159" s="321"/>
      <c r="D159" s="321"/>
    </row>
    <row r="160" spans="1:8" s="71" customFormat="1" ht="12.75" x14ac:dyDescent="0.2">
      <c r="A160" s="321"/>
      <c r="B160" s="321"/>
      <c r="C160" s="321"/>
      <c r="D160" s="321"/>
    </row>
    <row r="161" spans="1:4" s="71" customFormat="1" ht="12.75" x14ac:dyDescent="0.2">
      <c r="A161" s="321"/>
      <c r="B161" s="321"/>
      <c r="C161" s="321"/>
      <c r="D161" s="321"/>
    </row>
  </sheetData>
  <mergeCells count="6">
    <mergeCell ref="A9:D9"/>
    <mergeCell ref="A1:T1"/>
    <mergeCell ref="A2:T2"/>
    <mergeCell ref="A3:T3"/>
    <mergeCell ref="A7:D7"/>
    <mergeCell ref="A8:D8"/>
  </mergeCells>
  <dataValidations disablePrompts="1" count="4">
    <dataValidation operator="greaterThan" allowBlank="1" showInputMessage="1" showErrorMessage="1" error="Please enter a date later than 01/01/1900" sqref="C152:C160" xr:uid="{00000000-0002-0000-0600-000000000000}"/>
    <dataValidation type="list" allowBlank="1" showInputMessage="1" showErrorMessage="1" sqref="G1:G3" xr:uid="{00000000-0002-0000-0600-000001000000}">
      <formula1>"R,O"</formula1>
    </dataValidation>
    <dataValidation type="list" allowBlank="1" showInputMessage="1" showErrorMessage="1" sqref="F1:F3" xr:uid="{00000000-0002-0000-0600-000002000000}">
      <formula1>"SFA,SFD,2 to 4,5+,ADU,MH"</formula1>
    </dataValidation>
    <dataValidation type="list" allowBlank="1" showInputMessage="1" showErrorMessage="1" error="Please enter &quot;No&quot;,&quot;Yes-But no action taken&quot;, &quot;Yes-Approved&quot; , &quot;Yes-Denied&quot;  " sqref="S1:S3" xr:uid="{00000000-0002-0000-0600-000003000000}">
      <formula1>"No,Yes-But no action taken,Yes-Approved,Yes-Denied"</formula1>
    </dataValidation>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1382"/>
  <sheetViews>
    <sheetView workbookViewId="0">
      <selection activeCell="H16" sqref="H16"/>
    </sheetView>
  </sheetViews>
  <sheetFormatPr defaultColWidth="0" defaultRowHeight="14.25" x14ac:dyDescent="0.2"/>
  <cols>
    <col min="1" max="7" width="16.7109375" style="31" customWidth="1"/>
    <col min="8" max="9" width="25.7109375" style="31" customWidth="1"/>
    <col min="10" max="10" width="31.140625" style="31" customWidth="1"/>
    <col min="11" max="11" width="4.5703125" style="31" hidden="1" customWidth="1"/>
    <col min="12" max="16384" width="8.85546875" style="31" hidden="1"/>
  </cols>
  <sheetData>
    <row r="1" spans="1:22" s="115" customFormat="1" ht="22.9" customHeight="1" x14ac:dyDescent="0.35">
      <c r="A1" s="298" t="s">
        <v>288</v>
      </c>
      <c r="B1" s="299" t="s">
        <v>271</v>
      </c>
      <c r="C1" s="251"/>
      <c r="D1" s="119"/>
      <c r="E1" s="119"/>
      <c r="F1" s="119" t="s">
        <v>289</v>
      </c>
      <c r="G1" s="119"/>
      <c r="H1" s="119"/>
      <c r="I1" s="119"/>
      <c r="J1" s="531" t="s">
        <v>290</v>
      </c>
      <c r="K1" s="532"/>
      <c r="L1" s="533"/>
      <c r="M1" s="119"/>
      <c r="N1" s="119"/>
      <c r="O1" s="119"/>
      <c r="P1" s="119"/>
      <c r="Q1" s="119"/>
      <c r="R1" s="119"/>
      <c r="S1" s="119"/>
      <c r="T1" s="119"/>
      <c r="U1" s="252"/>
      <c r="V1" s="252"/>
    </row>
    <row r="2" spans="1:22" s="115" customFormat="1" ht="31.15" customHeight="1" x14ac:dyDescent="0.35">
      <c r="A2" s="298" t="s">
        <v>4601</v>
      </c>
      <c r="B2" s="253">
        <v>2019</v>
      </c>
      <c r="C2" s="250" t="str">
        <f>'[4]Table A2'!C2</f>
        <v>(Jan. 1 - Dec. 31)</v>
      </c>
      <c r="D2" s="119"/>
      <c r="E2" s="119"/>
      <c r="F2" s="119" t="s">
        <v>292</v>
      </c>
      <c r="G2" s="119"/>
      <c r="H2" s="119"/>
      <c r="I2" s="119"/>
      <c r="J2" s="534" t="s">
        <v>293</v>
      </c>
      <c r="K2" s="535"/>
      <c r="L2" s="334"/>
      <c r="M2" s="119"/>
      <c r="N2" s="119"/>
      <c r="O2" s="119"/>
      <c r="P2" s="119"/>
      <c r="Q2" s="119"/>
      <c r="R2" s="119"/>
      <c r="S2" s="119"/>
      <c r="T2" s="119"/>
      <c r="U2" s="254"/>
      <c r="V2" s="254"/>
    </row>
    <row r="3" spans="1:22" s="115" customFormat="1" ht="15" x14ac:dyDescent="0.2">
      <c r="A3" s="510" t="s">
        <v>294</v>
      </c>
      <c r="B3" s="510"/>
      <c r="C3" s="510"/>
      <c r="D3" s="510"/>
      <c r="E3" s="510"/>
      <c r="F3" s="510"/>
      <c r="G3" s="510"/>
      <c r="H3" s="510"/>
      <c r="I3" s="510"/>
      <c r="J3" s="510"/>
      <c r="K3" s="510"/>
      <c r="L3" s="510"/>
      <c r="M3" s="510"/>
      <c r="N3" s="510"/>
      <c r="O3" s="510"/>
      <c r="P3" s="510"/>
      <c r="Q3" s="510"/>
      <c r="R3" s="510"/>
      <c r="S3" s="510"/>
      <c r="T3" s="510"/>
      <c r="U3" s="54"/>
      <c r="V3" s="54"/>
    </row>
    <row r="4" spans="1:22" s="84" customFormat="1" ht="7.15" customHeight="1" x14ac:dyDescent="0.2">
      <c r="K4" s="335"/>
    </row>
    <row r="5" spans="1:22" s="84" customFormat="1" ht="4.9000000000000004" customHeight="1" x14ac:dyDescent="0.2">
      <c r="D5" s="336"/>
    </row>
    <row r="6" spans="1:22" s="257" customFormat="1" ht="11.25" hidden="1" x14ac:dyDescent="0.2">
      <c r="A6" s="257" t="s">
        <v>4602</v>
      </c>
      <c r="B6" s="257" t="s">
        <v>4603</v>
      </c>
      <c r="C6" s="257" t="s">
        <v>4604</v>
      </c>
      <c r="D6" s="257" t="s">
        <v>4605</v>
      </c>
      <c r="E6" s="257" t="s">
        <v>4606</v>
      </c>
      <c r="F6" s="257" t="s">
        <v>4607</v>
      </c>
      <c r="G6" s="257" t="s">
        <v>4608</v>
      </c>
      <c r="H6" s="257" t="s">
        <v>4609</v>
      </c>
      <c r="I6" s="257" t="s">
        <v>4610</v>
      </c>
      <c r="J6" s="257" t="s">
        <v>4611</v>
      </c>
    </row>
    <row r="7" spans="1:22" ht="15.75" x14ac:dyDescent="0.2">
      <c r="A7" s="523" t="s">
        <v>4612</v>
      </c>
      <c r="B7" s="523"/>
      <c r="C7" s="523"/>
      <c r="D7" s="523"/>
      <c r="E7" s="523"/>
      <c r="F7" s="523"/>
      <c r="G7" s="523"/>
      <c r="H7" s="523"/>
      <c r="I7" s="523"/>
      <c r="J7" s="512"/>
    </row>
    <row r="8" spans="1:22" ht="15.75" x14ac:dyDescent="0.2">
      <c r="A8" s="523" t="s">
        <v>4613</v>
      </c>
      <c r="B8" s="523"/>
      <c r="C8" s="523"/>
      <c r="D8" s="523"/>
      <c r="E8" s="523"/>
      <c r="F8" s="523"/>
      <c r="G8" s="523"/>
      <c r="H8" s="523"/>
      <c r="I8" s="523"/>
      <c r="J8" s="512"/>
    </row>
    <row r="9" spans="1:22" ht="45" customHeight="1" x14ac:dyDescent="0.2">
      <c r="A9" s="524" t="s">
        <v>317</v>
      </c>
      <c r="B9" s="527"/>
      <c r="C9" s="527"/>
      <c r="D9" s="526"/>
      <c r="E9" s="516" t="s">
        <v>4614</v>
      </c>
      <c r="F9" s="516"/>
      <c r="G9" s="516"/>
      <c r="H9" s="516"/>
      <c r="I9" s="302" t="s">
        <v>4615</v>
      </c>
      <c r="J9" s="302" t="s">
        <v>4616</v>
      </c>
    </row>
    <row r="10" spans="1:22" ht="14.25" customHeight="1" x14ac:dyDescent="0.2">
      <c r="A10" s="524">
        <v>1</v>
      </c>
      <c r="B10" s="525"/>
      <c r="C10" s="525"/>
      <c r="D10" s="526"/>
      <c r="E10" s="524">
        <v>2</v>
      </c>
      <c r="F10" s="527"/>
      <c r="G10" s="527"/>
      <c r="H10" s="526"/>
      <c r="I10" s="302">
        <v>3</v>
      </c>
      <c r="J10" s="302">
        <v>4</v>
      </c>
    </row>
    <row r="11" spans="1:22" ht="66.75" customHeight="1" x14ac:dyDescent="0.2">
      <c r="A11" s="305" t="s">
        <v>4203</v>
      </c>
      <c r="B11" s="305" t="s">
        <v>284</v>
      </c>
      <c r="C11" s="305" t="s">
        <v>327</v>
      </c>
      <c r="D11" s="305" t="s">
        <v>328</v>
      </c>
      <c r="E11" s="305" t="s">
        <v>4617</v>
      </c>
      <c r="F11" s="305" t="s">
        <v>4618</v>
      </c>
      <c r="G11" s="305" t="s">
        <v>4619</v>
      </c>
      <c r="H11" s="305" t="s">
        <v>4620</v>
      </c>
      <c r="I11" s="305" t="s">
        <v>4615</v>
      </c>
      <c r="J11" s="305" t="s">
        <v>4616</v>
      </c>
    </row>
    <row r="12" spans="1:22" s="340" customFormat="1" x14ac:dyDescent="0.2">
      <c r="A12" s="528" t="s">
        <v>343</v>
      </c>
      <c r="B12" s="529"/>
      <c r="C12" s="530"/>
      <c r="D12" s="337"/>
      <c r="E12" s="338">
        <v>0</v>
      </c>
      <c r="F12" s="338">
        <v>0</v>
      </c>
      <c r="G12" s="338">
        <v>0</v>
      </c>
      <c r="H12" s="338">
        <v>0</v>
      </c>
      <c r="I12" s="338"/>
      <c r="J12" s="339"/>
    </row>
    <row r="13" spans="1:22" s="93" customFormat="1" x14ac:dyDescent="0.2">
      <c r="A13" s="311"/>
      <c r="B13" s="311"/>
      <c r="C13" s="311"/>
      <c r="D13" s="311"/>
      <c r="E13" s="311"/>
      <c r="F13" s="311"/>
      <c r="G13" s="311"/>
      <c r="H13" s="311"/>
      <c r="I13" s="341"/>
      <c r="J13" s="342"/>
    </row>
    <row r="14" spans="1:22" s="93" customFormat="1" x14ac:dyDescent="0.2">
      <c r="A14" s="311"/>
      <c r="B14" s="311"/>
      <c r="C14" s="311"/>
      <c r="D14" s="311"/>
      <c r="E14" s="311"/>
      <c r="F14" s="311"/>
      <c r="G14" s="311"/>
      <c r="H14" s="311"/>
      <c r="I14" s="341"/>
      <c r="J14" s="342"/>
    </row>
    <row r="15" spans="1:22" s="93" customFormat="1" x14ac:dyDescent="0.2">
      <c r="A15" s="311"/>
      <c r="B15" s="311"/>
      <c r="C15" s="311"/>
      <c r="D15" s="311"/>
      <c r="E15" s="311"/>
      <c r="F15" s="311"/>
      <c r="G15" s="311"/>
      <c r="H15" s="311"/>
      <c r="I15" s="341"/>
      <c r="J15" s="342"/>
    </row>
    <row r="16" spans="1:22" s="93" customFormat="1" x14ac:dyDescent="0.2">
      <c r="A16" s="311"/>
      <c r="B16" s="311"/>
      <c r="C16" s="311"/>
      <c r="D16" s="311"/>
      <c r="E16" s="311"/>
      <c r="F16" s="311"/>
      <c r="G16" s="311"/>
      <c r="H16" s="311"/>
      <c r="I16" s="341"/>
      <c r="J16" s="342"/>
    </row>
    <row r="17" spans="1:10" s="93" customFormat="1" x14ac:dyDescent="0.2">
      <c r="A17" s="311"/>
      <c r="B17" s="311"/>
      <c r="C17" s="311"/>
      <c r="D17" s="311"/>
      <c r="E17" s="311"/>
      <c r="F17" s="311"/>
      <c r="G17" s="311"/>
      <c r="H17" s="311"/>
      <c r="I17" s="341"/>
      <c r="J17" s="342"/>
    </row>
    <row r="18" spans="1:10" s="93" customFormat="1" x14ac:dyDescent="0.2">
      <c r="A18" s="311"/>
      <c r="B18" s="311"/>
      <c r="C18" s="311"/>
      <c r="D18" s="311"/>
      <c r="E18" s="311"/>
      <c r="F18" s="311"/>
      <c r="G18" s="311"/>
      <c r="H18" s="311"/>
      <c r="I18" s="341"/>
      <c r="J18" s="342"/>
    </row>
    <row r="19" spans="1:10" s="93" customFormat="1" x14ac:dyDescent="0.2">
      <c r="A19" s="311"/>
      <c r="B19" s="311"/>
      <c r="C19" s="311"/>
      <c r="D19" s="311"/>
      <c r="E19" s="311"/>
      <c r="F19" s="311"/>
      <c r="G19" s="311"/>
      <c r="H19" s="311"/>
      <c r="I19" s="341"/>
      <c r="J19" s="342"/>
    </row>
    <row r="20" spans="1:10" s="93" customFormat="1" x14ac:dyDescent="0.2">
      <c r="A20" s="311"/>
      <c r="B20" s="311"/>
      <c r="C20" s="311"/>
      <c r="D20" s="311"/>
      <c r="E20" s="311"/>
      <c r="F20" s="311"/>
      <c r="G20" s="311"/>
      <c r="H20" s="311"/>
      <c r="I20" s="341"/>
      <c r="J20" s="342"/>
    </row>
    <row r="21" spans="1:10" s="93" customFormat="1" x14ac:dyDescent="0.2">
      <c r="A21" s="311"/>
      <c r="B21" s="311"/>
      <c r="C21" s="311"/>
      <c r="D21" s="311"/>
      <c r="E21" s="311"/>
      <c r="F21" s="311"/>
      <c r="G21" s="311"/>
      <c r="H21" s="311"/>
      <c r="I21" s="341"/>
      <c r="J21" s="342"/>
    </row>
    <row r="22" spans="1:10" s="93" customFormat="1" x14ac:dyDescent="0.2">
      <c r="A22" s="311"/>
      <c r="B22" s="311"/>
      <c r="C22" s="311"/>
      <c r="D22" s="311"/>
      <c r="E22" s="311"/>
      <c r="F22" s="311"/>
      <c r="G22" s="311"/>
      <c r="H22" s="311"/>
      <c r="I22" s="341"/>
      <c r="J22" s="342"/>
    </row>
    <row r="23" spans="1:10" s="93" customFormat="1" x14ac:dyDescent="0.2">
      <c r="A23" s="311"/>
      <c r="B23" s="311"/>
      <c r="C23" s="311"/>
      <c r="D23" s="311"/>
      <c r="E23" s="311"/>
      <c r="F23" s="311"/>
      <c r="G23" s="311"/>
      <c r="H23" s="311"/>
      <c r="I23" s="341"/>
      <c r="J23" s="342"/>
    </row>
    <row r="24" spans="1:10" s="93" customFormat="1" x14ac:dyDescent="0.2">
      <c r="A24" s="311"/>
      <c r="B24" s="311"/>
      <c r="C24" s="311"/>
      <c r="D24" s="311"/>
      <c r="E24" s="311"/>
      <c r="F24" s="311"/>
      <c r="G24" s="311"/>
      <c r="H24" s="311"/>
      <c r="I24" s="341"/>
      <c r="J24" s="342"/>
    </row>
    <row r="25" spans="1:10" s="93" customFormat="1" x14ac:dyDescent="0.2">
      <c r="A25" s="311"/>
      <c r="B25" s="311"/>
      <c r="C25" s="311"/>
      <c r="D25" s="311"/>
      <c r="E25" s="311"/>
      <c r="F25" s="311"/>
      <c r="G25" s="311"/>
      <c r="H25" s="311"/>
      <c r="I25" s="341"/>
      <c r="J25" s="342"/>
    </row>
    <row r="26" spans="1:10" s="93" customFormat="1" x14ac:dyDescent="0.2">
      <c r="A26" s="311"/>
      <c r="B26" s="311"/>
      <c r="C26" s="311"/>
      <c r="D26" s="311"/>
      <c r="E26" s="311"/>
      <c r="F26" s="311"/>
      <c r="G26" s="311"/>
      <c r="H26" s="311"/>
      <c r="I26" s="341"/>
      <c r="J26" s="342"/>
    </row>
    <row r="27" spans="1:10" s="93" customFormat="1" x14ac:dyDescent="0.2">
      <c r="A27" s="311"/>
      <c r="B27" s="311"/>
      <c r="C27" s="311"/>
      <c r="D27" s="311"/>
      <c r="E27" s="311"/>
      <c r="F27" s="311"/>
      <c r="G27" s="311"/>
      <c r="H27" s="311"/>
      <c r="I27" s="341"/>
      <c r="J27" s="342"/>
    </row>
    <row r="28" spans="1:10" s="93" customFormat="1" x14ac:dyDescent="0.2">
      <c r="A28" s="311"/>
      <c r="B28" s="311"/>
      <c r="C28" s="311"/>
      <c r="D28" s="311"/>
      <c r="E28" s="311"/>
      <c r="F28" s="311"/>
      <c r="G28" s="311"/>
      <c r="H28" s="311"/>
      <c r="I28" s="341"/>
      <c r="J28" s="342"/>
    </row>
    <row r="29" spans="1:10" s="93" customFormat="1" x14ac:dyDescent="0.2">
      <c r="A29" s="311"/>
      <c r="B29" s="311"/>
      <c r="C29" s="311"/>
      <c r="D29" s="311"/>
      <c r="E29" s="311"/>
      <c r="F29" s="311"/>
      <c r="G29" s="311"/>
      <c r="H29" s="311"/>
      <c r="I29" s="341"/>
      <c r="J29" s="342"/>
    </row>
    <row r="30" spans="1:10" s="93" customFormat="1" x14ac:dyDescent="0.2">
      <c r="A30" s="311"/>
      <c r="B30" s="311"/>
      <c r="C30" s="311"/>
      <c r="D30" s="311"/>
      <c r="E30" s="311"/>
      <c r="F30" s="311"/>
      <c r="G30" s="311"/>
      <c r="H30" s="311"/>
      <c r="I30" s="341"/>
      <c r="J30" s="342"/>
    </row>
    <row r="31" spans="1:10" s="93" customFormat="1" x14ac:dyDescent="0.2">
      <c r="A31" s="311"/>
      <c r="B31" s="311"/>
      <c r="C31" s="311"/>
      <c r="D31" s="311"/>
      <c r="E31" s="311"/>
      <c r="F31" s="311"/>
      <c r="G31" s="311"/>
      <c r="H31" s="311"/>
      <c r="I31" s="341"/>
      <c r="J31" s="342"/>
    </row>
    <row r="32" spans="1:10" s="93" customFormat="1" x14ac:dyDescent="0.2">
      <c r="A32" s="311"/>
      <c r="B32" s="311"/>
      <c r="C32" s="311"/>
      <c r="D32" s="311"/>
      <c r="E32" s="311"/>
      <c r="F32" s="311"/>
      <c r="G32" s="311"/>
      <c r="H32" s="311"/>
      <c r="I32" s="341"/>
      <c r="J32" s="342"/>
    </row>
    <row r="33" spans="1:10" s="93" customFormat="1" x14ac:dyDescent="0.2">
      <c r="A33" s="311"/>
      <c r="B33" s="311"/>
      <c r="C33" s="311"/>
      <c r="D33" s="311"/>
      <c r="E33" s="311"/>
      <c r="F33" s="311"/>
      <c r="G33" s="311"/>
      <c r="H33" s="311"/>
      <c r="I33" s="341"/>
      <c r="J33" s="342"/>
    </row>
    <row r="34" spans="1:10" s="93" customFormat="1" x14ac:dyDescent="0.2">
      <c r="A34" s="311"/>
      <c r="B34" s="311"/>
      <c r="C34" s="311"/>
      <c r="D34" s="311"/>
      <c r="E34" s="311"/>
      <c r="F34" s="311"/>
      <c r="G34" s="311"/>
      <c r="H34" s="311"/>
      <c r="I34" s="341"/>
      <c r="J34" s="342"/>
    </row>
    <row r="35" spans="1:10" s="93" customFormat="1" x14ac:dyDescent="0.2">
      <c r="A35" s="311"/>
      <c r="B35" s="311"/>
      <c r="C35" s="311"/>
      <c r="D35" s="311"/>
      <c r="E35" s="311"/>
      <c r="F35" s="311"/>
      <c r="G35" s="311"/>
      <c r="H35" s="311"/>
      <c r="I35" s="341"/>
      <c r="J35" s="342"/>
    </row>
    <row r="36" spans="1:10" s="93" customFormat="1" x14ac:dyDescent="0.2">
      <c r="A36" s="311"/>
      <c r="B36" s="311"/>
      <c r="C36" s="311"/>
      <c r="D36" s="311"/>
      <c r="E36" s="311"/>
      <c r="F36" s="311"/>
      <c r="G36" s="311"/>
      <c r="H36" s="311"/>
      <c r="I36" s="341"/>
      <c r="J36" s="342"/>
    </row>
    <row r="37" spans="1:10" s="93" customFormat="1" x14ac:dyDescent="0.2">
      <c r="A37" s="311"/>
      <c r="B37" s="311"/>
      <c r="C37" s="311"/>
      <c r="D37" s="311"/>
      <c r="E37" s="311"/>
      <c r="F37" s="311"/>
      <c r="G37" s="311"/>
      <c r="H37" s="311"/>
      <c r="I37" s="341"/>
      <c r="J37" s="342"/>
    </row>
    <row r="38" spans="1:10" s="93" customFormat="1" x14ac:dyDescent="0.2">
      <c r="A38" s="311"/>
      <c r="B38" s="311"/>
      <c r="C38" s="311"/>
      <c r="D38" s="311"/>
      <c r="E38" s="311"/>
      <c r="F38" s="311"/>
      <c r="G38" s="311"/>
      <c r="H38" s="311"/>
      <c r="I38" s="341"/>
      <c r="J38" s="342"/>
    </row>
    <row r="39" spans="1:10" s="93" customFormat="1" x14ac:dyDescent="0.2">
      <c r="A39" s="311"/>
      <c r="B39" s="311"/>
      <c r="C39" s="311"/>
      <c r="D39" s="311"/>
      <c r="E39" s="311"/>
      <c r="F39" s="311"/>
      <c r="G39" s="311"/>
      <c r="H39" s="311"/>
      <c r="I39" s="341"/>
      <c r="J39" s="342"/>
    </row>
    <row r="40" spans="1:10" s="93" customFormat="1" x14ac:dyDescent="0.2">
      <c r="A40" s="311"/>
      <c r="B40" s="311"/>
      <c r="C40" s="311"/>
      <c r="D40" s="311"/>
      <c r="E40" s="311"/>
      <c r="F40" s="311"/>
      <c r="G40" s="311"/>
      <c r="H40" s="311"/>
      <c r="I40" s="341"/>
      <c r="J40" s="342"/>
    </row>
    <row r="41" spans="1:10" s="93" customFormat="1" x14ac:dyDescent="0.2">
      <c r="A41" s="311"/>
      <c r="B41" s="311"/>
      <c r="C41" s="311"/>
      <c r="D41" s="311"/>
      <c r="E41" s="311"/>
      <c r="F41" s="311"/>
      <c r="G41" s="311"/>
      <c r="H41" s="311"/>
      <c r="I41" s="341"/>
      <c r="J41" s="342"/>
    </row>
    <row r="42" spans="1:10" s="93" customFormat="1" x14ac:dyDescent="0.2">
      <c r="A42" s="311"/>
      <c r="B42" s="311"/>
      <c r="C42" s="311"/>
      <c r="D42" s="311"/>
      <c r="E42" s="311"/>
      <c r="F42" s="311"/>
      <c r="G42" s="311"/>
      <c r="H42" s="311"/>
      <c r="I42" s="341"/>
      <c r="J42" s="342"/>
    </row>
    <row r="43" spans="1:10" s="93" customFormat="1" x14ac:dyDescent="0.2">
      <c r="A43" s="311"/>
      <c r="B43" s="311"/>
      <c r="C43" s="311"/>
      <c r="D43" s="311"/>
      <c r="E43" s="311"/>
      <c r="F43" s="311"/>
      <c r="G43" s="311"/>
      <c r="H43" s="311"/>
      <c r="I43" s="341"/>
      <c r="J43" s="342"/>
    </row>
    <row r="44" spans="1:10" s="93" customFormat="1" x14ac:dyDescent="0.2">
      <c r="A44" s="311"/>
      <c r="B44" s="311"/>
      <c r="C44" s="311"/>
      <c r="D44" s="311"/>
      <c r="E44" s="311"/>
      <c r="F44" s="311"/>
      <c r="G44" s="311"/>
      <c r="H44" s="311"/>
      <c r="I44" s="341"/>
      <c r="J44" s="342"/>
    </row>
    <row r="45" spans="1:10" s="93" customFormat="1" x14ac:dyDescent="0.2">
      <c r="A45" s="311"/>
      <c r="B45" s="311"/>
      <c r="C45" s="311"/>
      <c r="D45" s="311"/>
      <c r="E45" s="311"/>
      <c r="F45" s="311"/>
      <c r="G45" s="311"/>
      <c r="H45" s="311"/>
      <c r="I45" s="341"/>
      <c r="J45" s="342"/>
    </row>
    <row r="46" spans="1:10" s="93" customFormat="1" x14ac:dyDescent="0.2">
      <c r="A46" s="311"/>
      <c r="B46" s="311"/>
      <c r="C46" s="311"/>
      <c r="D46" s="311"/>
      <c r="E46" s="311"/>
      <c r="F46" s="311"/>
      <c r="G46" s="311"/>
      <c r="H46" s="311"/>
      <c r="I46" s="341"/>
      <c r="J46" s="342"/>
    </row>
    <row r="47" spans="1:10" s="93" customFormat="1" x14ac:dyDescent="0.2">
      <c r="A47" s="311"/>
      <c r="B47" s="311"/>
      <c r="C47" s="311"/>
      <c r="D47" s="311"/>
      <c r="E47" s="311"/>
      <c r="F47" s="311"/>
      <c r="G47" s="311"/>
      <c r="H47" s="311"/>
      <c r="I47" s="341"/>
      <c r="J47" s="342"/>
    </row>
    <row r="48" spans="1:10" s="93" customFormat="1" x14ac:dyDescent="0.2">
      <c r="A48" s="311"/>
      <c r="B48" s="311"/>
      <c r="C48" s="311"/>
      <c r="D48" s="311"/>
      <c r="E48" s="311"/>
      <c r="F48" s="311"/>
      <c r="G48" s="311"/>
      <c r="H48" s="311"/>
      <c r="I48" s="341"/>
      <c r="J48" s="342"/>
    </row>
    <row r="49" spans="1:10" s="93" customFormat="1" x14ac:dyDescent="0.2">
      <c r="A49" s="311"/>
      <c r="B49" s="311"/>
      <c r="C49" s="311"/>
      <c r="D49" s="311"/>
      <c r="E49" s="311"/>
      <c r="F49" s="311"/>
      <c r="G49" s="311"/>
      <c r="H49" s="311"/>
      <c r="I49" s="341"/>
      <c r="J49" s="342"/>
    </row>
    <row r="50" spans="1:10" s="93" customFormat="1" x14ac:dyDescent="0.2">
      <c r="A50" s="311"/>
      <c r="B50" s="311"/>
      <c r="C50" s="311"/>
      <c r="D50" s="311"/>
      <c r="E50" s="311"/>
      <c r="F50" s="311"/>
      <c r="G50" s="311"/>
      <c r="H50" s="311"/>
      <c r="I50" s="341"/>
      <c r="J50" s="342"/>
    </row>
    <row r="51" spans="1:10" s="93" customFormat="1" x14ac:dyDescent="0.2">
      <c r="A51" s="311"/>
      <c r="B51" s="311"/>
      <c r="C51" s="311"/>
      <c r="D51" s="311"/>
      <c r="E51" s="311"/>
      <c r="F51" s="311"/>
      <c r="G51" s="311"/>
      <c r="H51" s="311"/>
      <c r="I51" s="341"/>
      <c r="J51" s="342"/>
    </row>
    <row r="52" spans="1:10" s="93" customFormat="1" x14ac:dyDescent="0.2">
      <c r="A52" s="311"/>
      <c r="B52" s="311"/>
      <c r="C52" s="311"/>
      <c r="D52" s="311"/>
      <c r="E52" s="311"/>
      <c r="F52" s="311"/>
      <c r="G52" s="311"/>
      <c r="H52" s="311"/>
      <c r="I52" s="341"/>
      <c r="J52" s="342"/>
    </row>
    <row r="53" spans="1:10" s="93" customFormat="1" x14ac:dyDescent="0.2">
      <c r="A53" s="311"/>
      <c r="B53" s="311"/>
      <c r="C53" s="311"/>
      <c r="D53" s="311"/>
      <c r="E53" s="311"/>
      <c r="F53" s="311"/>
      <c r="G53" s="311"/>
      <c r="H53" s="311"/>
      <c r="I53" s="341"/>
      <c r="J53" s="342"/>
    </row>
    <row r="54" spans="1:10" s="93" customFormat="1" x14ac:dyDescent="0.2">
      <c r="A54" s="311"/>
      <c r="B54" s="311"/>
      <c r="C54" s="311"/>
      <c r="D54" s="311"/>
      <c r="E54" s="311"/>
      <c r="F54" s="311"/>
      <c r="G54" s="311"/>
      <c r="H54" s="311"/>
      <c r="I54" s="341"/>
      <c r="J54" s="342"/>
    </row>
    <row r="55" spans="1:10" s="93" customFormat="1" x14ac:dyDescent="0.2">
      <c r="A55" s="311"/>
      <c r="B55" s="311"/>
      <c r="C55" s="311"/>
      <c r="D55" s="311"/>
      <c r="E55" s="311"/>
      <c r="F55" s="311"/>
      <c r="G55" s="311"/>
      <c r="H55" s="311"/>
      <c r="I55" s="341"/>
      <c r="J55" s="342"/>
    </row>
    <row r="56" spans="1:10" s="93" customFormat="1" x14ac:dyDescent="0.2">
      <c r="A56" s="311"/>
      <c r="B56" s="311"/>
      <c r="C56" s="311"/>
      <c r="D56" s="311"/>
      <c r="E56" s="311"/>
      <c r="F56" s="311"/>
      <c r="G56" s="311"/>
      <c r="H56" s="311"/>
      <c r="I56" s="341"/>
      <c r="J56" s="342"/>
    </row>
    <row r="57" spans="1:10" s="93" customFormat="1" x14ac:dyDescent="0.2">
      <c r="A57" s="311"/>
      <c r="B57" s="311"/>
      <c r="C57" s="311"/>
      <c r="D57" s="311"/>
      <c r="E57" s="311"/>
      <c r="F57" s="311"/>
      <c r="G57" s="311"/>
      <c r="H57" s="311"/>
      <c r="I57" s="341"/>
      <c r="J57" s="342"/>
    </row>
    <row r="58" spans="1:10" s="93" customFormat="1" x14ac:dyDescent="0.2">
      <c r="A58" s="311"/>
      <c r="B58" s="311"/>
      <c r="C58" s="311"/>
      <c r="D58" s="311"/>
      <c r="E58" s="311"/>
      <c r="F58" s="311"/>
      <c r="G58" s="311"/>
      <c r="H58" s="311"/>
      <c r="I58" s="341"/>
      <c r="J58" s="342"/>
    </row>
    <row r="59" spans="1:10" s="93" customFormat="1" x14ac:dyDescent="0.2">
      <c r="A59" s="311"/>
      <c r="B59" s="311"/>
      <c r="C59" s="311"/>
      <c r="D59" s="311"/>
      <c r="E59" s="311"/>
      <c r="F59" s="311"/>
      <c r="G59" s="311"/>
      <c r="H59" s="311"/>
      <c r="I59" s="341"/>
      <c r="J59" s="342"/>
    </row>
    <row r="60" spans="1:10" s="93" customFormat="1" x14ac:dyDescent="0.2">
      <c r="A60" s="311"/>
      <c r="B60" s="311"/>
      <c r="C60" s="311"/>
      <c r="D60" s="311"/>
      <c r="E60" s="311"/>
      <c r="F60" s="311"/>
      <c r="G60" s="311"/>
      <c r="H60" s="311"/>
      <c r="I60" s="341"/>
      <c r="J60" s="342"/>
    </row>
    <row r="61" spans="1:10" s="93" customFormat="1" x14ac:dyDescent="0.2">
      <c r="A61" s="311"/>
      <c r="B61" s="311"/>
      <c r="C61" s="311"/>
      <c r="D61" s="311"/>
      <c r="E61" s="311"/>
      <c r="F61" s="311"/>
      <c r="G61" s="311"/>
      <c r="H61" s="311"/>
      <c r="I61" s="341"/>
      <c r="J61" s="342"/>
    </row>
    <row r="62" spans="1:10" s="93" customFormat="1" x14ac:dyDescent="0.2">
      <c r="A62" s="311"/>
      <c r="B62" s="311"/>
      <c r="C62" s="311"/>
      <c r="D62" s="311"/>
      <c r="E62" s="311"/>
      <c r="F62" s="311"/>
      <c r="G62" s="311"/>
      <c r="H62" s="311"/>
      <c r="I62" s="341"/>
      <c r="J62" s="342"/>
    </row>
    <row r="63" spans="1:10" s="93" customFormat="1" x14ac:dyDescent="0.2">
      <c r="A63" s="311"/>
      <c r="B63" s="311"/>
      <c r="C63" s="311"/>
      <c r="D63" s="311"/>
      <c r="E63" s="311"/>
      <c r="F63" s="311"/>
      <c r="G63" s="311"/>
      <c r="H63" s="311"/>
      <c r="I63" s="341"/>
      <c r="J63" s="342"/>
    </row>
    <row r="64" spans="1:10" s="93" customFormat="1" x14ac:dyDescent="0.2">
      <c r="A64" s="311"/>
      <c r="B64" s="311"/>
      <c r="C64" s="311"/>
      <c r="D64" s="311"/>
      <c r="E64" s="311"/>
      <c r="F64" s="311"/>
      <c r="G64" s="311"/>
      <c r="H64" s="311"/>
      <c r="I64" s="341"/>
      <c r="J64" s="342"/>
    </row>
    <row r="65" spans="1:10" s="93" customFormat="1" x14ac:dyDescent="0.2">
      <c r="A65" s="311"/>
      <c r="B65" s="311"/>
      <c r="C65" s="311"/>
      <c r="D65" s="311"/>
      <c r="E65" s="311"/>
      <c r="F65" s="311"/>
      <c r="G65" s="311"/>
      <c r="H65" s="311"/>
      <c r="I65" s="341"/>
      <c r="J65" s="342"/>
    </row>
    <row r="66" spans="1:10" s="93" customFormat="1" x14ac:dyDescent="0.2">
      <c r="A66" s="311"/>
      <c r="B66" s="311"/>
      <c r="C66" s="311"/>
      <c r="D66" s="311"/>
      <c r="E66" s="311"/>
      <c r="F66" s="311"/>
      <c r="G66" s="311"/>
      <c r="H66" s="311"/>
      <c r="I66" s="341"/>
      <c r="J66" s="342"/>
    </row>
    <row r="67" spans="1:10" s="93" customFormat="1" x14ac:dyDescent="0.2">
      <c r="A67" s="311"/>
      <c r="B67" s="311"/>
      <c r="C67" s="311"/>
      <c r="D67" s="311"/>
      <c r="E67" s="311"/>
      <c r="F67" s="311"/>
      <c r="G67" s="311"/>
      <c r="H67" s="311"/>
      <c r="I67" s="341"/>
      <c r="J67" s="342"/>
    </row>
    <row r="68" spans="1:10" s="93" customFormat="1" x14ac:dyDescent="0.2">
      <c r="A68" s="311"/>
      <c r="B68" s="311"/>
      <c r="C68" s="311"/>
      <c r="D68" s="311"/>
      <c r="E68" s="311"/>
      <c r="F68" s="311"/>
      <c r="G68" s="311"/>
      <c r="H68" s="311"/>
      <c r="I68" s="341"/>
      <c r="J68" s="342"/>
    </row>
    <row r="69" spans="1:10" s="93" customFormat="1" x14ac:dyDescent="0.2">
      <c r="A69" s="311"/>
      <c r="B69" s="311"/>
      <c r="C69" s="311"/>
      <c r="D69" s="311"/>
      <c r="E69" s="311"/>
      <c r="F69" s="311"/>
      <c r="G69" s="311"/>
      <c r="H69" s="311"/>
      <c r="I69" s="341"/>
      <c r="J69" s="342"/>
    </row>
    <row r="70" spans="1:10" s="93" customFormat="1" x14ac:dyDescent="0.2">
      <c r="A70" s="311"/>
      <c r="B70" s="311"/>
      <c r="C70" s="311"/>
      <c r="D70" s="311"/>
      <c r="E70" s="311"/>
      <c r="F70" s="311"/>
      <c r="G70" s="311"/>
      <c r="H70" s="311"/>
      <c r="I70" s="341"/>
      <c r="J70" s="342"/>
    </row>
    <row r="71" spans="1:10" s="93" customFormat="1" x14ac:dyDescent="0.2">
      <c r="A71" s="311"/>
      <c r="B71" s="311"/>
      <c r="C71" s="311"/>
      <c r="D71" s="311"/>
      <c r="E71" s="311"/>
      <c r="F71" s="311"/>
      <c r="G71" s="311"/>
      <c r="H71" s="311"/>
      <c r="I71" s="341"/>
      <c r="J71" s="342"/>
    </row>
    <row r="72" spans="1:10" s="93" customFormat="1" x14ac:dyDescent="0.2">
      <c r="A72" s="311"/>
      <c r="B72" s="311"/>
      <c r="C72" s="311"/>
      <c r="D72" s="311"/>
      <c r="E72" s="311"/>
      <c r="F72" s="311"/>
      <c r="G72" s="311"/>
      <c r="H72" s="311"/>
      <c r="I72" s="341"/>
      <c r="J72" s="342"/>
    </row>
    <row r="73" spans="1:10" s="93" customFormat="1" x14ac:dyDescent="0.2">
      <c r="A73" s="311"/>
      <c r="B73" s="311"/>
      <c r="C73" s="311"/>
      <c r="D73" s="311"/>
      <c r="E73" s="311"/>
      <c r="F73" s="311"/>
      <c r="G73" s="311"/>
      <c r="H73" s="311"/>
      <c r="I73" s="341"/>
      <c r="J73" s="342"/>
    </row>
    <row r="74" spans="1:10" s="93" customFormat="1" x14ac:dyDescent="0.2">
      <c r="A74" s="311"/>
      <c r="B74" s="311"/>
      <c r="C74" s="311"/>
      <c r="D74" s="311"/>
      <c r="E74" s="311"/>
      <c r="F74" s="311"/>
      <c r="G74" s="311"/>
      <c r="H74" s="311"/>
      <c r="I74" s="341"/>
      <c r="J74" s="342"/>
    </row>
    <row r="75" spans="1:10" s="93" customFormat="1" x14ac:dyDescent="0.2">
      <c r="A75" s="311"/>
      <c r="B75" s="311"/>
      <c r="C75" s="311"/>
      <c r="D75" s="311"/>
      <c r="E75" s="311"/>
      <c r="F75" s="311"/>
      <c r="G75" s="311"/>
      <c r="H75" s="311"/>
      <c r="I75" s="341"/>
      <c r="J75" s="342"/>
    </row>
    <row r="76" spans="1:10" s="93" customFormat="1" x14ac:dyDescent="0.2">
      <c r="A76" s="311"/>
      <c r="B76" s="311"/>
      <c r="C76" s="311"/>
      <c r="D76" s="311"/>
      <c r="E76" s="311"/>
      <c r="F76" s="311"/>
      <c r="G76" s="311"/>
      <c r="H76" s="311"/>
      <c r="I76" s="341"/>
      <c r="J76" s="342"/>
    </row>
    <row r="77" spans="1:10" s="93" customFormat="1" x14ac:dyDescent="0.2">
      <c r="A77" s="311"/>
      <c r="B77" s="311"/>
      <c r="C77" s="311"/>
      <c r="D77" s="311"/>
      <c r="E77" s="311"/>
      <c r="F77" s="311"/>
      <c r="G77" s="311"/>
      <c r="H77" s="311"/>
      <c r="I77" s="341"/>
      <c r="J77" s="342"/>
    </row>
    <row r="78" spans="1:10" s="93" customFormat="1" x14ac:dyDescent="0.2">
      <c r="A78" s="311"/>
      <c r="B78" s="311"/>
      <c r="C78" s="311"/>
      <c r="D78" s="311"/>
      <c r="E78" s="311"/>
      <c r="F78" s="311"/>
      <c r="G78" s="311"/>
      <c r="H78" s="311"/>
      <c r="I78" s="341"/>
      <c r="J78" s="342"/>
    </row>
    <row r="79" spans="1:10" s="93" customFormat="1" x14ac:dyDescent="0.2">
      <c r="A79" s="311"/>
      <c r="B79" s="311"/>
      <c r="C79" s="311"/>
      <c r="D79" s="311"/>
      <c r="E79" s="311"/>
      <c r="F79" s="311"/>
      <c r="G79" s="311"/>
      <c r="H79" s="311"/>
      <c r="I79" s="341"/>
      <c r="J79" s="342"/>
    </row>
    <row r="80" spans="1:10" s="93" customFormat="1" x14ac:dyDescent="0.2">
      <c r="A80" s="311"/>
      <c r="B80" s="311"/>
      <c r="C80" s="311"/>
      <c r="D80" s="311"/>
      <c r="E80" s="311"/>
      <c r="F80" s="311"/>
      <c r="G80" s="311"/>
      <c r="H80" s="311"/>
      <c r="I80" s="341"/>
      <c r="J80" s="342"/>
    </row>
    <row r="81" spans="1:10" s="93" customFormat="1" x14ac:dyDescent="0.2">
      <c r="A81" s="311"/>
      <c r="B81" s="311"/>
      <c r="C81" s="311"/>
      <c r="D81" s="311"/>
      <c r="E81" s="311"/>
      <c r="F81" s="311"/>
      <c r="G81" s="311"/>
      <c r="H81" s="311"/>
      <c r="I81" s="341"/>
      <c r="J81" s="342"/>
    </row>
    <row r="82" spans="1:10" s="93" customFormat="1" x14ac:dyDescent="0.2">
      <c r="A82" s="311"/>
      <c r="B82" s="311"/>
      <c r="C82" s="311"/>
      <c r="D82" s="311"/>
      <c r="E82" s="311"/>
      <c r="F82" s="311"/>
      <c r="G82" s="311"/>
      <c r="H82" s="311"/>
      <c r="I82" s="341"/>
      <c r="J82" s="342"/>
    </row>
    <row r="83" spans="1:10" s="93" customFormat="1" x14ac:dyDescent="0.2">
      <c r="A83" s="311"/>
      <c r="B83" s="311"/>
      <c r="C83" s="311"/>
      <c r="D83" s="311"/>
      <c r="E83" s="311"/>
      <c r="F83" s="311"/>
      <c r="G83" s="311"/>
      <c r="H83" s="311"/>
      <c r="I83" s="341"/>
      <c r="J83" s="342"/>
    </row>
    <row r="84" spans="1:10" s="93" customFormat="1" x14ac:dyDescent="0.2">
      <c r="A84" s="311"/>
      <c r="B84" s="311"/>
      <c r="C84" s="311"/>
      <c r="D84" s="311"/>
      <c r="E84" s="311"/>
      <c r="F84" s="311"/>
      <c r="G84" s="311"/>
      <c r="H84" s="311"/>
      <c r="I84" s="341"/>
      <c r="J84" s="342"/>
    </row>
    <row r="85" spans="1:10" s="93" customFormat="1" x14ac:dyDescent="0.2">
      <c r="A85" s="311"/>
      <c r="B85" s="311"/>
      <c r="C85" s="311"/>
      <c r="D85" s="311"/>
      <c r="E85" s="311"/>
      <c r="F85" s="311"/>
      <c r="G85" s="311"/>
      <c r="H85" s="311"/>
      <c r="I85" s="341"/>
      <c r="J85" s="342"/>
    </row>
    <row r="86" spans="1:10" s="93" customFormat="1" x14ac:dyDescent="0.2">
      <c r="A86" s="311"/>
      <c r="B86" s="311"/>
      <c r="C86" s="311"/>
      <c r="D86" s="311"/>
      <c r="E86" s="311"/>
      <c r="F86" s="311"/>
      <c r="G86" s="311"/>
      <c r="H86" s="311"/>
      <c r="I86" s="341"/>
      <c r="J86" s="342"/>
    </row>
    <row r="87" spans="1:10" s="93" customFormat="1" x14ac:dyDescent="0.2">
      <c r="A87" s="311"/>
      <c r="B87" s="311"/>
      <c r="C87" s="311"/>
      <c r="D87" s="311"/>
      <c r="E87" s="311"/>
      <c r="F87" s="311"/>
      <c r="G87" s="311"/>
      <c r="H87" s="311"/>
      <c r="I87" s="341"/>
      <c r="J87" s="342"/>
    </row>
    <row r="88" spans="1:10" s="93" customFormat="1" x14ac:dyDescent="0.2">
      <c r="A88" s="311"/>
      <c r="B88" s="311"/>
      <c r="C88" s="311"/>
      <c r="D88" s="311"/>
      <c r="E88" s="311"/>
      <c r="F88" s="311"/>
      <c r="G88" s="311"/>
      <c r="H88" s="311"/>
      <c r="I88" s="341"/>
      <c r="J88" s="342"/>
    </row>
    <row r="89" spans="1:10" s="93" customFormat="1" x14ac:dyDescent="0.2">
      <c r="A89" s="311"/>
      <c r="B89" s="311"/>
      <c r="C89" s="311"/>
      <c r="D89" s="311"/>
      <c r="E89" s="311"/>
      <c r="F89" s="311"/>
      <c r="G89" s="311"/>
      <c r="H89" s="311"/>
      <c r="I89" s="341"/>
      <c r="J89" s="342"/>
    </row>
    <row r="90" spans="1:10" s="93" customFormat="1" x14ac:dyDescent="0.2">
      <c r="A90" s="311"/>
      <c r="B90" s="311"/>
      <c r="C90" s="311"/>
      <c r="D90" s="311"/>
      <c r="E90" s="311"/>
      <c r="F90" s="311"/>
      <c r="G90" s="311"/>
      <c r="H90" s="311"/>
      <c r="I90" s="341"/>
      <c r="J90" s="342"/>
    </row>
    <row r="91" spans="1:10" s="93" customFormat="1" x14ac:dyDescent="0.2">
      <c r="A91" s="311"/>
      <c r="B91" s="311"/>
      <c r="C91" s="311"/>
      <c r="D91" s="311"/>
      <c r="E91" s="311"/>
      <c r="F91" s="311"/>
      <c r="G91" s="311"/>
      <c r="H91" s="311"/>
      <c r="I91" s="341"/>
      <c r="J91" s="342"/>
    </row>
    <row r="92" spans="1:10" s="93" customFormat="1" x14ac:dyDescent="0.2">
      <c r="A92" s="311"/>
      <c r="B92" s="311"/>
      <c r="C92" s="311"/>
      <c r="D92" s="311"/>
      <c r="E92" s="311"/>
      <c r="F92" s="311"/>
      <c r="G92" s="311"/>
      <c r="H92" s="311"/>
      <c r="I92" s="341"/>
      <c r="J92" s="342"/>
    </row>
    <row r="93" spans="1:10" s="93" customFormat="1" x14ac:dyDescent="0.2">
      <c r="A93" s="311"/>
      <c r="B93" s="311"/>
      <c r="C93" s="311"/>
      <c r="D93" s="311"/>
      <c r="E93" s="311"/>
      <c r="F93" s="311"/>
      <c r="G93" s="311"/>
      <c r="H93" s="311"/>
      <c r="I93" s="341"/>
      <c r="J93" s="342"/>
    </row>
    <row r="94" spans="1:10" s="93" customFormat="1" x14ac:dyDescent="0.2">
      <c r="A94" s="311"/>
      <c r="B94" s="311"/>
      <c r="C94" s="311"/>
      <c r="D94" s="311"/>
      <c r="E94" s="311"/>
      <c r="F94" s="311"/>
      <c r="G94" s="311"/>
      <c r="H94" s="311"/>
      <c r="I94" s="341"/>
      <c r="J94" s="342"/>
    </row>
    <row r="95" spans="1:10" s="93" customFormat="1" x14ac:dyDescent="0.2">
      <c r="A95" s="311"/>
      <c r="B95" s="311"/>
      <c r="C95" s="311"/>
      <c r="D95" s="311"/>
      <c r="E95" s="311"/>
      <c r="F95" s="311"/>
      <c r="G95" s="311"/>
      <c r="H95" s="311"/>
      <c r="I95" s="341"/>
      <c r="J95" s="342"/>
    </row>
    <row r="96" spans="1:10" s="93" customFormat="1" x14ac:dyDescent="0.2">
      <c r="A96" s="311"/>
      <c r="B96" s="311"/>
      <c r="C96" s="311"/>
      <c r="D96" s="311"/>
      <c r="E96" s="311"/>
      <c r="F96" s="311"/>
      <c r="G96" s="311"/>
      <c r="H96" s="311"/>
      <c r="I96" s="341"/>
      <c r="J96" s="342"/>
    </row>
    <row r="97" spans="1:10" s="93" customFormat="1" x14ac:dyDescent="0.2">
      <c r="A97" s="311"/>
      <c r="B97" s="311"/>
      <c r="C97" s="311"/>
      <c r="D97" s="311"/>
      <c r="E97" s="311"/>
      <c r="F97" s="311"/>
      <c r="G97" s="311"/>
      <c r="H97" s="311"/>
      <c r="I97" s="341"/>
      <c r="J97" s="342"/>
    </row>
    <row r="98" spans="1:10" s="93" customFormat="1" x14ac:dyDescent="0.2">
      <c r="A98" s="311"/>
      <c r="B98" s="311"/>
      <c r="C98" s="311"/>
      <c r="D98" s="311"/>
      <c r="E98" s="311"/>
      <c r="F98" s="311"/>
      <c r="G98" s="311"/>
      <c r="H98" s="311"/>
      <c r="I98" s="341"/>
      <c r="J98" s="342"/>
    </row>
    <row r="99" spans="1:10" s="93" customFormat="1" x14ac:dyDescent="0.2">
      <c r="A99" s="311"/>
      <c r="B99" s="311"/>
      <c r="C99" s="311"/>
      <c r="D99" s="311"/>
      <c r="E99" s="311"/>
      <c r="F99" s="311"/>
      <c r="G99" s="311"/>
      <c r="H99" s="311"/>
      <c r="I99" s="341"/>
      <c r="J99" s="342"/>
    </row>
    <row r="100" spans="1:10" s="93" customFormat="1" x14ac:dyDescent="0.2">
      <c r="J100" s="343"/>
    </row>
    <row r="101" spans="1:10" s="93" customFormat="1" x14ac:dyDescent="0.2">
      <c r="D101" s="318"/>
      <c r="E101" s="318"/>
      <c r="F101" s="318"/>
      <c r="G101" s="318"/>
      <c r="H101" s="318"/>
      <c r="I101" s="318"/>
      <c r="J101" s="343"/>
    </row>
    <row r="102" spans="1:10" s="93" customFormat="1" x14ac:dyDescent="0.2">
      <c r="J102" s="343"/>
    </row>
    <row r="103" spans="1:10" s="93" customFormat="1" x14ac:dyDescent="0.2">
      <c r="J103" s="343"/>
    </row>
    <row r="104" spans="1:10" s="93" customFormat="1" x14ac:dyDescent="0.2">
      <c r="J104" s="343"/>
    </row>
    <row r="105" spans="1:10" s="93" customFormat="1" x14ac:dyDescent="0.2">
      <c r="J105" s="343"/>
    </row>
    <row r="106" spans="1:10" s="93" customFormat="1" x14ac:dyDescent="0.2">
      <c r="J106" s="343"/>
    </row>
    <row r="107" spans="1:10" s="93" customFormat="1" x14ac:dyDescent="0.2">
      <c r="J107" s="343"/>
    </row>
    <row r="108" spans="1:10" s="93" customFormat="1" x14ac:dyDescent="0.2">
      <c r="J108" s="343"/>
    </row>
    <row r="109" spans="1:10" s="93" customFormat="1" x14ac:dyDescent="0.2">
      <c r="J109" s="343"/>
    </row>
    <row r="110" spans="1:10" s="93" customFormat="1" x14ac:dyDescent="0.2">
      <c r="J110" s="343"/>
    </row>
    <row r="111" spans="1:10" s="93" customFormat="1" x14ac:dyDescent="0.2">
      <c r="J111" s="343"/>
    </row>
    <row r="112" spans="1:10" s="93" customFormat="1" x14ac:dyDescent="0.2">
      <c r="J112" s="343"/>
    </row>
    <row r="113" spans="10:10" s="93" customFormat="1" x14ac:dyDescent="0.2">
      <c r="J113" s="343"/>
    </row>
    <row r="114" spans="10:10" s="93" customFormat="1" x14ac:dyDescent="0.2">
      <c r="J114" s="343"/>
    </row>
    <row r="115" spans="10:10" s="93" customFormat="1" x14ac:dyDescent="0.2">
      <c r="J115" s="343"/>
    </row>
    <row r="116" spans="10:10" s="93" customFormat="1" x14ac:dyDescent="0.2">
      <c r="J116" s="343"/>
    </row>
    <row r="117" spans="10:10" s="93" customFormat="1" x14ac:dyDescent="0.2">
      <c r="J117" s="343"/>
    </row>
    <row r="118" spans="10:10" s="93" customFormat="1" x14ac:dyDescent="0.2">
      <c r="J118" s="343"/>
    </row>
    <row r="119" spans="10:10" s="93" customFormat="1" x14ac:dyDescent="0.2">
      <c r="J119" s="343"/>
    </row>
    <row r="120" spans="10:10" s="93" customFormat="1" x14ac:dyDescent="0.2">
      <c r="J120" s="343"/>
    </row>
    <row r="121" spans="10:10" s="93" customFormat="1" x14ac:dyDescent="0.2">
      <c r="J121" s="343"/>
    </row>
    <row r="122" spans="10:10" s="93" customFormat="1" x14ac:dyDescent="0.2">
      <c r="J122" s="343"/>
    </row>
    <row r="123" spans="10:10" s="93" customFormat="1" x14ac:dyDescent="0.2">
      <c r="J123" s="343"/>
    </row>
    <row r="124" spans="10:10" s="93" customFormat="1" x14ac:dyDescent="0.2">
      <c r="J124" s="343"/>
    </row>
    <row r="125" spans="10:10" s="93" customFormat="1" x14ac:dyDescent="0.2">
      <c r="J125" s="343"/>
    </row>
    <row r="126" spans="10:10" s="93" customFormat="1" x14ac:dyDescent="0.2">
      <c r="J126" s="343"/>
    </row>
    <row r="127" spans="10:10" s="93" customFormat="1" x14ac:dyDescent="0.2">
      <c r="J127" s="343"/>
    </row>
    <row r="128" spans="10:10" s="93" customFormat="1" x14ac:dyDescent="0.2">
      <c r="J128" s="343"/>
    </row>
    <row r="129" spans="10:10" s="93" customFormat="1" x14ac:dyDescent="0.2">
      <c r="J129" s="343"/>
    </row>
    <row r="130" spans="10:10" s="93" customFormat="1" x14ac:dyDescent="0.2">
      <c r="J130" s="343"/>
    </row>
    <row r="131" spans="10:10" s="93" customFormat="1" x14ac:dyDescent="0.2">
      <c r="J131" s="343"/>
    </row>
    <row r="132" spans="10:10" s="93" customFormat="1" x14ac:dyDescent="0.2">
      <c r="J132" s="343"/>
    </row>
    <row r="133" spans="10:10" s="93" customFormat="1" x14ac:dyDescent="0.2">
      <c r="J133" s="343"/>
    </row>
    <row r="134" spans="10:10" s="93" customFormat="1" x14ac:dyDescent="0.2">
      <c r="J134" s="343"/>
    </row>
    <row r="135" spans="10:10" s="93" customFormat="1" x14ac:dyDescent="0.2">
      <c r="J135" s="343"/>
    </row>
    <row r="136" spans="10:10" s="93" customFormat="1" x14ac:dyDescent="0.2">
      <c r="J136" s="343"/>
    </row>
    <row r="137" spans="10:10" s="93" customFormat="1" x14ac:dyDescent="0.2">
      <c r="J137" s="343"/>
    </row>
    <row r="138" spans="10:10" s="93" customFormat="1" x14ac:dyDescent="0.2">
      <c r="J138" s="343"/>
    </row>
    <row r="139" spans="10:10" s="93" customFormat="1" x14ac:dyDescent="0.2">
      <c r="J139" s="343"/>
    </row>
    <row r="140" spans="10:10" s="93" customFormat="1" x14ac:dyDescent="0.2">
      <c r="J140" s="343"/>
    </row>
    <row r="141" spans="10:10" s="93" customFormat="1" x14ac:dyDescent="0.2">
      <c r="J141" s="343"/>
    </row>
    <row r="142" spans="10:10" s="93" customFormat="1" x14ac:dyDescent="0.2">
      <c r="J142" s="343"/>
    </row>
    <row r="143" spans="10:10" s="93" customFormat="1" x14ac:dyDescent="0.2">
      <c r="J143" s="343"/>
    </row>
    <row r="144" spans="10:10" s="93" customFormat="1" x14ac:dyDescent="0.2">
      <c r="J144" s="343"/>
    </row>
    <row r="145" spans="10:10" s="93" customFormat="1" x14ac:dyDescent="0.2">
      <c r="J145" s="343"/>
    </row>
    <row r="146" spans="10:10" s="93" customFormat="1" x14ac:dyDescent="0.2">
      <c r="J146" s="343"/>
    </row>
    <row r="147" spans="10:10" s="93" customFormat="1" x14ac:dyDescent="0.2">
      <c r="J147" s="343"/>
    </row>
    <row r="148" spans="10:10" s="93" customFormat="1" x14ac:dyDescent="0.2">
      <c r="J148" s="343"/>
    </row>
    <row r="149" spans="10:10" s="93" customFormat="1" x14ac:dyDescent="0.2">
      <c r="J149" s="343"/>
    </row>
    <row r="150" spans="10:10" s="93" customFormat="1" x14ac:dyDescent="0.2">
      <c r="J150" s="343"/>
    </row>
    <row r="151" spans="10:10" s="93" customFormat="1" x14ac:dyDescent="0.2">
      <c r="J151" s="343"/>
    </row>
    <row r="152" spans="10:10" s="93" customFormat="1" x14ac:dyDescent="0.2">
      <c r="J152" s="343"/>
    </row>
    <row r="153" spans="10:10" s="93" customFormat="1" x14ac:dyDescent="0.2">
      <c r="J153" s="343"/>
    </row>
    <row r="154" spans="10:10" s="93" customFormat="1" x14ac:dyDescent="0.2">
      <c r="J154" s="343"/>
    </row>
    <row r="155" spans="10:10" s="93" customFormat="1" x14ac:dyDescent="0.2">
      <c r="J155" s="343"/>
    </row>
    <row r="156" spans="10:10" s="93" customFormat="1" x14ac:dyDescent="0.2">
      <c r="J156" s="343"/>
    </row>
    <row r="157" spans="10:10" s="93" customFormat="1" x14ac:dyDescent="0.2">
      <c r="J157" s="343"/>
    </row>
    <row r="158" spans="10:10" s="93" customFormat="1" x14ac:dyDescent="0.2">
      <c r="J158" s="343"/>
    </row>
    <row r="159" spans="10:10" s="93" customFormat="1" x14ac:dyDescent="0.2">
      <c r="J159" s="343"/>
    </row>
    <row r="160" spans="10:10" s="93" customFormat="1" x14ac:dyDescent="0.2">
      <c r="J160" s="343"/>
    </row>
    <row r="161" spans="10:10" s="93" customFormat="1" x14ac:dyDescent="0.2">
      <c r="J161" s="343"/>
    </row>
    <row r="162" spans="10:10" s="93" customFormat="1" x14ac:dyDescent="0.2">
      <c r="J162" s="343"/>
    </row>
    <row r="163" spans="10:10" s="93" customFormat="1" x14ac:dyDescent="0.2">
      <c r="J163" s="343"/>
    </row>
    <row r="164" spans="10:10" s="93" customFormat="1" x14ac:dyDescent="0.2">
      <c r="J164" s="343"/>
    </row>
    <row r="165" spans="10:10" s="93" customFormat="1" x14ac:dyDescent="0.2">
      <c r="J165" s="343"/>
    </row>
    <row r="166" spans="10:10" s="93" customFormat="1" x14ac:dyDescent="0.2">
      <c r="J166" s="343"/>
    </row>
    <row r="167" spans="10:10" s="93" customFormat="1" x14ac:dyDescent="0.2">
      <c r="J167" s="343"/>
    </row>
    <row r="168" spans="10:10" s="93" customFormat="1" x14ac:dyDescent="0.2">
      <c r="J168" s="343"/>
    </row>
    <row r="169" spans="10:10" s="93" customFormat="1" x14ac:dyDescent="0.2">
      <c r="J169" s="343"/>
    </row>
    <row r="170" spans="10:10" s="93" customFormat="1" x14ac:dyDescent="0.2">
      <c r="J170" s="343"/>
    </row>
    <row r="171" spans="10:10" s="93" customFormat="1" x14ac:dyDescent="0.2">
      <c r="J171" s="343"/>
    </row>
    <row r="172" spans="10:10" s="93" customFormat="1" x14ac:dyDescent="0.2">
      <c r="J172" s="343"/>
    </row>
    <row r="173" spans="10:10" s="93" customFormat="1" x14ac:dyDescent="0.2">
      <c r="J173" s="343"/>
    </row>
    <row r="174" spans="10:10" s="93" customFormat="1" x14ac:dyDescent="0.2">
      <c r="J174" s="343"/>
    </row>
    <row r="175" spans="10:10" s="93" customFormat="1" x14ac:dyDescent="0.2">
      <c r="J175" s="343"/>
    </row>
    <row r="176" spans="10:10" s="93" customFormat="1" x14ac:dyDescent="0.2">
      <c r="J176" s="343"/>
    </row>
    <row r="177" spans="10:10" s="93" customFormat="1" x14ac:dyDescent="0.2">
      <c r="J177" s="343"/>
    </row>
    <row r="178" spans="10:10" s="93" customFormat="1" x14ac:dyDescent="0.2">
      <c r="J178" s="343"/>
    </row>
    <row r="179" spans="10:10" s="93" customFormat="1" x14ac:dyDescent="0.2">
      <c r="J179" s="343"/>
    </row>
    <row r="180" spans="10:10" s="93" customFormat="1" x14ac:dyDescent="0.2">
      <c r="J180" s="343"/>
    </row>
    <row r="181" spans="10:10" s="93" customFormat="1" x14ac:dyDescent="0.2">
      <c r="J181" s="343"/>
    </row>
    <row r="182" spans="10:10" s="93" customFormat="1" x14ac:dyDescent="0.2">
      <c r="J182" s="343"/>
    </row>
    <row r="183" spans="10:10" s="93" customFormat="1" x14ac:dyDescent="0.2">
      <c r="J183" s="343"/>
    </row>
    <row r="184" spans="10:10" s="93" customFormat="1" x14ac:dyDescent="0.2">
      <c r="J184" s="343"/>
    </row>
    <row r="185" spans="10:10" s="93" customFormat="1" x14ac:dyDescent="0.2">
      <c r="J185" s="343"/>
    </row>
    <row r="186" spans="10:10" s="93" customFormat="1" x14ac:dyDescent="0.2">
      <c r="J186" s="343"/>
    </row>
    <row r="187" spans="10:10" s="93" customFormat="1" x14ac:dyDescent="0.2">
      <c r="J187" s="343"/>
    </row>
    <row r="188" spans="10:10" s="93" customFormat="1" x14ac:dyDescent="0.2">
      <c r="J188" s="343"/>
    </row>
    <row r="189" spans="10:10" s="93" customFormat="1" x14ac:dyDescent="0.2">
      <c r="J189" s="343"/>
    </row>
    <row r="190" spans="10:10" s="93" customFormat="1" x14ac:dyDescent="0.2">
      <c r="J190" s="343"/>
    </row>
    <row r="191" spans="10:10" s="93" customFormat="1" x14ac:dyDescent="0.2">
      <c r="J191" s="343"/>
    </row>
    <row r="192" spans="10:10" s="93" customFormat="1" x14ac:dyDescent="0.2">
      <c r="J192" s="343"/>
    </row>
    <row r="193" spans="10:10" s="93" customFormat="1" x14ac:dyDescent="0.2">
      <c r="J193" s="343"/>
    </row>
    <row r="194" spans="10:10" s="93" customFormat="1" x14ac:dyDescent="0.2">
      <c r="J194" s="343"/>
    </row>
    <row r="195" spans="10:10" s="93" customFormat="1" x14ac:dyDescent="0.2">
      <c r="J195" s="343"/>
    </row>
    <row r="196" spans="10:10" s="93" customFormat="1" x14ac:dyDescent="0.2">
      <c r="J196" s="343"/>
    </row>
    <row r="197" spans="10:10" s="93" customFormat="1" x14ac:dyDescent="0.2">
      <c r="J197" s="343"/>
    </row>
    <row r="198" spans="10:10" s="93" customFormat="1" x14ac:dyDescent="0.2">
      <c r="J198" s="343"/>
    </row>
    <row r="199" spans="10:10" s="93" customFormat="1" x14ac:dyDescent="0.2">
      <c r="J199" s="343"/>
    </row>
    <row r="200" spans="10:10" s="93" customFormat="1" x14ac:dyDescent="0.2">
      <c r="J200" s="343"/>
    </row>
    <row r="201" spans="10:10" s="93" customFormat="1" x14ac:dyDescent="0.2">
      <c r="J201" s="343"/>
    </row>
    <row r="202" spans="10:10" s="93" customFormat="1" x14ac:dyDescent="0.2">
      <c r="J202" s="343"/>
    </row>
    <row r="203" spans="10:10" s="93" customFormat="1" x14ac:dyDescent="0.2">
      <c r="J203" s="343"/>
    </row>
    <row r="204" spans="10:10" s="93" customFormat="1" x14ac:dyDescent="0.2">
      <c r="J204" s="343"/>
    </row>
    <row r="205" spans="10:10" s="93" customFormat="1" x14ac:dyDescent="0.2">
      <c r="J205" s="343"/>
    </row>
    <row r="206" spans="10:10" s="93" customFormat="1" x14ac:dyDescent="0.2">
      <c r="J206" s="343"/>
    </row>
    <row r="207" spans="10:10" s="93" customFormat="1" x14ac:dyDescent="0.2">
      <c r="J207" s="343"/>
    </row>
    <row r="208" spans="10:10" s="93" customFormat="1" x14ac:dyDescent="0.2">
      <c r="J208" s="343"/>
    </row>
    <row r="209" spans="10:10" s="93" customFormat="1" x14ac:dyDescent="0.2">
      <c r="J209" s="343"/>
    </row>
    <row r="210" spans="10:10" s="93" customFormat="1" x14ac:dyDescent="0.2">
      <c r="J210" s="343"/>
    </row>
    <row r="211" spans="10:10" s="93" customFormat="1" x14ac:dyDescent="0.2">
      <c r="J211" s="343"/>
    </row>
    <row r="212" spans="10:10" s="93" customFormat="1" x14ac:dyDescent="0.2">
      <c r="J212" s="343"/>
    </row>
    <row r="213" spans="10:10" s="93" customFormat="1" x14ac:dyDescent="0.2">
      <c r="J213" s="343"/>
    </row>
    <row r="214" spans="10:10" s="93" customFormat="1" x14ac:dyDescent="0.2">
      <c r="J214" s="343"/>
    </row>
    <row r="215" spans="10:10" s="93" customFormat="1" x14ac:dyDescent="0.2">
      <c r="J215" s="343"/>
    </row>
    <row r="216" spans="10:10" s="93" customFormat="1" x14ac:dyDescent="0.2">
      <c r="J216" s="343"/>
    </row>
    <row r="217" spans="10:10" s="93" customFormat="1" x14ac:dyDescent="0.2">
      <c r="J217" s="343"/>
    </row>
    <row r="218" spans="10:10" s="93" customFormat="1" x14ac:dyDescent="0.2">
      <c r="J218" s="343"/>
    </row>
    <row r="219" spans="10:10" s="93" customFormat="1" x14ac:dyDescent="0.2">
      <c r="J219" s="343"/>
    </row>
    <row r="220" spans="10:10" s="93" customFormat="1" x14ac:dyDescent="0.2">
      <c r="J220" s="343"/>
    </row>
    <row r="221" spans="10:10" s="93" customFormat="1" x14ac:dyDescent="0.2">
      <c r="J221" s="343"/>
    </row>
    <row r="222" spans="10:10" s="93" customFormat="1" x14ac:dyDescent="0.2">
      <c r="J222" s="343"/>
    </row>
    <row r="223" spans="10:10" s="93" customFormat="1" x14ac:dyDescent="0.2">
      <c r="J223" s="343"/>
    </row>
    <row r="224" spans="10:10" s="93" customFormat="1" x14ac:dyDescent="0.2">
      <c r="J224" s="343"/>
    </row>
    <row r="225" spans="10:10" s="93" customFormat="1" x14ac:dyDescent="0.2">
      <c r="J225" s="343"/>
    </row>
    <row r="226" spans="10:10" s="93" customFormat="1" x14ac:dyDescent="0.2">
      <c r="J226" s="343"/>
    </row>
    <row r="227" spans="10:10" s="93" customFormat="1" x14ac:dyDescent="0.2">
      <c r="J227" s="343"/>
    </row>
    <row r="228" spans="10:10" s="93" customFormat="1" x14ac:dyDescent="0.2">
      <c r="J228" s="343"/>
    </row>
    <row r="229" spans="10:10" s="93" customFormat="1" x14ac:dyDescent="0.2">
      <c r="J229" s="343"/>
    </row>
    <row r="230" spans="10:10" s="93" customFormat="1" x14ac:dyDescent="0.2">
      <c r="J230" s="343"/>
    </row>
    <row r="231" spans="10:10" s="93" customFormat="1" x14ac:dyDescent="0.2">
      <c r="J231" s="343"/>
    </row>
    <row r="232" spans="10:10" s="93" customFormat="1" x14ac:dyDescent="0.2">
      <c r="J232" s="343"/>
    </row>
    <row r="233" spans="10:10" s="93" customFormat="1" x14ac:dyDescent="0.2">
      <c r="J233" s="343"/>
    </row>
    <row r="234" spans="10:10" s="93" customFormat="1" x14ac:dyDescent="0.2">
      <c r="J234" s="343"/>
    </row>
    <row r="235" spans="10:10" s="93" customFormat="1" x14ac:dyDescent="0.2">
      <c r="J235" s="343"/>
    </row>
    <row r="236" spans="10:10" s="93" customFormat="1" x14ac:dyDescent="0.2">
      <c r="J236" s="343"/>
    </row>
    <row r="237" spans="10:10" s="93" customFormat="1" x14ac:dyDescent="0.2">
      <c r="J237" s="343"/>
    </row>
    <row r="238" spans="10:10" s="93" customFormat="1" x14ac:dyDescent="0.2">
      <c r="J238" s="343"/>
    </row>
    <row r="239" spans="10:10" s="93" customFormat="1" x14ac:dyDescent="0.2">
      <c r="J239" s="343"/>
    </row>
    <row r="240" spans="10:10" s="93" customFormat="1" x14ac:dyDescent="0.2">
      <c r="J240" s="343"/>
    </row>
    <row r="241" spans="10:10" s="93" customFormat="1" x14ac:dyDescent="0.2">
      <c r="J241" s="343"/>
    </row>
    <row r="242" spans="10:10" s="93" customFormat="1" x14ac:dyDescent="0.2">
      <c r="J242" s="343"/>
    </row>
    <row r="243" spans="10:10" s="93" customFormat="1" x14ac:dyDescent="0.2">
      <c r="J243" s="343"/>
    </row>
    <row r="244" spans="10:10" s="93" customFormat="1" x14ac:dyDescent="0.2">
      <c r="J244" s="343"/>
    </row>
    <row r="245" spans="10:10" s="93" customFormat="1" x14ac:dyDescent="0.2">
      <c r="J245" s="343"/>
    </row>
    <row r="246" spans="10:10" s="93" customFormat="1" x14ac:dyDescent="0.2">
      <c r="J246" s="343"/>
    </row>
    <row r="247" spans="10:10" s="93" customFormat="1" x14ac:dyDescent="0.2">
      <c r="J247" s="343"/>
    </row>
    <row r="248" spans="10:10" s="93" customFormat="1" x14ac:dyDescent="0.2">
      <c r="J248" s="343"/>
    </row>
    <row r="249" spans="10:10" s="93" customFormat="1" x14ac:dyDescent="0.2">
      <c r="J249" s="343"/>
    </row>
    <row r="250" spans="10:10" s="93" customFormat="1" x14ac:dyDescent="0.2">
      <c r="J250" s="343"/>
    </row>
    <row r="251" spans="10:10" s="93" customFormat="1" x14ac:dyDescent="0.2">
      <c r="J251" s="343"/>
    </row>
    <row r="252" spans="10:10" s="93" customFormat="1" x14ac:dyDescent="0.2">
      <c r="J252" s="343"/>
    </row>
    <row r="253" spans="10:10" s="93" customFormat="1" x14ac:dyDescent="0.2">
      <c r="J253" s="343"/>
    </row>
    <row r="254" spans="10:10" s="93" customFormat="1" x14ac:dyDescent="0.2">
      <c r="J254" s="343"/>
    </row>
    <row r="255" spans="10:10" s="93" customFormat="1" x14ac:dyDescent="0.2">
      <c r="J255" s="343"/>
    </row>
    <row r="256" spans="10:10" s="93" customFormat="1" x14ac:dyDescent="0.2">
      <c r="J256" s="343"/>
    </row>
    <row r="257" spans="10:10" s="93" customFormat="1" x14ac:dyDescent="0.2">
      <c r="J257" s="343"/>
    </row>
    <row r="258" spans="10:10" s="93" customFormat="1" x14ac:dyDescent="0.2">
      <c r="J258" s="343"/>
    </row>
    <row r="259" spans="10:10" s="93" customFormat="1" x14ac:dyDescent="0.2">
      <c r="J259" s="343"/>
    </row>
    <row r="260" spans="10:10" s="93" customFormat="1" x14ac:dyDescent="0.2">
      <c r="J260" s="343"/>
    </row>
    <row r="261" spans="10:10" s="93" customFormat="1" x14ac:dyDescent="0.2">
      <c r="J261" s="343"/>
    </row>
    <row r="262" spans="10:10" s="93" customFormat="1" x14ac:dyDescent="0.2">
      <c r="J262" s="343"/>
    </row>
    <row r="263" spans="10:10" s="93" customFormat="1" x14ac:dyDescent="0.2">
      <c r="J263" s="343"/>
    </row>
    <row r="264" spans="10:10" s="93" customFormat="1" x14ac:dyDescent="0.2">
      <c r="J264" s="343"/>
    </row>
    <row r="265" spans="10:10" s="93" customFormat="1" x14ac:dyDescent="0.2">
      <c r="J265" s="343"/>
    </row>
    <row r="266" spans="10:10" s="93" customFormat="1" x14ac:dyDescent="0.2">
      <c r="J266" s="343"/>
    </row>
    <row r="267" spans="10:10" s="93" customFormat="1" x14ac:dyDescent="0.2">
      <c r="J267" s="343"/>
    </row>
    <row r="268" spans="10:10" s="93" customFormat="1" x14ac:dyDescent="0.2">
      <c r="J268" s="343"/>
    </row>
    <row r="269" spans="10:10" s="93" customFormat="1" x14ac:dyDescent="0.2">
      <c r="J269" s="343"/>
    </row>
    <row r="270" spans="10:10" s="93" customFormat="1" x14ac:dyDescent="0.2">
      <c r="J270" s="343"/>
    </row>
    <row r="271" spans="10:10" s="93" customFormat="1" x14ac:dyDescent="0.2">
      <c r="J271" s="343"/>
    </row>
    <row r="272" spans="10:10" s="93" customFormat="1" x14ac:dyDescent="0.2">
      <c r="J272" s="343"/>
    </row>
    <row r="273" spans="10:10" s="93" customFormat="1" x14ac:dyDescent="0.2">
      <c r="J273" s="343"/>
    </row>
    <row r="274" spans="10:10" s="93" customFormat="1" x14ac:dyDescent="0.2">
      <c r="J274" s="343"/>
    </row>
    <row r="275" spans="10:10" s="93" customFormat="1" x14ac:dyDescent="0.2">
      <c r="J275" s="343"/>
    </row>
    <row r="276" spans="10:10" s="93" customFormat="1" x14ac:dyDescent="0.2">
      <c r="J276" s="343"/>
    </row>
    <row r="277" spans="10:10" s="93" customFormat="1" x14ac:dyDescent="0.2">
      <c r="J277" s="343"/>
    </row>
    <row r="278" spans="10:10" s="93" customFormat="1" x14ac:dyDescent="0.2">
      <c r="J278" s="343"/>
    </row>
    <row r="279" spans="10:10" s="93" customFormat="1" x14ac:dyDescent="0.2">
      <c r="J279" s="343"/>
    </row>
    <row r="280" spans="10:10" s="93" customFormat="1" x14ac:dyDescent="0.2">
      <c r="J280" s="343"/>
    </row>
    <row r="281" spans="10:10" s="93" customFormat="1" x14ac:dyDescent="0.2">
      <c r="J281" s="343"/>
    </row>
    <row r="282" spans="10:10" s="93" customFormat="1" x14ac:dyDescent="0.2">
      <c r="J282" s="343"/>
    </row>
    <row r="283" spans="10:10" s="93" customFormat="1" x14ac:dyDescent="0.2">
      <c r="J283" s="343"/>
    </row>
    <row r="284" spans="10:10" s="93" customFormat="1" x14ac:dyDescent="0.2">
      <c r="J284" s="343"/>
    </row>
    <row r="285" spans="10:10" s="93" customFormat="1" x14ac:dyDescent="0.2">
      <c r="J285" s="343"/>
    </row>
    <row r="286" spans="10:10" s="93" customFormat="1" x14ac:dyDescent="0.2">
      <c r="J286" s="343"/>
    </row>
    <row r="287" spans="10:10" s="93" customFormat="1" x14ac:dyDescent="0.2">
      <c r="J287" s="343"/>
    </row>
    <row r="288" spans="10:10" s="93" customFormat="1" x14ac:dyDescent="0.2">
      <c r="J288" s="343"/>
    </row>
    <row r="289" spans="10:10" s="93" customFormat="1" x14ac:dyDescent="0.2">
      <c r="J289" s="343"/>
    </row>
    <row r="290" spans="10:10" s="93" customFormat="1" x14ac:dyDescent="0.2">
      <c r="J290" s="343"/>
    </row>
    <row r="291" spans="10:10" s="93" customFormat="1" x14ac:dyDescent="0.2">
      <c r="J291" s="343"/>
    </row>
    <row r="292" spans="10:10" s="93" customFormat="1" x14ac:dyDescent="0.2">
      <c r="J292" s="343"/>
    </row>
    <row r="293" spans="10:10" s="93" customFormat="1" x14ac:dyDescent="0.2">
      <c r="J293" s="343"/>
    </row>
    <row r="294" spans="10:10" s="93" customFormat="1" x14ac:dyDescent="0.2">
      <c r="J294" s="343"/>
    </row>
    <row r="295" spans="10:10" s="93" customFormat="1" x14ac:dyDescent="0.2">
      <c r="J295" s="343"/>
    </row>
    <row r="296" spans="10:10" s="93" customFormat="1" x14ac:dyDescent="0.2">
      <c r="J296" s="343"/>
    </row>
    <row r="297" spans="10:10" s="93" customFormat="1" x14ac:dyDescent="0.2">
      <c r="J297" s="343"/>
    </row>
    <row r="298" spans="10:10" s="93" customFormat="1" x14ac:dyDescent="0.2">
      <c r="J298" s="343"/>
    </row>
    <row r="299" spans="10:10" s="93" customFormat="1" x14ac:dyDescent="0.2">
      <c r="J299" s="343"/>
    </row>
    <row r="300" spans="10:10" s="93" customFormat="1" x14ac:dyDescent="0.2">
      <c r="J300" s="343"/>
    </row>
    <row r="301" spans="10:10" s="93" customFormat="1" x14ac:dyDescent="0.2">
      <c r="J301" s="343"/>
    </row>
    <row r="302" spans="10:10" s="93" customFormat="1" x14ac:dyDescent="0.2">
      <c r="J302" s="343"/>
    </row>
    <row r="303" spans="10:10" s="93" customFormat="1" x14ac:dyDescent="0.2">
      <c r="J303" s="343"/>
    </row>
    <row r="304" spans="10:10" s="93" customFormat="1" x14ac:dyDescent="0.2">
      <c r="J304" s="343"/>
    </row>
    <row r="305" spans="10:10" s="93" customFormat="1" x14ac:dyDescent="0.2">
      <c r="J305" s="343"/>
    </row>
    <row r="306" spans="10:10" s="93" customFormat="1" x14ac:dyDescent="0.2">
      <c r="J306" s="343"/>
    </row>
    <row r="307" spans="10:10" s="93" customFormat="1" x14ac:dyDescent="0.2">
      <c r="J307" s="343"/>
    </row>
    <row r="308" spans="10:10" s="93" customFormat="1" x14ac:dyDescent="0.2">
      <c r="J308" s="343"/>
    </row>
    <row r="309" spans="10:10" s="93" customFormat="1" x14ac:dyDescent="0.2">
      <c r="J309" s="343"/>
    </row>
    <row r="310" spans="10:10" s="93" customFormat="1" x14ac:dyDescent="0.2">
      <c r="J310" s="343"/>
    </row>
    <row r="311" spans="10:10" s="93" customFormat="1" x14ac:dyDescent="0.2">
      <c r="J311" s="343"/>
    </row>
    <row r="312" spans="10:10" s="93" customFormat="1" x14ac:dyDescent="0.2">
      <c r="J312" s="343"/>
    </row>
    <row r="313" spans="10:10" s="93" customFormat="1" x14ac:dyDescent="0.2">
      <c r="J313" s="343"/>
    </row>
    <row r="314" spans="10:10" s="93" customFormat="1" x14ac:dyDescent="0.2">
      <c r="J314" s="343"/>
    </row>
    <row r="315" spans="10:10" s="93" customFormat="1" x14ac:dyDescent="0.2">
      <c r="J315" s="343"/>
    </row>
    <row r="316" spans="10:10" s="93" customFormat="1" x14ac:dyDescent="0.2">
      <c r="J316" s="343"/>
    </row>
    <row r="317" spans="10:10" s="93" customFormat="1" x14ac:dyDescent="0.2">
      <c r="J317" s="343"/>
    </row>
    <row r="318" spans="10:10" s="93" customFormat="1" x14ac:dyDescent="0.2">
      <c r="J318" s="343"/>
    </row>
    <row r="319" spans="10:10" s="93" customFormat="1" x14ac:dyDescent="0.2">
      <c r="J319" s="343"/>
    </row>
    <row r="320" spans="10:10" s="93" customFormat="1" x14ac:dyDescent="0.2">
      <c r="J320" s="343"/>
    </row>
    <row r="321" spans="10:10" s="93" customFormat="1" x14ac:dyDescent="0.2">
      <c r="J321" s="343"/>
    </row>
    <row r="322" spans="10:10" s="93" customFormat="1" x14ac:dyDescent="0.2">
      <c r="J322" s="343"/>
    </row>
    <row r="323" spans="10:10" s="93" customFormat="1" x14ac:dyDescent="0.2">
      <c r="J323" s="343"/>
    </row>
    <row r="324" spans="10:10" s="93" customFormat="1" x14ac:dyDescent="0.2">
      <c r="J324" s="343"/>
    </row>
    <row r="325" spans="10:10" s="93" customFormat="1" x14ac:dyDescent="0.2">
      <c r="J325" s="343"/>
    </row>
    <row r="326" spans="10:10" s="93" customFormat="1" x14ac:dyDescent="0.2">
      <c r="J326" s="343"/>
    </row>
    <row r="327" spans="10:10" s="93" customFormat="1" x14ac:dyDescent="0.2">
      <c r="J327" s="343"/>
    </row>
    <row r="328" spans="10:10" s="93" customFormat="1" x14ac:dyDescent="0.2">
      <c r="J328" s="343"/>
    </row>
    <row r="329" spans="10:10" s="93" customFormat="1" x14ac:dyDescent="0.2">
      <c r="J329" s="343"/>
    </row>
    <row r="330" spans="10:10" s="93" customFormat="1" x14ac:dyDescent="0.2">
      <c r="J330" s="343"/>
    </row>
    <row r="331" spans="10:10" s="93" customFormat="1" x14ac:dyDescent="0.2">
      <c r="J331" s="343"/>
    </row>
    <row r="332" spans="10:10" s="93" customFormat="1" x14ac:dyDescent="0.2">
      <c r="J332" s="343"/>
    </row>
    <row r="333" spans="10:10" s="93" customFormat="1" x14ac:dyDescent="0.2">
      <c r="J333" s="343"/>
    </row>
    <row r="334" spans="10:10" s="93" customFormat="1" x14ac:dyDescent="0.2">
      <c r="J334" s="343"/>
    </row>
    <row r="335" spans="10:10" s="93" customFormat="1" x14ac:dyDescent="0.2">
      <c r="J335" s="343"/>
    </row>
    <row r="336" spans="10:10" s="93" customFormat="1" x14ac:dyDescent="0.2">
      <c r="J336" s="343"/>
    </row>
    <row r="337" spans="10:10" s="93" customFormat="1" x14ac:dyDescent="0.2">
      <c r="J337" s="343"/>
    </row>
    <row r="338" spans="10:10" s="93" customFormat="1" x14ac:dyDescent="0.2">
      <c r="J338" s="343"/>
    </row>
    <row r="339" spans="10:10" s="93" customFormat="1" x14ac:dyDescent="0.2">
      <c r="J339" s="343"/>
    </row>
    <row r="340" spans="10:10" s="93" customFormat="1" x14ac:dyDescent="0.2">
      <c r="J340" s="343"/>
    </row>
    <row r="341" spans="10:10" s="93" customFormat="1" x14ac:dyDescent="0.2">
      <c r="J341" s="343"/>
    </row>
    <row r="342" spans="10:10" s="93" customFormat="1" x14ac:dyDescent="0.2">
      <c r="J342" s="343"/>
    </row>
    <row r="343" spans="10:10" s="93" customFormat="1" x14ac:dyDescent="0.2">
      <c r="J343" s="343"/>
    </row>
    <row r="344" spans="10:10" s="93" customFormat="1" x14ac:dyDescent="0.2">
      <c r="J344" s="343"/>
    </row>
    <row r="345" spans="10:10" s="93" customFormat="1" x14ac:dyDescent="0.2">
      <c r="J345" s="343"/>
    </row>
    <row r="346" spans="10:10" s="93" customFormat="1" x14ac:dyDescent="0.2">
      <c r="J346" s="343"/>
    </row>
    <row r="347" spans="10:10" s="93" customFormat="1" x14ac:dyDescent="0.2">
      <c r="J347" s="343"/>
    </row>
    <row r="348" spans="10:10" s="93" customFormat="1" x14ac:dyDescent="0.2">
      <c r="J348" s="343"/>
    </row>
    <row r="349" spans="10:10" s="93" customFormat="1" x14ac:dyDescent="0.2">
      <c r="J349" s="343"/>
    </row>
    <row r="350" spans="10:10" s="93" customFormat="1" x14ac:dyDescent="0.2">
      <c r="J350" s="343"/>
    </row>
    <row r="351" spans="10:10" s="93" customFormat="1" x14ac:dyDescent="0.2">
      <c r="J351" s="343"/>
    </row>
    <row r="352" spans="10:10" s="93" customFormat="1" x14ac:dyDescent="0.2">
      <c r="J352" s="343"/>
    </row>
    <row r="353" spans="10:10" s="93" customFormat="1" x14ac:dyDescent="0.2">
      <c r="J353" s="343"/>
    </row>
    <row r="354" spans="10:10" s="93" customFormat="1" x14ac:dyDescent="0.2">
      <c r="J354" s="343"/>
    </row>
    <row r="355" spans="10:10" s="93" customFormat="1" x14ac:dyDescent="0.2">
      <c r="J355" s="343"/>
    </row>
    <row r="356" spans="10:10" s="93" customFormat="1" x14ac:dyDescent="0.2">
      <c r="J356" s="343"/>
    </row>
    <row r="357" spans="10:10" s="93" customFormat="1" x14ac:dyDescent="0.2">
      <c r="J357" s="343"/>
    </row>
    <row r="358" spans="10:10" s="93" customFormat="1" x14ac:dyDescent="0.2">
      <c r="J358" s="343"/>
    </row>
    <row r="359" spans="10:10" s="93" customFormat="1" x14ac:dyDescent="0.2">
      <c r="J359" s="343"/>
    </row>
    <row r="360" spans="10:10" s="93" customFormat="1" x14ac:dyDescent="0.2">
      <c r="J360" s="343"/>
    </row>
    <row r="361" spans="10:10" s="93" customFormat="1" x14ac:dyDescent="0.2">
      <c r="J361" s="343"/>
    </row>
    <row r="362" spans="10:10" s="93" customFormat="1" x14ac:dyDescent="0.2">
      <c r="J362" s="343"/>
    </row>
    <row r="363" spans="10:10" s="93" customFormat="1" x14ac:dyDescent="0.2">
      <c r="J363" s="343"/>
    </row>
    <row r="364" spans="10:10" s="93" customFormat="1" x14ac:dyDescent="0.2">
      <c r="J364" s="343"/>
    </row>
    <row r="365" spans="10:10" s="93" customFormat="1" x14ac:dyDescent="0.2">
      <c r="J365" s="343"/>
    </row>
    <row r="366" spans="10:10" s="93" customFormat="1" x14ac:dyDescent="0.2">
      <c r="J366" s="343"/>
    </row>
    <row r="367" spans="10:10" s="93" customFormat="1" x14ac:dyDescent="0.2">
      <c r="J367" s="343"/>
    </row>
    <row r="368" spans="10:10" s="93" customFormat="1" x14ac:dyDescent="0.2">
      <c r="J368" s="343"/>
    </row>
    <row r="369" spans="10:10" s="93" customFormat="1" x14ac:dyDescent="0.2">
      <c r="J369" s="343"/>
    </row>
    <row r="370" spans="10:10" s="93" customFormat="1" x14ac:dyDescent="0.2">
      <c r="J370" s="343"/>
    </row>
    <row r="371" spans="10:10" s="93" customFormat="1" x14ac:dyDescent="0.2">
      <c r="J371" s="343"/>
    </row>
    <row r="372" spans="10:10" s="93" customFormat="1" x14ac:dyDescent="0.2">
      <c r="J372" s="343"/>
    </row>
    <row r="373" spans="10:10" s="93" customFormat="1" x14ac:dyDescent="0.2">
      <c r="J373" s="343"/>
    </row>
    <row r="374" spans="10:10" s="93" customFormat="1" x14ac:dyDescent="0.2">
      <c r="J374" s="343"/>
    </row>
    <row r="375" spans="10:10" s="93" customFormat="1" x14ac:dyDescent="0.2">
      <c r="J375" s="343"/>
    </row>
    <row r="376" spans="10:10" s="93" customFormat="1" x14ac:dyDescent="0.2">
      <c r="J376" s="343"/>
    </row>
    <row r="377" spans="10:10" s="93" customFormat="1" x14ac:dyDescent="0.2">
      <c r="J377" s="343"/>
    </row>
    <row r="378" spans="10:10" s="93" customFormat="1" x14ac:dyDescent="0.2">
      <c r="J378" s="343"/>
    </row>
    <row r="379" spans="10:10" s="93" customFormat="1" x14ac:dyDescent="0.2">
      <c r="J379" s="343"/>
    </row>
    <row r="380" spans="10:10" s="93" customFormat="1" x14ac:dyDescent="0.2">
      <c r="J380" s="343"/>
    </row>
    <row r="381" spans="10:10" s="93" customFormat="1" x14ac:dyDescent="0.2">
      <c r="J381" s="343"/>
    </row>
    <row r="382" spans="10:10" s="93" customFormat="1" x14ac:dyDescent="0.2">
      <c r="J382" s="343"/>
    </row>
    <row r="383" spans="10:10" s="93" customFormat="1" x14ac:dyDescent="0.2">
      <c r="J383" s="343"/>
    </row>
    <row r="384" spans="10:10" s="93" customFormat="1" x14ac:dyDescent="0.2">
      <c r="J384" s="343"/>
    </row>
    <row r="385" spans="10:10" s="93" customFormat="1" x14ac:dyDescent="0.2">
      <c r="J385" s="343"/>
    </row>
    <row r="386" spans="10:10" s="93" customFormat="1" x14ac:dyDescent="0.2">
      <c r="J386" s="343"/>
    </row>
    <row r="387" spans="10:10" s="93" customFormat="1" x14ac:dyDescent="0.2">
      <c r="J387" s="343"/>
    </row>
    <row r="388" spans="10:10" s="93" customFormat="1" x14ac:dyDescent="0.2">
      <c r="J388" s="343"/>
    </row>
    <row r="389" spans="10:10" s="93" customFormat="1" x14ac:dyDescent="0.2">
      <c r="J389" s="343"/>
    </row>
    <row r="390" spans="10:10" s="93" customFormat="1" x14ac:dyDescent="0.2">
      <c r="J390" s="343"/>
    </row>
    <row r="391" spans="10:10" s="93" customFormat="1" x14ac:dyDescent="0.2">
      <c r="J391" s="343"/>
    </row>
    <row r="392" spans="10:10" s="93" customFormat="1" x14ac:dyDescent="0.2">
      <c r="J392" s="343"/>
    </row>
    <row r="393" spans="10:10" s="93" customFormat="1" x14ac:dyDescent="0.2">
      <c r="J393" s="343"/>
    </row>
    <row r="394" spans="10:10" s="93" customFormat="1" x14ac:dyDescent="0.2">
      <c r="J394" s="343"/>
    </row>
    <row r="395" spans="10:10" s="93" customFormat="1" x14ac:dyDescent="0.2">
      <c r="J395" s="343"/>
    </row>
    <row r="396" spans="10:10" s="93" customFormat="1" x14ac:dyDescent="0.2">
      <c r="J396" s="343"/>
    </row>
    <row r="397" spans="10:10" s="93" customFormat="1" x14ac:dyDescent="0.2">
      <c r="J397" s="343"/>
    </row>
    <row r="398" spans="10:10" s="93" customFormat="1" x14ac:dyDescent="0.2">
      <c r="J398" s="343"/>
    </row>
    <row r="399" spans="10:10" s="93" customFormat="1" x14ac:dyDescent="0.2">
      <c r="J399" s="343"/>
    </row>
    <row r="400" spans="10:10" s="93" customFormat="1" x14ac:dyDescent="0.2">
      <c r="J400" s="343"/>
    </row>
    <row r="401" spans="10:10" s="93" customFormat="1" x14ac:dyDescent="0.2">
      <c r="J401" s="343"/>
    </row>
    <row r="402" spans="10:10" s="93" customFormat="1" x14ac:dyDescent="0.2">
      <c r="J402" s="343"/>
    </row>
    <row r="403" spans="10:10" s="93" customFormat="1" x14ac:dyDescent="0.2">
      <c r="J403" s="343"/>
    </row>
    <row r="404" spans="10:10" s="93" customFormat="1" x14ac:dyDescent="0.2">
      <c r="J404" s="343"/>
    </row>
    <row r="405" spans="10:10" s="93" customFormat="1" x14ac:dyDescent="0.2">
      <c r="J405" s="343"/>
    </row>
    <row r="406" spans="10:10" s="93" customFormat="1" x14ac:dyDescent="0.2">
      <c r="J406" s="343"/>
    </row>
    <row r="407" spans="10:10" s="93" customFormat="1" x14ac:dyDescent="0.2">
      <c r="J407" s="343"/>
    </row>
    <row r="408" spans="10:10" s="93" customFormat="1" x14ac:dyDescent="0.2">
      <c r="J408" s="343"/>
    </row>
    <row r="409" spans="10:10" s="93" customFormat="1" x14ac:dyDescent="0.2">
      <c r="J409" s="343"/>
    </row>
    <row r="410" spans="10:10" s="93" customFormat="1" x14ac:dyDescent="0.2">
      <c r="J410" s="343"/>
    </row>
    <row r="411" spans="10:10" s="93" customFormat="1" x14ac:dyDescent="0.2">
      <c r="J411" s="343"/>
    </row>
    <row r="412" spans="10:10" s="93" customFormat="1" x14ac:dyDescent="0.2">
      <c r="J412" s="343"/>
    </row>
    <row r="413" spans="10:10" s="93" customFormat="1" x14ac:dyDescent="0.2">
      <c r="J413" s="343"/>
    </row>
    <row r="414" spans="10:10" s="93" customFormat="1" x14ac:dyDescent="0.2">
      <c r="J414" s="343"/>
    </row>
    <row r="415" spans="10:10" s="93" customFormat="1" x14ac:dyDescent="0.2">
      <c r="J415" s="343"/>
    </row>
    <row r="416" spans="10:10" s="93" customFormat="1" x14ac:dyDescent="0.2">
      <c r="J416" s="343"/>
    </row>
    <row r="417" spans="10:10" s="93" customFormat="1" x14ac:dyDescent="0.2">
      <c r="J417" s="343"/>
    </row>
    <row r="418" spans="10:10" s="93" customFormat="1" x14ac:dyDescent="0.2">
      <c r="J418" s="343"/>
    </row>
    <row r="419" spans="10:10" s="93" customFormat="1" x14ac:dyDescent="0.2">
      <c r="J419" s="343"/>
    </row>
    <row r="420" spans="10:10" s="93" customFormat="1" x14ac:dyDescent="0.2">
      <c r="J420" s="343"/>
    </row>
    <row r="421" spans="10:10" s="93" customFormat="1" x14ac:dyDescent="0.2">
      <c r="J421" s="343"/>
    </row>
    <row r="422" spans="10:10" s="93" customFormat="1" x14ac:dyDescent="0.2">
      <c r="J422" s="343"/>
    </row>
    <row r="423" spans="10:10" s="93" customFormat="1" x14ac:dyDescent="0.2">
      <c r="J423" s="343"/>
    </row>
    <row r="424" spans="10:10" s="93" customFormat="1" x14ac:dyDescent="0.2">
      <c r="J424" s="343"/>
    </row>
    <row r="425" spans="10:10" s="93" customFormat="1" x14ac:dyDescent="0.2">
      <c r="J425" s="343"/>
    </row>
    <row r="426" spans="10:10" s="93" customFormat="1" x14ac:dyDescent="0.2">
      <c r="J426" s="343"/>
    </row>
    <row r="427" spans="10:10" s="93" customFormat="1" x14ac:dyDescent="0.2">
      <c r="J427" s="343"/>
    </row>
    <row r="428" spans="10:10" s="93" customFormat="1" x14ac:dyDescent="0.2">
      <c r="J428" s="343"/>
    </row>
    <row r="429" spans="10:10" s="93" customFormat="1" x14ac:dyDescent="0.2">
      <c r="J429" s="343"/>
    </row>
    <row r="430" spans="10:10" s="93" customFormat="1" x14ac:dyDescent="0.2">
      <c r="J430" s="343"/>
    </row>
    <row r="431" spans="10:10" s="93" customFormat="1" x14ac:dyDescent="0.2">
      <c r="J431" s="343"/>
    </row>
    <row r="432" spans="10:10" s="93" customFormat="1" x14ac:dyDescent="0.2">
      <c r="J432" s="343"/>
    </row>
    <row r="433" spans="10:10" s="93" customFormat="1" x14ac:dyDescent="0.2">
      <c r="J433" s="343"/>
    </row>
    <row r="434" spans="10:10" s="93" customFormat="1" x14ac:dyDescent="0.2">
      <c r="J434" s="343"/>
    </row>
    <row r="435" spans="10:10" s="93" customFormat="1" x14ac:dyDescent="0.2">
      <c r="J435" s="343"/>
    </row>
    <row r="436" spans="10:10" s="93" customFormat="1" x14ac:dyDescent="0.2">
      <c r="J436" s="343"/>
    </row>
    <row r="437" spans="10:10" s="93" customFormat="1" x14ac:dyDescent="0.2">
      <c r="J437" s="343"/>
    </row>
    <row r="438" spans="10:10" s="93" customFormat="1" x14ac:dyDescent="0.2">
      <c r="J438" s="343"/>
    </row>
    <row r="439" spans="10:10" s="93" customFormat="1" x14ac:dyDescent="0.2">
      <c r="J439" s="343"/>
    </row>
    <row r="440" spans="10:10" s="93" customFormat="1" x14ac:dyDescent="0.2">
      <c r="J440" s="343"/>
    </row>
    <row r="441" spans="10:10" s="93" customFormat="1" x14ac:dyDescent="0.2">
      <c r="J441" s="343"/>
    </row>
    <row r="442" spans="10:10" s="93" customFormat="1" x14ac:dyDescent="0.2">
      <c r="J442" s="343"/>
    </row>
    <row r="443" spans="10:10" s="93" customFormat="1" x14ac:dyDescent="0.2">
      <c r="J443" s="343"/>
    </row>
    <row r="444" spans="10:10" s="93" customFormat="1" x14ac:dyDescent="0.2">
      <c r="J444" s="343"/>
    </row>
    <row r="445" spans="10:10" s="93" customFormat="1" x14ac:dyDescent="0.2">
      <c r="J445" s="343"/>
    </row>
    <row r="446" spans="10:10" s="93" customFormat="1" x14ac:dyDescent="0.2">
      <c r="J446" s="343"/>
    </row>
    <row r="447" spans="10:10" s="93" customFormat="1" x14ac:dyDescent="0.2">
      <c r="J447" s="343"/>
    </row>
    <row r="448" spans="10:10" s="93" customFormat="1" x14ac:dyDescent="0.2">
      <c r="J448" s="343"/>
    </row>
    <row r="449" spans="10:10" s="93" customFormat="1" x14ac:dyDescent="0.2">
      <c r="J449" s="343"/>
    </row>
    <row r="450" spans="10:10" s="93" customFormat="1" x14ac:dyDescent="0.2">
      <c r="J450" s="343"/>
    </row>
    <row r="451" spans="10:10" s="93" customFormat="1" x14ac:dyDescent="0.2">
      <c r="J451" s="343"/>
    </row>
    <row r="452" spans="10:10" s="93" customFormat="1" x14ac:dyDescent="0.2">
      <c r="J452" s="343"/>
    </row>
    <row r="453" spans="10:10" s="93" customFormat="1" x14ac:dyDescent="0.2">
      <c r="J453" s="343"/>
    </row>
    <row r="454" spans="10:10" s="93" customFormat="1" x14ac:dyDescent="0.2">
      <c r="J454" s="343"/>
    </row>
    <row r="455" spans="10:10" s="93" customFormat="1" x14ac:dyDescent="0.2">
      <c r="J455" s="343"/>
    </row>
    <row r="456" spans="10:10" s="93" customFormat="1" x14ac:dyDescent="0.2">
      <c r="J456" s="343"/>
    </row>
    <row r="457" spans="10:10" s="93" customFormat="1" x14ac:dyDescent="0.2">
      <c r="J457" s="343"/>
    </row>
    <row r="458" spans="10:10" s="93" customFormat="1" x14ac:dyDescent="0.2">
      <c r="J458" s="343"/>
    </row>
    <row r="459" spans="10:10" s="93" customFormat="1" x14ac:dyDescent="0.2">
      <c r="J459" s="343"/>
    </row>
    <row r="460" spans="10:10" s="93" customFormat="1" x14ac:dyDescent="0.2">
      <c r="J460" s="343"/>
    </row>
    <row r="461" spans="10:10" s="93" customFormat="1" x14ac:dyDescent="0.2">
      <c r="J461" s="343"/>
    </row>
    <row r="462" spans="10:10" s="93" customFormat="1" x14ac:dyDescent="0.2">
      <c r="J462" s="343"/>
    </row>
    <row r="463" spans="10:10" s="93" customFormat="1" x14ac:dyDescent="0.2">
      <c r="J463" s="343"/>
    </row>
    <row r="464" spans="10:10" s="93" customFormat="1" x14ac:dyDescent="0.2">
      <c r="J464" s="343"/>
    </row>
    <row r="465" spans="10:10" s="93" customFormat="1" x14ac:dyDescent="0.2">
      <c r="J465" s="343"/>
    </row>
    <row r="466" spans="10:10" s="93" customFormat="1" x14ac:dyDescent="0.2">
      <c r="J466" s="343"/>
    </row>
    <row r="467" spans="10:10" s="93" customFormat="1" x14ac:dyDescent="0.2">
      <c r="J467" s="343"/>
    </row>
    <row r="468" spans="10:10" s="93" customFormat="1" x14ac:dyDescent="0.2">
      <c r="J468" s="343"/>
    </row>
    <row r="469" spans="10:10" s="93" customFormat="1" x14ac:dyDescent="0.2">
      <c r="J469" s="343"/>
    </row>
    <row r="470" spans="10:10" s="93" customFormat="1" x14ac:dyDescent="0.2">
      <c r="J470" s="343"/>
    </row>
    <row r="471" spans="10:10" s="93" customFormat="1" x14ac:dyDescent="0.2">
      <c r="J471" s="343"/>
    </row>
    <row r="472" spans="10:10" s="93" customFormat="1" x14ac:dyDescent="0.2">
      <c r="J472" s="343"/>
    </row>
    <row r="473" spans="10:10" s="93" customFormat="1" x14ac:dyDescent="0.2">
      <c r="J473" s="343"/>
    </row>
    <row r="474" spans="10:10" s="93" customFormat="1" x14ac:dyDescent="0.2">
      <c r="J474" s="343"/>
    </row>
    <row r="475" spans="10:10" s="93" customFormat="1" x14ac:dyDescent="0.2">
      <c r="J475" s="343"/>
    </row>
    <row r="476" spans="10:10" s="93" customFormat="1" x14ac:dyDescent="0.2">
      <c r="J476" s="343"/>
    </row>
    <row r="477" spans="10:10" s="93" customFormat="1" x14ac:dyDescent="0.2">
      <c r="J477" s="343"/>
    </row>
    <row r="478" spans="10:10" s="93" customFormat="1" x14ac:dyDescent="0.2">
      <c r="J478" s="343"/>
    </row>
    <row r="479" spans="10:10" s="93" customFormat="1" x14ac:dyDescent="0.2">
      <c r="J479" s="343"/>
    </row>
    <row r="480" spans="10:10" s="93" customFormat="1" x14ac:dyDescent="0.2">
      <c r="J480" s="343"/>
    </row>
    <row r="481" spans="10:10" s="93" customFormat="1" x14ac:dyDescent="0.2">
      <c r="J481" s="343"/>
    </row>
    <row r="482" spans="10:10" s="93" customFormat="1" x14ac:dyDescent="0.2">
      <c r="J482" s="343"/>
    </row>
    <row r="483" spans="10:10" s="93" customFormat="1" x14ac:dyDescent="0.2">
      <c r="J483" s="343"/>
    </row>
    <row r="484" spans="10:10" s="93" customFormat="1" x14ac:dyDescent="0.2">
      <c r="J484" s="343"/>
    </row>
    <row r="485" spans="10:10" s="93" customFormat="1" x14ac:dyDescent="0.2">
      <c r="J485" s="343"/>
    </row>
    <row r="486" spans="10:10" s="93" customFormat="1" x14ac:dyDescent="0.2">
      <c r="J486" s="343"/>
    </row>
    <row r="487" spans="10:10" s="93" customFormat="1" x14ac:dyDescent="0.2">
      <c r="J487" s="343"/>
    </row>
    <row r="488" spans="10:10" s="93" customFormat="1" x14ac:dyDescent="0.2">
      <c r="J488" s="343"/>
    </row>
    <row r="489" spans="10:10" s="93" customFormat="1" x14ac:dyDescent="0.2">
      <c r="J489" s="343"/>
    </row>
    <row r="490" spans="10:10" s="93" customFormat="1" x14ac:dyDescent="0.2">
      <c r="J490" s="343"/>
    </row>
    <row r="491" spans="10:10" s="93" customFormat="1" x14ac:dyDescent="0.2">
      <c r="J491" s="343"/>
    </row>
    <row r="492" spans="10:10" s="93" customFormat="1" x14ac:dyDescent="0.2">
      <c r="J492" s="343"/>
    </row>
    <row r="493" spans="10:10" s="93" customFormat="1" x14ac:dyDescent="0.2">
      <c r="J493" s="343"/>
    </row>
    <row r="494" spans="10:10" s="93" customFormat="1" x14ac:dyDescent="0.2">
      <c r="J494" s="343"/>
    </row>
    <row r="495" spans="10:10" s="93" customFormat="1" x14ac:dyDescent="0.2">
      <c r="J495" s="343"/>
    </row>
    <row r="496" spans="10:10" s="93" customFormat="1" x14ac:dyDescent="0.2">
      <c r="J496" s="343"/>
    </row>
    <row r="497" spans="10:10" s="93" customFormat="1" x14ac:dyDescent="0.2">
      <c r="J497" s="343"/>
    </row>
    <row r="498" spans="10:10" s="93" customFormat="1" x14ac:dyDescent="0.2">
      <c r="J498" s="343"/>
    </row>
    <row r="499" spans="10:10" s="93" customFormat="1" x14ac:dyDescent="0.2">
      <c r="J499" s="343"/>
    </row>
    <row r="500" spans="10:10" s="93" customFormat="1" x14ac:dyDescent="0.2">
      <c r="J500" s="343"/>
    </row>
    <row r="501" spans="10:10" s="93" customFormat="1" x14ac:dyDescent="0.2">
      <c r="J501" s="343"/>
    </row>
    <row r="502" spans="10:10" s="93" customFormat="1" x14ac:dyDescent="0.2">
      <c r="J502" s="343"/>
    </row>
    <row r="503" spans="10:10" s="93" customFormat="1" x14ac:dyDescent="0.2">
      <c r="J503" s="343"/>
    </row>
    <row r="504" spans="10:10" s="93" customFormat="1" x14ac:dyDescent="0.2">
      <c r="J504" s="343"/>
    </row>
    <row r="505" spans="10:10" s="93" customFormat="1" x14ac:dyDescent="0.2">
      <c r="J505" s="343"/>
    </row>
    <row r="506" spans="10:10" s="93" customFormat="1" x14ac:dyDescent="0.2">
      <c r="J506" s="343"/>
    </row>
    <row r="507" spans="10:10" s="93" customFormat="1" x14ac:dyDescent="0.2">
      <c r="J507" s="343"/>
    </row>
    <row r="508" spans="10:10" s="93" customFormat="1" x14ac:dyDescent="0.2">
      <c r="J508" s="343"/>
    </row>
    <row r="509" spans="10:10" s="93" customFormat="1" x14ac:dyDescent="0.2">
      <c r="J509" s="343"/>
    </row>
    <row r="510" spans="10:10" s="93" customFormat="1" x14ac:dyDescent="0.2">
      <c r="J510" s="343"/>
    </row>
    <row r="511" spans="10:10" s="93" customFormat="1" x14ac:dyDescent="0.2">
      <c r="J511" s="343"/>
    </row>
    <row r="512" spans="10:10" s="93" customFormat="1" x14ac:dyDescent="0.2">
      <c r="J512" s="343"/>
    </row>
    <row r="513" spans="10:10" s="93" customFormat="1" x14ac:dyDescent="0.2">
      <c r="J513" s="343"/>
    </row>
    <row r="514" spans="10:10" s="93" customFormat="1" x14ac:dyDescent="0.2">
      <c r="J514" s="343"/>
    </row>
    <row r="515" spans="10:10" s="93" customFormat="1" x14ac:dyDescent="0.2">
      <c r="J515" s="343"/>
    </row>
    <row r="516" spans="10:10" s="93" customFormat="1" x14ac:dyDescent="0.2">
      <c r="J516" s="343"/>
    </row>
    <row r="517" spans="10:10" s="93" customFormat="1" x14ac:dyDescent="0.2">
      <c r="J517" s="343"/>
    </row>
    <row r="518" spans="10:10" s="93" customFormat="1" x14ac:dyDescent="0.2">
      <c r="J518" s="343"/>
    </row>
    <row r="519" spans="10:10" s="93" customFormat="1" x14ac:dyDescent="0.2">
      <c r="J519" s="343"/>
    </row>
    <row r="520" spans="10:10" s="93" customFormat="1" x14ac:dyDescent="0.2">
      <c r="J520" s="343"/>
    </row>
    <row r="521" spans="10:10" s="93" customFormat="1" x14ac:dyDescent="0.2">
      <c r="J521" s="343"/>
    </row>
    <row r="522" spans="10:10" s="93" customFormat="1" x14ac:dyDescent="0.2">
      <c r="J522" s="343"/>
    </row>
    <row r="523" spans="10:10" s="93" customFormat="1" x14ac:dyDescent="0.2">
      <c r="J523" s="343"/>
    </row>
    <row r="524" spans="10:10" s="93" customFormat="1" x14ac:dyDescent="0.2">
      <c r="J524" s="343"/>
    </row>
    <row r="525" spans="10:10" s="93" customFormat="1" x14ac:dyDescent="0.2">
      <c r="J525" s="343"/>
    </row>
    <row r="526" spans="10:10" s="93" customFormat="1" x14ac:dyDescent="0.2">
      <c r="J526" s="343"/>
    </row>
    <row r="527" spans="10:10" s="93" customFormat="1" x14ac:dyDescent="0.2">
      <c r="J527" s="343"/>
    </row>
    <row r="528" spans="10:10" s="93" customFormat="1" x14ac:dyDescent="0.2">
      <c r="J528" s="343"/>
    </row>
    <row r="529" spans="10:10" s="93" customFormat="1" x14ac:dyDescent="0.2">
      <c r="J529" s="343"/>
    </row>
    <row r="530" spans="10:10" s="93" customFormat="1" x14ac:dyDescent="0.2">
      <c r="J530" s="343"/>
    </row>
    <row r="531" spans="10:10" s="93" customFormat="1" x14ac:dyDescent="0.2">
      <c r="J531" s="343"/>
    </row>
    <row r="532" spans="10:10" s="93" customFormat="1" x14ac:dyDescent="0.2">
      <c r="J532" s="343"/>
    </row>
    <row r="533" spans="10:10" s="93" customFormat="1" x14ac:dyDescent="0.2">
      <c r="J533" s="343"/>
    </row>
    <row r="534" spans="10:10" s="93" customFormat="1" x14ac:dyDescent="0.2">
      <c r="J534" s="343"/>
    </row>
    <row r="535" spans="10:10" s="93" customFormat="1" x14ac:dyDescent="0.2">
      <c r="J535" s="343"/>
    </row>
    <row r="536" spans="10:10" s="93" customFormat="1" x14ac:dyDescent="0.2">
      <c r="J536" s="343"/>
    </row>
    <row r="537" spans="10:10" s="93" customFormat="1" x14ac:dyDescent="0.2">
      <c r="J537" s="343"/>
    </row>
    <row r="538" spans="10:10" s="93" customFormat="1" x14ac:dyDescent="0.2">
      <c r="J538" s="343"/>
    </row>
    <row r="539" spans="10:10" s="93" customFormat="1" x14ac:dyDescent="0.2">
      <c r="J539" s="343"/>
    </row>
    <row r="540" spans="10:10" s="93" customFormat="1" x14ac:dyDescent="0.2">
      <c r="J540" s="343"/>
    </row>
    <row r="541" spans="10:10" s="93" customFormat="1" x14ac:dyDescent="0.2">
      <c r="J541" s="343"/>
    </row>
    <row r="542" spans="10:10" s="93" customFormat="1" x14ac:dyDescent="0.2">
      <c r="J542" s="343"/>
    </row>
    <row r="543" spans="10:10" s="93" customFormat="1" x14ac:dyDescent="0.2">
      <c r="J543" s="343"/>
    </row>
    <row r="544" spans="10:10" s="93" customFormat="1" x14ac:dyDescent="0.2">
      <c r="J544" s="343"/>
    </row>
    <row r="545" spans="10:10" s="93" customFormat="1" x14ac:dyDescent="0.2">
      <c r="J545" s="343"/>
    </row>
    <row r="546" spans="10:10" s="93" customFormat="1" x14ac:dyDescent="0.2">
      <c r="J546" s="343"/>
    </row>
    <row r="547" spans="10:10" s="93" customFormat="1" x14ac:dyDescent="0.2">
      <c r="J547" s="343"/>
    </row>
    <row r="548" spans="10:10" s="93" customFormat="1" x14ac:dyDescent="0.2">
      <c r="J548" s="343"/>
    </row>
    <row r="549" spans="10:10" s="93" customFormat="1" x14ac:dyDescent="0.2">
      <c r="J549" s="343"/>
    </row>
    <row r="550" spans="10:10" s="93" customFormat="1" x14ac:dyDescent="0.2">
      <c r="J550" s="343"/>
    </row>
    <row r="551" spans="10:10" s="93" customFormat="1" x14ac:dyDescent="0.2">
      <c r="J551" s="343"/>
    </row>
    <row r="552" spans="10:10" s="93" customFormat="1" x14ac:dyDescent="0.2">
      <c r="J552" s="343"/>
    </row>
    <row r="553" spans="10:10" s="93" customFormat="1" x14ac:dyDescent="0.2">
      <c r="J553" s="343"/>
    </row>
    <row r="554" spans="10:10" s="93" customFormat="1" x14ac:dyDescent="0.2">
      <c r="J554" s="343"/>
    </row>
    <row r="555" spans="10:10" s="93" customFormat="1" x14ac:dyDescent="0.2">
      <c r="J555" s="343"/>
    </row>
    <row r="556" spans="10:10" s="93" customFormat="1" x14ac:dyDescent="0.2">
      <c r="J556" s="343"/>
    </row>
    <row r="557" spans="10:10" s="93" customFormat="1" x14ac:dyDescent="0.2">
      <c r="J557" s="343"/>
    </row>
    <row r="558" spans="10:10" s="93" customFormat="1" x14ac:dyDescent="0.2">
      <c r="J558" s="343"/>
    </row>
    <row r="559" spans="10:10" s="93" customFormat="1" x14ac:dyDescent="0.2">
      <c r="J559" s="343"/>
    </row>
    <row r="560" spans="10:10" s="93" customFormat="1" x14ac:dyDescent="0.2">
      <c r="J560" s="343"/>
    </row>
    <row r="561" spans="10:10" s="93" customFormat="1" x14ac:dyDescent="0.2">
      <c r="J561" s="343"/>
    </row>
    <row r="562" spans="10:10" s="93" customFormat="1" x14ac:dyDescent="0.2">
      <c r="J562" s="343"/>
    </row>
    <row r="563" spans="10:10" s="93" customFormat="1" x14ac:dyDescent="0.2">
      <c r="J563" s="343"/>
    </row>
    <row r="564" spans="10:10" s="93" customFormat="1" x14ac:dyDescent="0.2">
      <c r="J564" s="343"/>
    </row>
    <row r="565" spans="10:10" s="93" customFormat="1" x14ac:dyDescent="0.2">
      <c r="J565" s="343"/>
    </row>
    <row r="566" spans="10:10" s="93" customFormat="1" x14ac:dyDescent="0.2">
      <c r="J566" s="343"/>
    </row>
    <row r="567" spans="10:10" s="93" customFormat="1" x14ac:dyDescent="0.2">
      <c r="J567" s="343"/>
    </row>
    <row r="568" spans="10:10" s="93" customFormat="1" x14ac:dyDescent="0.2">
      <c r="J568" s="343"/>
    </row>
    <row r="569" spans="10:10" s="93" customFormat="1" x14ac:dyDescent="0.2">
      <c r="J569" s="343"/>
    </row>
    <row r="570" spans="10:10" s="93" customFormat="1" x14ac:dyDescent="0.2">
      <c r="J570" s="343"/>
    </row>
    <row r="571" spans="10:10" s="93" customFormat="1" x14ac:dyDescent="0.2">
      <c r="J571" s="343"/>
    </row>
    <row r="572" spans="10:10" s="93" customFormat="1" x14ac:dyDescent="0.2">
      <c r="J572" s="343"/>
    </row>
    <row r="573" spans="10:10" s="93" customFormat="1" x14ac:dyDescent="0.2">
      <c r="J573" s="343"/>
    </row>
    <row r="574" spans="10:10" s="93" customFormat="1" x14ac:dyDescent="0.2">
      <c r="J574" s="343"/>
    </row>
    <row r="575" spans="10:10" s="93" customFormat="1" x14ac:dyDescent="0.2">
      <c r="J575" s="343"/>
    </row>
    <row r="576" spans="10:10" s="93" customFormat="1" x14ac:dyDescent="0.2">
      <c r="J576" s="343"/>
    </row>
    <row r="577" spans="10:10" s="93" customFormat="1" x14ac:dyDescent="0.2">
      <c r="J577" s="343"/>
    </row>
    <row r="578" spans="10:10" s="93" customFormat="1" x14ac:dyDescent="0.2">
      <c r="J578" s="343"/>
    </row>
    <row r="579" spans="10:10" s="93" customFormat="1" x14ac:dyDescent="0.2">
      <c r="J579" s="343"/>
    </row>
    <row r="580" spans="10:10" s="93" customFormat="1" x14ac:dyDescent="0.2"/>
    <row r="581" spans="10:10" s="93" customFormat="1" x14ac:dyDescent="0.2"/>
    <row r="582" spans="10:10" s="93" customFormat="1" x14ac:dyDescent="0.2"/>
    <row r="583" spans="10:10" s="93" customFormat="1" x14ac:dyDescent="0.2"/>
    <row r="584" spans="10:10" s="93" customFormat="1" x14ac:dyDescent="0.2"/>
    <row r="585" spans="10:10" s="93" customFormat="1" x14ac:dyDescent="0.2"/>
    <row r="586" spans="10:10" s="93" customFormat="1" x14ac:dyDescent="0.2"/>
    <row r="587" spans="10:10" s="93" customFormat="1" x14ac:dyDescent="0.2"/>
    <row r="588" spans="10:10" s="93" customFormat="1" x14ac:dyDescent="0.2"/>
    <row r="589" spans="10:10" s="93" customFormat="1" x14ac:dyDescent="0.2"/>
    <row r="590" spans="10:10" s="93" customFormat="1" x14ac:dyDescent="0.2"/>
    <row r="591" spans="10:10" s="93" customFormat="1" x14ac:dyDescent="0.2"/>
    <row r="592" spans="10:10" s="93" customFormat="1" x14ac:dyDescent="0.2"/>
    <row r="593" s="93" customFormat="1" x14ac:dyDescent="0.2"/>
    <row r="594" s="93" customFormat="1" x14ac:dyDescent="0.2"/>
    <row r="595" s="93" customFormat="1" x14ac:dyDescent="0.2"/>
    <row r="596" s="93" customFormat="1" x14ac:dyDescent="0.2"/>
    <row r="597" s="93" customFormat="1" x14ac:dyDescent="0.2"/>
    <row r="598" s="93" customFormat="1" x14ac:dyDescent="0.2"/>
    <row r="599" s="93" customFormat="1" x14ac:dyDescent="0.2"/>
    <row r="600" s="93" customFormat="1" x14ac:dyDescent="0.2"/>
    <row r="601" s="93" customFormat="1" x14ac:dyDescent="0.2"/>
    <row r="602" s="93" customFormat="1" x14ac:dyDescent="0.2"/>
    <row r="603" s="93" customFormat="1" x14ac:dyDescent="0.2"/>
    <row r="604" s="93" customFormat="1" x14ac:dyDescent="0.2"/>
    <row r="605" s="93" customFormat="1" x14ac:dyDescent="0.2"/>
    <row r="606" s="93" customFormat="1" x14ac:dyDescent="0.2"/>
    <row r="607" s="93" customFormat="1" x14ac:dyDescent="0.2"/>
    <row r="608" s="93" customFormat="1" x14ac:dyDescent="0.2"/>
    <row r="609" s="93" customFormat="1" x14ac:dyDescent="0.2"/>
    <row r="610" s="93" customFormat="1" x14ac:dyDescent="0.2"/>
    <row r="611" s="93" customFormat="1" x14ac:dyDescent="0.2"/>
    <row r="612" s="93" customFormat="1" x14ac:dyDescent="0.2"/>
    <row r="613" s="93" customFormat="1" x14ac:dyDescent="0.2"/>
    <row r="614" s="93" customFormat="1" x14ac:dyDescent="0.2"/>
    <row r="615" s="93" customFormat="1" x14ac:dyDescent="0.2"/>
    <row r="616" s="93" customFormat="1" x14ac:dyDescent="0.2"/>
    <row r="617" s="93" customFormat="1" x14ac:dyDescent="0.2"/>
    <row r="618" s="93" customFormat="1" x14ac:dyDescent="0.2"/>
    <row r="619" s="93" customFormat="1" x14ac:dyDescent="0.2"/>
    <row r="620" s="93" customFormat="1" x14ac:dyDescent="0.2"/>
    <row r="621" s="93" customFormat="1" x14ac:dyDescent="0.2"/>
    <row r="622" s="93" customFormat="1" x14ac:dyDescent="0.2"/>
    <row r="623" s="93" customFormat="1" x14ac:dyDescent="0.2"/>
    <row r="624" s="93" customFormat="1" x14ac:dyDescent="0.2"/>
    <row r="625" s="93" customFormat="1" x14ac:dyDescent="0.2"/>
    <row r="626" s="93" customFormat="1" x14ac:dyDescent="0.2"/>
    <row r="627" s="93" customFormat="1" x14ac:dyDescent="0.2"/>
    <row r="628" s="93" customFormat="1" x14ac:dyDescent="0.2"/>
    <row r="629" s="93" customFormat="1" x14ac:dyDescent="0.2"/>
    <row r="630" s="93" customFormat="1" x14ac:dyDescent="0.2"/>
    <row r="631" s="93" customFormat="1" x14ac:dyDescent="0.2"/>
    <row r="632" s="93" customFormat="1" x14ac:dyDescent="0.2"/>
    <row r="633" s="93" customFormat="1" x14ac:dyDescent="0.2"/>
    <row r="634" s="93" customFormat="1" x14ac:dyDescent="0.2"/>
    <row r="635" s="93" customFormat="1" x14ac:dyDescent="0.2"/>
    <row r="636" s="93" customFormat="1" x14ac:dyDescent="0.2"/>
    <row r="637" s="93" customFormat="1" x14ac:dyDescent="0.2"/>
    <row r="638" s="93" customFormat="1" x14ac:dyDescent="0.2"/>
    <row r="639" s="93" customFormat="1" x14ac:dyDescent="0.2"/>
    <row r="640" s="93" customFormat="1" x14ac:dyDescent="0.2"/>
    <row r="641" s="93" customFormat="1" x14ac:dyDescent="0.2"/>
    <row r="642" s="93" customFormat="1" x14ac:dyDescent="0.2"/>
    <row r="643" s="93" customFormat="1" x14ac:dyDescent="0.2"/>
    <row r="644" s="93" customFormat="1" x14ac:dyDescent="0.2"/>
    <row r="645" s="93" customFormat="1" x14ac:dyDescent="0.2"/>
    <row r="646" s="93" customFormat="1" x14ac:dyDescent="0.2"/>
    <row r="647" s="93" customFormat="1" x14ac:dyDescent="0.2"/>
    <row r="648" s="93" customFormat="1" x14ac:dyDescent="0.2"/>
    <row r="649" s="93" customFormat="1" x14ac:dyDescent="0.2"/>
    <row r="650" s="93" customFormat="1" x14ac:dyDescent="0.2"/>
    <row r="651" s="93" customFormat="1" x14ac:dyDescent="0.2"/>
    <row r="652" s="93" customFormat="1" x14ac:dyDescent="0.2"/>
    <row r="653" s="93" customFormat="1" x14ac:dyDescent="0.2"/>
    <row r="654" s="93" customFormat="1" x14ac:dyDescent="0.2"/>
    <row r="655" s="93" customFormat="1" x14ac:dyDescent="0.2"/>
    <row r="656" s="93" customFormat="1" x14ac:dyDescent="0.2"/>
    <row r="657" s="93" customFormat="1" x14ac:dyDescent="0.2"/>
    <row r="658" s="93" customFormat="1" x14ac:dyDescent="0.2"/>
    <row r="659" s="93" customFormat="1" x14ac:dyDescent="0.2"/>
    <row r="660" s="93" customFormat="1" x14ac:dyDescent="0.2"/>
    <row r="661" s="93" customFormat="1" x14ac:dyDescent="0.2"/>
    <row r="662" s="93" customFormat="1" x14ac:dyDescent="0.2"/>
    <row r="663" s="93" customFormat="1" x14ac:dyDescent="0.2"/>
    <row r="664" s="93" customFormat="1" x14ac:dyDescent="0.2"/>
    <row r="665" s="93" customFormat="1" x14ac:dyDescent="0.2"/>
    <row r="666" s="93" customFormat="1" x14ac:dyDescent="0.2"/>
    <row r="667" s="93" customFormat="1" x14ac:dyDescent="0.2"/>
    <row r="668" s="93" customFormat="1" x14ac:dyDescent="0.2"/>
    <row r="669" s="93" customFormat="1" x14ac:dyDescent="0.2"/>
    <row r="670" s="93" customFormat="1" x14ac:dyDescent="0.2"/>
    <row r="671" s="93" customFormat="1" x14ac:dyDescent="0.2"/>
    <row r="672" s="93" customFormat="1" x14ac:dyDescent="0.2"/>
    <row r="673" s="93" customFormat="1" x14ac:dyDescent="0.2"/>
    <row r="674" s="93" customFormat="1" x14ac:dyDescent="0.2"/>
    <row r="675" s="93" customFormat="1" x14ac:dyDescent="0.2"/>
    <row r="676" s="93" customFormat="1" x14ac:dyDescent="0.2"/>
    <row r="677" s="93" customFormat="1" x14ac:dyDescent="0.2"/>
    <row r="678" s="93" customFormat="1" x14ac:dyDescent="0.2"/>
    <row r="679" s="93" customFormat="1" x14ac:dyDescent="0.2"/>
    <row r="680" s="93" customFormat="1" x14ac:dyDescent="0.2"/>
    <row r="681" s="93" customFormat="1" x14ac:dyDescent="0.2"/>
    <row r="682" s="93" customFormat="1" x14ac:dyDescent="0.2"/>
    <row r="683" s="93" customFormat="1" x14ac:dyDescent="0.2"/>
    <row r="684" s="93" customFormat="1" x14ac:dyDescent="0.2"/>
    <row r="685" s="93" customFormat="1" x14ac:dyDescent="0.2"/>
    <row r="686" s="93" customFormat="1" x14ac:dyDescent="0.2"/>
    <row r="687" s="93" customFormat="1" x14ac:dyDescent="0.2"/>
    <row r="688" s="93" customFormat="1" x14ac:dyDescent="0.2"/>
    <row r="689" s="93" customFormat="1" x14ac:dyDescent="0.2"/>
    <row r="690" s="93" customFormat="1" x14ac:dyDescent="0.2"/>
    <row r="691" s="93" customFormat="1" x14ac:dyDescent="0.2"/>
    <row r="692" s="93" customFormat="1" x14ac:dyDescent="0.2"/>
    <row r="693" s="93" customFormat="1" x14ac:dyDescent="0.2"/>
    <row r="694" s="93" customFormat="1" x14ac:dyDescent="0.2"/>
    <row r="695" s="93" customFormat="1" x14ac:dyDescent="0.2"/>
    <row r="696" s="93" customFormat="1" x14ac:dyDescent="0.2"/>
    <row r="697" s="93" customFormat="1" x14ac:dyDescent="0.2"/>
    <row r="698" s="93" customFormat="1" x14ac:dyDescent="0.2"/>
    <row r="699" s="93" customFormat="1" x14ac:dyDescent="0.2"/>
    <row r="700" s="93" customFormat="1" x14ac:dyDescent="0.2"/>
    <row r="701" s="93" customFormat="1" x14ac:dyDescent="0.2"/>
    <row r="702" s="93" customFormat="1" x14ac:dyDescent="0.2"/>
    <row r="703" s="93" customFormat="1" x14ac:dyDescent="0.2"/>
    <row r="704" s="93" customFormat="1" x14ac:dyDescent="0.2"/>
    <row r="705" s="93" customFormat="1" x14ac:dyDescent="0.2"/>
    <row r="706" s="93" customFormat="1" x14ac:dyDescent="0.2"/>
    <row r="707" s="93" customFormat="1" x14ac:dyDescent="0.2"/>
    <row r="708" s="93" customFormat="1" x14ac:dyDescent="0.2"/>
    <row r="709" s="93" customFormat="1" x14ac:dyDescent="0.2"/>
    <row r="710" s="93" customFormat="1" x14ac:dyDescent="0.2"/>
    <row r="711" s="93" customFormat="1" x14ac:dyDescent="0.2"/>
    <row r="712" s="93" customFormat="1" x14ac:dyDescent="0.2"/>
    <row r="713" s="93" customFormat="1" x14ac:dyDescent="0.2"/>
    <row r="714" s="93" customFormat="1" x14ac:dyDescent="0.2"/>
    <row r="715" s="93" customFormat="1" x14ac:dyDescent="0.2"/>
    <row r="716" s="93" customFormat="1" x14ac:dyDescent="0.2"/>
    <row r="717" s="93" customFormat="1" x14ac:dyDescent="0.2"/>
    <row r="718" s="93" customFormat="1" x14ac:dyDescent="0.2"/>
    <row r="719" s="93" customFormat="1" x14ac:dyDescent="0.2"/>
    <row r="720" s="93" customFormat="1" x14ac:dyDescent="0.2"/>
    <row r="721" s="93" customFormat="1" x14ac:dyDescent="0.2"/>
    <row r="722" s="93" customFormat="1" x14ac:dyDescent="0.2"/>
    <row r="723" s="93" customFormat="1" x14ac:dyDescent="0.2"/>
    <row r="724" s="93" customFormat="1" x14ac:dyDescent="0.2"/>
    <row r="725" s="93" customFormat="1" x14ac:dyDescent="0.2"/>
    <row r="726" s="93" customFormat="1" x14ac:dyDescent="0.2"/>
    <row r="727" s="93" customFormat="1" x14ac:dyDescent="0.2"/>
    <row r="728" s="93" customFormat="1" x14ac:dyDescent="0.2"/>
    <row r="729" s="93" customFormat="1" x14ac:dyDescent="0.2"/>
    <row r="730" s="93" customFormat="1" x14ac:dyDescent="0.2"/>
    <row r="731" s="93" customFormat="1" x14ac:dyDescent="0.2"/>
    <row r="732" s="93" customFormat="1" x14ac:dyDescent="0.2"/>
    <row r="733" s="93" customFormat="1" x14ac:dyDescent="0.2"/>
    <row r="734" s="93" customFormat="1" x14ac:dyDescent="0.2"/>
    <row r="735" s="93" customFormat="1" x14ac:dyDescent="0.2"/>
    <row r="736" s="93" customFormat="1" x14ac:dyDescent="0.2"/>
    <row r="737" s="93" customFormat="1" x14ac:dyDescent="0.2"/>
    <row r="738" s="93" customFormat="1" x14ac:dyDescent="0.2"/>
    <row r="739" s="93" customFormat="1" x14ac:dyDescent="0.2"/>
    <row r="740" s="93" customFormat="1" x14ac:dyDescent="0.2"/>
    <row r="741" s="93" customFormat="1" x14ac:dyDescent="0.2"/>
    <row r="742" s="93" customFormat="1" x14ac:dyDescent="0.2"/>
    <row r="743" s="93" customFormat="1" x14ac:dyDescent="0.2"/>
    <row r="744" s="93" customFormat="1" x14ac:dyDescent="0.2"/>
    <row r="745" s="93" customFormat="1" x14ac:dyDescent="0.2"/>
    <row r="746" s="93" customFormat="1" x14ac:dyDescent="0.2"/>
    <row r="747" s="93" customFormat="1" x14ac:dyDescent="0.2"/>
    <row r="748" s="93" customFormat="1" x14ac:dyDescent="0.2"/>
    <row r="749" s="93" customFormat="1" x14ac:dyDescent="0.2"/>
    <row r="750" s="93" customFormat="1" x14ac:dyDescent="0.2"/>
    <row r="751" s="93" customFormat="1" x14ac:dyDescent="0.2"/>
    <row r="752" s="93" customFormat="1" x14ac:dyDescent="0.2"/>
    <row r="753" s="93" customFormat="1" x14ac:dyDescent="0.2"/>
    <row r="754" s="93" customFormat="1" x14ac:dyDescent="0.2"/>
    <row r="755" s="93" customFormat="1" x14ac:dyDescent="0.2"/>
    <row r="756" s="93" customFormat="1" x14ac:dyDescent="0.2"/>
    <row r="757" s="93" customFormat="1" x14ac:dyDescent="0.2"/>
    <row r="758" s="93" customFormat="1" x14ac:dyDescent="0.2"/>
    <row r="759" s="93" customFormat="1" x14ac:dyDescent="0.2"/>
    <row r="760" s="93" customFormat="1" x14ac:dyDescent="0.2"/>
    <row r="761" s="93" customFormat="1" x14ac:dyDescent="0.2"/>
    <row r="762" s="93" customFormat="1" x14ac:dyDescent="0.2"/>
    <row r="763" s="93" customFormat="1" x14ac:dyDescent="0.2"/>
    <row r="764" s="93" customFormat="1" x14ac:dyDescent="0.2"/>
    <row r="765" s="93" customFormat="1" x14ac:dyDescent="0.2"/>
    <row r="766" s="93" customFormat="1" x14ac:dyDescent="0.2"/>
    <row r="767" s="93" customFormat="1" x14ac:dyDescent="0.2"/>
    <row r="768" s="93" customFormat="1" x14ac:dyDescent="0.2"/>
    <row r="769" s="93" customFormat="1" x14ac:dyDescent="0.2"/>
    <row r="770" s="93" customFormat="1" x14ac:dyDescent="0.2"/>
    <row r="771" s="93" customFormat="1" x14ac:dyDescent="0.2"/>
    <row r="772" s="93" customFormat="1" x14ac:dyDescent="0.2"/>
    <row r="773" s="93" customFormat="1" x14ac:dyDescent="0.2"/>
    <row r="774" s="93" customFormat="1" x14ac:dyDescent="0.2"/>
    <row r="775" s="93" customFormat="1" x14ac:dyDescent="0.2"/>
    <row r="776" s="93" customFormat="1" x14ac:dyDescent="0.2"/>
    <row r="777" s="93" customFormat="1" x14ac:dyDescent="0.2"/>
    <row r="778" s="93" customFormat="1" x14ac:dyDescent="0.2"/>
    <row r="779" s="93" customFormat="1" x14ac:dyDescent="0.2"/>
    <row r="780" s="93" customFormat="1" x14ac:dyDescent="0.2"/>
    <row r="781" s="93" customFormat="1" x14ac:dyDescent="0.2"/>
    <row r="782" s="93" customFormat="1" x14ac:dyDescent="0.2"/>
    <row r="783" s="93" customFormat="1" x14ac:dyDescent="0.2"/>
    <row r="784" s="93" customFormat="1" x14ac:dyDescent="0.2"/>
    <row r="785" s="93" customFormat="1" x14ac:dyDescent="0.2"/>
    <row r="786" s="93" customFormat="1" x14ac:dyDescent="0.2"/>
    <row r="787" s="93" customFormat="1" x14ac:dyDescent="0.2"/>
    <row r="788" s="93" customFormat="1" x14ac:dyDescent="0.2"/>
    <row r="789" s="93" customFormat="1" x14ac:dyDescent="0.2"/>
    <row r="790" s="93" customFormat="1" x14ac:dyDescent="0.2"/>
    <row r="791" s="93" customFormat="1" x14ac:dyDescent="0.2"/>
    <row r="792" s="93" customFormat="1" x14ac:dyDescent="0.2"/>
    <row r="793" s="93" customFormat="1" x14ac:dyDescent="0.2"/>
    <row r="794" s="93" customFormat="1" x14ac:dyDescent="0.2"/>
    <row r="795" s="93" customFormat="1" x14ac:dyDescent="0.2"/>
    <row r="796" s="93" customFormat="1" x14ac:dyDescent="0.2"/>
    <row r="797" s="93" customFormat="1" x14ac:dyDescent="0.2"/>
    <row r="798" s="93" customFormat="1" x14ac:dyDescent="0.2"/>
    <row r="799" s="93" customFormat="1" x14ac:dyDescent="0.2"/>
    <row r="800" s="93" customFormat="1" x14ac:dyDescent="0.2"/>
    <row r="801" s="93" customFormat="1" x14ac:dyDescent="0.2"/>
    <row r="802" s="93" customFormat="1" x14ac:dyDescent="0.2"/>
    <row r="803" s="93" customFormat="1" x14ac:dyDescent="0.2"/>
    <row r="804" s="93" customFormat="1" x14ac:dyDescent="0.2"/>
    <row r="805" s="93" customFormat="1" x14ac:dyDescent="0.2"/>
    <row r="806" s="93" customFormat="1" x14ac:dyDescent="0.2"/>
    <row r="807" s="93" customFormat="1" x14ac:dyDescent="0.2"/>
    <row r="808" s="93" customFormat="1" x14ac:dyDescent="0.2"/>
    <row r="809" s="93" customFormat="1" x14ac:dyDescent="0.2"/>
    <row r="810" s="93" customFormat="1" x14ac:dyDescent="0.2"/>
    <row r="811" s="93" customFormat="1" x14ac:dyDescent="0.2"/>
    <row r="812" s="93" customFormat="1" x14ac:dyDescent="0.2"/>
    <row r="813" s="93" customFormat="1" x14ac:dyDescent="0.2"/>
    <row r="814" s="93" customFormat="1" x14ac:dyDescent="0.2"/>
    <row r="815" s="93" customFormat="1" x14ac:dyDescent="0.2"/>
    <row r="816" s="93" customFormat="1" x14ac:dyDescent="0.2"/>
    <row r="817" s="93" customFormat="1" x14ac:dyDescent="0.2"/>
    <row r="818" s="93" customFormat="1" x14ac:dyDescent="0.2"/>
    <row r="819" s="93" customFormat="1" x14ac:dyDescent="0.2"/>
    <row r="820" s="93" customFormat="1" x14ac:dyDescent="0.2"/>
    <row r="821" s="93" customFormat="1" x14ac:dyDescent="0.2"/>
    <row r="822" s="93" customFormat="1" x14ac:dyDescent="0.2"/>
    <row r="823" s="93" customFormat="1" x14ac:dyDescent="0.2"/>
    <row r="824" s="93" customFormat="1" x14ac:dyDescent="0.2"/>
    <row r="825" s="93" customFormat="1" x14ac:dyDescent="0.2"/>
    <row r="826" s="93" customFormat="1" x14ac:dyDescent="0.2"/>
    <row r="827" s="93" customFormat="1" x14ac:dyDescent="0.2"/>
    <row r="828" s="93" customFormat="1" x14ac:dyDescent="0.2"/>
    <row r="829" s="93" customFormat="1" x14ac:dyDescent="0.2"/>
    <row r="830" s="93" customFormat="1" x14ac:dyDescent="0.2"/>
    <row r="831" s="93" customFormat="1" x14ac:dyDescent="0.2"/>
    <row r="832" s="93" customFormat="1" x14ac:dyDescent="0.2"/>
    <row r="833" s="93" customFormat="1" x14ac:dyDescent="0.2"/>
    <row r="834" s="93" customFormat="1" x14ac:dyDescent="0.2"/>
    <row r="835" s="93" customFormat="1" x14ac:dyDescent="0.2"/>
    <row r="836" s="93" customFormat="1" x14ac:dyDescent="0.2"/>
    <row r="837" s="93" customFormat="1" x14ac:dyDescent="0.2"/>
    <row r="838" s="93" customFormat="1" x14ac:dyDescent="0.2"/>
    <row r="839" s="93" customFormat="1" x14ac:dyDescent="0.2"/>
    <row r="840" s="93" customFormat="1" x14ac:dyDescent="0.2"/>
    <row r="841" s="93" customFormat="1" x14ac:dyDescent="0.2"/>
    <row r="842" s="93" customFormat="1" x14ac:dyDescent="0.2"/>
    <row r="843" s="93" customFormat="1" x14ac:dyDescent="0.2"/>
    <row r="844" s="93" customFormat="1" x14ac:dyDescent="0.2"/>
    <row r="845" s="93" customFormat="1" x14ac:dyDescent="0.2"/>
    <row r="846" s="93" customFormat="1" x14ac:dyDescent="0.2"/>
    <row r="847" s="93" customFormat="1" x14ac:dyDescent="0.2"/>
    <row r="848" s="93" customFormat="1" x14ac:dyDescent="0.2"/>
    <row r="849" s="93" customFormat="1" x14ac:dyDescent="0.2"/>
    <row r="850" s="93" customFormat="1" x14ac:dyDescent="0.2"/>
    <row r="851" s="93" customFormat="1" x14ac:dyDescent="0.2"/>
    <row r="852" s="93" customFormat="1" x14ac:dyDescent="0.2"/>
    <row r="853" s="93" customFormat="1" x14ac:dyDescent="0.2"/>
    <row r="854" s="93" customFormat="1" x14ac:dyDescent="0.2"/>
    <row r="855" s="93" customFormat="1" x14ac:dyDescent="0.2"/>
    <row r="856" s="93" customFormat="1" x14ac:dyDescent="0.2"/>
    <row r="857" s="93" customFormat="1" x14ac:dyDescent="0.2"/>
    <row r="858" s="93" customFormat="1" x14ac:dyDescent="0.2"/>
    <row r="859" s="93" customFormat="1" x14ac:dyDescent="0.2"/>
    <row r="860" s="93" customFormat="1" x14ac:dyDescent="0.2"/>
    <row r="861" s="93" customFormat="1" x14ac:dyDescent="0.2"/>
    <row r="862" s="93" customFormat="1" x14ac:dyDescent="0.2"/>
    <row r="863" s="93" customFormat="1" x14ac:dyDescent="0.2"/>
    <row r="864" s="93" customFormat="1" x14ac:dyDescent="0.2"/>
    <row r="865" s="93" customFormat="1" x14ac:dyDescent="0.2"/>
    <row r="866" s="93" customFormat="1" x14ac:dyDescent="0.2"/>
    <row r="867" s="93" customFormat="1" x14ac:dyDescent="0.2"/>
    <row r="868" s="93" customFormat="1" x14ac:dyDescent="0.2"/>
    <row r="869" s="93" customFormat="1" x14ac:dyDescent="0.2"/>
    <row r="870" s="93" customFormat="1" x14ac:dyDescent="0.2"/>
    <row r="871" s="93" customFormat="1" x14ac:dyDescent="0.2"/>
    <row r="872" s="93" customFormat="1" x14ac:dyDescent="0.2"/>
    <row r="873" s="93" customFormat="1" x14ac:dyDescent="0.2"/>
    <row r="874" s="93" customFormat="1" x14ac:dyDescent="0.2"/>
    <row r="875" s="93" customFormat="1" x14ac:dyDescent="0.2"/>
    <row r="876" s="93" customFormat="1" x14ac:dyDescent="0.2"/>
    <row r="877" s="93" customFormat="1" x14ac:dyDescent="0.2"/>
    <row r="878" s="93" customFormat="1" x14ac:dyDescent="0.2"/>
    <row r="879" s="93" customFormat="1" x14ac:dyDescent="0.2"/>
    <row r="880" s="93" customFormat="1" x14ac:dyDescent="0.2"/>
    <row r="881" s="93" customFormat="1" x14ac:dyDescent="0.2"/>
    <row r="882" s="93" customFormat="1" x14ac:dyDescent="0.2"/>
    <row r="883" s="93" customFormat="1" x14ac:dyDescent="0.2"/>
    <row r="884" s="93" customFormat="1" x14ac:dyDescent="0.2"/>
    <row r="885" s="93" customFormat="1" x14ac:dyDescent="0.2"/>
    <row r="886" s="93" customFormat="1" x14ac:dyDescent="0.2"/>
    <row r="887" s="93" customFormat="1" x14ac:dyDescent="0.2"/>
    <row r="888" s="93" customFormat="1" x14ac:dyDescent="0.2"/>
    <row r="889" s="93" customFormat="1" x14ac:dyDescent="0.2"/>
    <row r="890" s="93" customFormat="1" x14ac:dyDescent="0.2"/>
    <row r="891" s="93" customFormat="1" x14ac:dyDescent="0.2"/>
    <row r="892" s="93" customFormat="1" x14ac:dyDescent="0.2"/>
    <row r="893" s="93" customFormat="1" x14ac:dyDescent="0.2"/>
    <row r="894" s="93" customFormat="1" x14ac:dyDescent="0.2"/>
    <row r="895" s="93" customFormat="1" x14ac:dyDescent="0.2"/>
    <row r="896" s="93" customFormat="1" x14ac:dyDescent="0.2"/>
    <row r="897" s="93" customFormat="1" x14ac:dyDescent="0.2"/>
    <row r="898" s="93" customFormat="1" x14ac:dyDescent="0.2"/>
    <row r="899" s="93" customFormat="1" x14ac:dyDescent="0.2"/>
    <row r="900" s="93" customFormat="1" x14ac:dyDescent="0.2"/>
    <row r="901" s="93" customFormat="1" x14ac:dyDescent="0.2"/>
    <row r="902" s="93" customFormat="1" x14ac:dyDescent="0.2"/>
    <row r="903" s="93" customFormat="1" x14ac:dyDescent="0.2"/>
    <row r="904" s="93" customFormat="1" x14ac:dyDescent="0.2"/>
    <row r="905" s="93" customFormat="1" x14ac:dyDescent="0.2"/>
    <row r="906" s="93" customFormat="1" x14ac:dyDescent="0.2"/>
    <row r="907" s="93" customFormat="1" x14ac:dyDescent="0.2"/>
    <row r="908" s="93" customFormat="1" x14ac:dyDescent="0.2"/>
    <row r="909" s="93" customFormat="1" x14ac:dyDescent="0.2"/>
    <row r="910" s="93" customFormat="1" x14ac:dyDescent="0.2"/>
    <row r="911" s="93" customFormat="1" x14ac:dyDescent="0.2"/>
    <row r="912" s="93" customFormat="1" x14ac:dyDescent="0.2"/>
    <row r="913" s="93" customFormat="1" x14ac:dyDescent="0.2"/>
    <row r="914" s="93" customFormat="1" x14ac:dyDescent="0.2"/>
    <row r="915" s="93" customFormat="1" x14ac:dyDescent="0.2"/>
    <row r="916" s="93" customFormat="1" x14ac:dyDescent="0.2"/>
    <row r="917" s="93" customFormat="1" x14ac:dyDescent="0.2"/>
    <row r="918" s="93" customFormat="1" x14ac:dyDescent="0.2"/>
    <row r="919" s="93" customFormat="1" x14ac:dyDescent="0.2"/>
    <row r="920" s="93" customFormat="1" x14ac:dyDescent="0.2"/>
    <row r="921" s="93" customFormat="1" x14ac:dyDescent="0.2"/>
    <row r="922" s="93" customFormat="1" x14ac:dyDescent="0.2"/>
    <row r="923" s="93" customFormat="1" x14ac:dyDescent="0.2"/>
    <row r="924" s="93" customFormat="1" x14ac:dyDescent="0.2"/>
    <row r="925" s="93" customFormat="1" x14ac:dyDescent="0.2"/>
    <row r="926" s="93" customFormat="1" x14ac:dyDescent="0.2"/>
    <row r="927" s="93" customFormat="1" x14ac:dyDescent="0.2"/>
    <row r="928" s="93" customFormat="1" x14ac:dyDescent="0.2"/>
    <row r="929" s="93" customFormat="1" x14ac:dyDescent="0.2"/>
    <row r="930" s="93" customFormat="1" x14ac:dyDescent="0.2"/>
    <row r="931" s="93" customFormat="1" x14ac:dyDescent="0.2"/>
    <row r="932" s="93" customFormat="1" x14ac:dyDescent="0.2"/>
    <row r="933" s="93" customFormat="1" x14ac:dyDescent="0.2"/>
    <row r="934" s="93" customFormat="1" x14ac:dyDescent="0.2"/>
    <row r="935" s="93" customFormat="1" x14ac:dyDescent="0.2"/>
    <row r="936" s="93" customFormat="1" x14ac:dyDescent="0.2"/>
    <row r="937" s="93" customFormat="1" x14ac:dyDescent="0.2"/>
    <row r="938" s="93" customFormat="1" x14ac:dyDescent="0.2"/>
    <row r="939" s="93" customFormat="1" x14ac:dyDescent="0.2"/>
    <row r="940" s="93" customFormat="1" x14ac:dyDescent="0.2"/>
    <row r="941" s="93" customFormat="1" x14ac:dyDescent="0.2"/>
    <row r="942" s="93" customFormat="1" x14ac:dyDescent="0.2"/>
    <row r="943" s="93" customFormat="1" x14ac:dyDescent="0.2"/>
    <row r="944" s="93" customFormat="1" x14ac:dyDescent="0.2"/>
    <row r="945" s="93" customFormat="1" x14ac:dyDescent="0.2"/>
    <row r="946" s="93" customFormat="1" x14ac:dyDescent="0.2"/>
    <row r="947" s="93" customFormat="1" x14ac:dyDescent="0.2"/>
    <row r="948" s="93" customFormat="1" x14ac:dyDescent="0.2"/>
    <row r="949" s="93" customFormat="1" x14ac:dyDescent="0.2"/>
    <row r="950" s="93" customFormat="1" x14ac:dyDescent="0.2"/>
    <row r="951" s="93" customFormat="1" x14ac:dyDescent="0.2"/>
    <row r="952" s="93" customFormat="1" x14ac:dyDescent="0.2"/>
    <row r="953" s="93" customFormat="1" x14ac:dyDescent="0.2"/>
    <row r="954" s="93" customFormat="1" x14ac:dyDescent="0.2"/>
    <row r="955" s="93" customFormat="1" x14ac:dyDescent="0.2"/>
    <row r="956" s="93" customFormat="1" x14ac:dyDescent="0.2"/>
    <row r="957" s="93" customFormat="1" x14ac:dyDescent="0.2"/>
    <row r="958" s="93" customFormat="1" x14ac:dyDescent="0.2"/>
    <row r="959" s="93" customFormat="1" x14ac:dyDescent="0.2"/>
    <row r="960" s="93" customFormat="1" x14ac:dyDescent="0.2"/>
    <row r="961" s="93" customFormat="1" x14ac:dyDescent="0.2"/>
    <row r="962" s="93" customFormat="1" x14ac:dyDescent="0.2"/>
    <row r="963" s="93" customFormat="1" x14ac:dyDescent="0.2"/>
    <row r="964" s="93" customFormat="1" x14ac:dyDescent="0.2"/>
    <row r="965" s="93" customFormat="1" x14ac:dyDescent="0.2"/>
    <row r="966" s="93" customFormat="1" x14ac:dyDescent="0.2"/>
    <row r="967" s="93" customFormat="1" x14ac:dyDescent="0.2"/>
    <row r="968" s="93" customFormat="1" x14ac:dyDescent="0.2"/>
    <row r="969" s="93" customFormat="1" x14ac:dyDescent="0.2"/>
    <row r="970" s="93" customFormat="1" x14ac:dyDescent="0.2"/>
    <row r="971" s="93" customFormat="1" x14ac:dyDescent="0.2"/>
    <row r="972" s="93" customFormat="1" x14ac:dyDescent="0.2"/>
    <row r="973" s="93" customFormat="1" x14ac:dyDescent="0.2"/>
    <row r="974" s="93" customFormat="1" x14ac:dyDescent="0.2"/>
    <row r="975" s="93" customFormat="1" x14ac:dyDescent="0.2"/>
    <row r="976" s="93" customFormat="1" x14ac:dyDescent="0.2"/>
    <row r="977" s="93" customFormat="1" x14ac:dyDescent="0.2"/>
    <row r="978" s="93" customFormat="1" x14ac:dyDescent="0.2"/>
    <row r="979" s="93" customFormat="1" x14ac:dyDescent="0.2"/>
    <row r="980" s="93" customFormat="1" x14ac:dyDescent="0.2"/>
    <row r="981" s="93" customFormat="1" x14ac:dyDescent="0.2"/>
    <row r="982" s="93" customFormat="1" x14ac:dyDescent="0.2"/>
    <row r="983" s="93" customFormat="1" x14ac:dyDescent="0.2"/>
    <row r="984" s="93" customFormat="1" x14ac:dyDescent="0.2"/>
    <row r="985" s="93" customFormat="1" x14ac:dyDescent="0.2"/>
    <row r="986" s="93" customFormat="1" x14ac:dyDescent="0.2"/>
    <row r="987" s="93" customFormat="1" x14ac:dyDescent="0.2"/>
    <row r="988" s="93" customFormat="1" x14ac:dyDescent="0.2"/>
    <row r="989" s="93" customFormat="1" x14ac:dyDescent="0.2"/>
    <row r="990" s="93" customFormat="1" x14ac:dyDescent="0.2"/>
    <row r="991" s="93" customFormat="1" x14ac:dyDescent="0.2"/>
    <row r="992" s="93" customFormat="1" x14ac:dyDescent="0.2"/>
    <row r="993" s="93" customFormat="1" x14ac:dyDescent="0.2"/>
    <row r="994" s="93" customFormat="1" x14ac:dyDescent="0.2"/>
    <row r="995" s="93" customFormat="1" x14ac:dyDescent="0.2"/>
    <row r="996" s="93" customFormat="1" x14ac:dyDescent="0.2"/>
    <row r="997" s="93" customFormat="1" x14ac:dyDescent="0.2"/>
    <row r="998" s="93" customFormat="1" x14ac:dyDescent="0.2"/>
    <row r="999" s="93" customFormat="1" x14ac:dyDescent="0.2"/>
    <row r="1000" s="93" customFormat="1" x14ac:dyDescent="0.2"/>
    <row r="1001" s="93" customFormat="1" x14ac:dyDescent="0.2"/>
    <row r="1002" s="93" customFormat="1" x14ac:dyDescent="0.2"/>
    <row r="1003" s="93" customFormat="1" x14ac:dyDescent="0.2"/>
    <row r="1004" s="93" customFormat="1" x14ac:dyDescent="0.2"/>
    <row r="1005" s="93" customFormat="1" x14ac:dyDescent="0.2"/>
    <row r="1006" s="93" customFormat="1" x14ac:dyDescent="0.2"/>
    <row r="1007" s="93" customFormat="1" x14ac:dyDescent="0.2"/>
    <row r="1008" s="93" customFormat="1" x14ac:dyDescent="0.2"/>
    <row r="1009" s="93" customFormat="1" x14ac:dyDescent="0.2"/>
    <row r="1010" s="93" customFormat="1" x14ac:dyDescent="0.2"/>
    <row r="1011" s="93" customFormat="1" x14ac:dyDescent="0.2"/>
    <row r="1012" s="93" customFormat="1" x14ac:dyDescent="0.2"/>
    <row r="1013" s="93" customFormat="1" x14ac:dyDescent="0.2"/>
    <row r="1014" s="93" customFormat="1" x14ac:dyDescent="0.2"/>
    <row r="1015" s="93" customFormat="1" x14ac:dyDescent="0.2"/>
    <row r="1016" s="93" customFormat="1" x14ac:dyDescent="0.2"/>
    <row r="1017" s="93" customFormat="1" x14ac:dyDescent="0.2"/>
    <row r="1018" s="93" customFormat="1" x14ac:dyDescent="0.2"/>
    <row r="1019" s="93" customFormat="1" x14ac:dyDescent="0.2"/>
    <row r="1020" s="93" customFormat="1" x14ac:dyDescent="0.2"/>
    <row r="1021" s="93" customFormat="1" x14ac:dyDescent="0.2"/>
    <row r="1022" s="93" customFormat="1" x14ac:dyDescent="0.2"/>
    <row r="1023" s="93" customFormat="1" x14ac:dyDescent="0.2"/>
    <row r="1024" s="93" customFormat="1" x14ac:dyDescent="0.2"/>
    <row r="1025" s="93" customFormat="1" x14ac:dyDescent="0.2"/>
    <row r="1026" s="93" customFormat="1" x14ac:dyDescent="0.2"/>
    <row r="1027" s="93" customFormat="1" x14ac:dyDescent="0.2"/>
    <row r="1028" s="93" customFormat="1" x14ac:dyDescent="0.2"/>
    <row r="1029" s="93" customFormat="1" x14ac:dyDescent="0.2"/>
    <row r="1030" s="93" customFormat="1" x14ac:dyDescent="0.2"/>
    <row r="1031" s="93" customFormat="1" x14ac:dyDescent="0.2"/>
    <row r="1032" s="93" customFormat="1" x14ac:dyDescent="0.2"/>
    <row r="1033" s="93" customFormat="1" x14ac:dyDescent="0.2"/>
    <row r="1034" s="93" customFormat="1" x14ac:dyDescent="0.2"/>
    <row r="1035" s="93" customFormat="1" x14ac:dyDescent="0.2"/>
    <row r="1036" s="93" customFormat="1" x14ac:dyDescent="0.2"/>
    <row r="1037" s="93" customFormat="1" x14ac:dyDescent="0.2"/>
    <row r="1038" s="93" customFormat="1" x14ac:dyDescent="0.2"/>
    <row r="1039" s="93" customFormat="1" x14ac:dyDescent="0.2"/>
    <row r="1040" s="93" customFormat="1" x14ac:dyDescent="0.2"/>
    <row r="1041" s="93" customFormat="1" x14ac:dyDescent="0.2"/>
    <row r="1042" s="93" customFormat="1" x14ac:dyDescent="0.2"/>
    <row r="1043" s="93" customFormat="1" x14ac:dyDescent="0.2"/>
    <row r="1044" s="93" customFormat="1" x14ac:dyDescent="0.2"/>
    <row r="1045" s="93" customFormat="1" x14ac:dyDescent="0.2"/>
    <row r="1046" s="93" customFormat="1" x14ac:dyDescent="0.2"/>
    <row r="1047" s="93" customFormat="1" x14ac:dyDescent="0.2"/>
    <row r="1048" s="93" customFormat="1" x14ac:dyDescent="0.2"/>
    <row r="1049" s="93" customFormat="1" x14ac:dyDescent="0.2"/>
    <row r="1050" s="93" customFormat="1" x14ac:dyDescent="0.2"/>
    <row r="1051" s="93" customFormat="1" x14ac:dyDescent="0.2"/>
    <row r="1052" s="93" customFormat="1" x14ac:dyDescent="0.2"/>
    <row r="1053" s="93" customFormat="1" x14ac:dyDescent="0.2"/>
    <row r="1054" s="93" customFormat="1" x14ac:dyDescent="0.2"/>
    <row r="1055" s="93" customFormat="1" x14ac:dyDescent="0.2"/>
    <row r="1056" s="93" customFormat="1" x14ac:dyDescent="0.2"/>
    <row r="1057" s="93" customFormat="1" x14ac:dyDescent="0.2"/>
    <row r="1058" s="93" customFormat="1" x14ac:dyDescent="0.2"/>
    <row r="1059" s="93" customFormat="1" x14ac:dyDescent="0.2"/>
    <row r="1060" s="93" customFormat="1" x14ac:dyDescent="0.2"/>
    <row r="1061" s="93" customFormat="1" x14ac:dyDescent="0.2"/>
    <row r="1062" s="93" customFormat="1" x14ac:dyDescent="0.2"/>
    <row r="1063" s="93" customFormat="1" x14ac:dyDescent="0.2"/>
    <row r="1064" s="93" customFormat="1" x14ac:dyDescent="0.2"/>
    <row r="1065" s="93" customFormat="1" x14ac:dyDescent="0.2"/>
    <row r="1066" s="93" customFormat="1" x14ac:dyDescent="0.2"/>
    <row r="1067" s="93" customFormat="1" x14ac:dyDescent="0.2"/>
    <row r="1068" s="93" customFormat="1" x14ac:dyDescent="0.2"/>
    <row r="1069" s="93" customFormat="1" x14ac:dyDescent="0.2"/>
    <row r="1070" s="93" customFormat="1" x14ac:dyDescent="0.2"/>
    <row r="1071" s="93" customFormat="1" x14ac:dyDescent="0.2"/>
    <row r="1072" s="93" customFormat="1" x14ac:dyDescent="0.2"/>
    <row r="1073" s="93" customFormat="1" x14ac:dyDescent="0.2"/>
    <row r="1074" s="93" customFormat="1" x14ac:dyDescent="0.2"/>
    <row r="1075" s="93" customFormat="1" x14ac:dyDescent="0.2"/>
    <row r="1076" s="93" customFormat="1" x14ac:dyDescent="0.2"/>
    <row r="1077" s="93" customFormat="1" x14ac:dyDescent="0.2"/>
    <row r="1078" s="93" customFormat="1" x14ac:dyDescent="0.2"/>
    <row r="1079" s="93" customFormat="1" x14ac:dyDescent="0.2"/>
    <row r="1080" s="93" customFormat="1" x14ac:dyDescent="0.2"/>
    <row r="1081" s="93" customFormat="1" x14ac:dyDescent="0.2"/>
    <row r="1082" s="93" customFormat="1" x14ac:dyDescent="0.2"/>
    <row r="1083" s="93" customFormat="1" x14ac:dyDescent="0.2"/>
    <row r="1084" s="93" customFormat="1" x14ac:dyDescent="0.2"/>
    <row r="1085" s="93" customFormat="1" x14ac:dyDescent="0.2"/>
    <row r="1086" s="93" customFormat="1" x14ac:dyDescent="0.2"/>
    <row r="1087" s="93" customFormat="1" x14ac:dyDescent="0.2"/>
    <row r="1088" s="93" customFormat="1" x14ac:dyDescent="0.2"/>
    <row r="1089" s="93" customFormat="1" x14ac:dyDescent="0.2"/>
    <row r="1090" s="93" customFormat="1" x14ac:dyDescent="0.2"/>
    <row r="1091" s="93" customFormat="1" x14ac:dyDescent="0.2"/>
    <row r="1092" s="93" customFormat="1" x14ac:dyDescent="0.2"/>
    <row r="1093" s="93" customFormat="1" x14ac:dyDescent="0.2"/>
    <row r="1094" s="93" customFormat="1" x14ac:dyDescent="0.2"/>
    <row r="1095" s="93" customFormat="1" x14ac:dyDescent="0.2"/>
    <row r="1096" s="93" customFormat="1" x14ac:dyDescent="0.2"/>
    <row r="1097" s="93" customFormat="1" x14ac:dyDescent="0.2"/>
    <row r="1098" s="93" customFormat="1" x14ac:dyDescent="0.2"/>
    <row r="1099" s="93" customFormat="1" x14ac:dyDescent="0.2"/>
    <row r="1100" s="93" customFormat="1" x14ac:dyDescent="0.2"/>
    <row r="1101" s="93" customFormat="1" x14ac:dyDescent="0.2"/>
    <row r="1102" s="93" customFormat="1" x14ac:dyDescent="0.2"/>
    <row r="1103" s="93" customFormat="1" x14ac:dyDescent="0.2"/>
    <row r="1104" s="93" customFormat="1" x14ac:dyDescent="0.2"/>
    <row r="1105" s="93" customFormat="1" x14ac:dyDescent="0.2"/>
    <row r="1106" s="93" customFormat="1" x14ac:dyDescent="0.2"/>
    <row r="1107" s="93" customFormat="1" x14ac:dyDescent="0.2"/>
    <row r="1108" s="93" customFormat="1" x14ac:dyDescent="0.2"/>
    <row r="1109" s="93" customFormat="1" x14ac:dyDescent="0.2"/>
    <row r="1110" s="93" customFormat="1" x14ac:dyDescent="0.2"/>
    <row r="1111" s="93" customFormat="1" x14ac:dyDescent="0.2"/>
    <row r="1112" s="93" customFormat="1" x14ac:dyDescent="0.2"/>
    <row r="1113" s="93" customFormat="1" x14ac:dyDescent="0.2"/>
    <row r="1114" s="93" customFormat="1" x14ac:dyDescent="0.2"/>
    <row r="1115" s="93" customFormat="1" x14ac:dyDescent="0.2"/>
    <row r="1116" s="93" customFormat="1" x14ac:dyDescent="0.2"/>
    <row r="1117" s="93" customFormat="1" x14ac:dyDescent="0.2"/>
    <row r="1118" s="93" customFormat="1" x14ac:dyDescent="0.2"/>
    <row r="1119" s="93" customFormat="1" x14ac:dyDescent="0.2"/>
    <row r="1120" s="93" customFormat="1" x14ac:dyDescent="0.2"/>
    <row r="1121" s="93" customFormat="1" x14ac:dyDescent="0.2"/>
    <row r="1122" s="93" customFormat="1" x14ac:dyDescent="0.2"/>
    <row r="1123" s="93" customFormat="1" x14ac:dyDescent="0.2"/>
    <row r="1124" s="93" customFormat="1" x14ac:dyDescent="0.2"/>
    <row r="1125" s="93" customFormat="1" x14ac:dyDescent="0.2"/>
    <row r="1126" s="93" customFormat="1" x14ac:dyDescent="0.2"/>
    <row r="1127" s="93" customFormat="1" x14ac:dyDescent="0.2"/>
    <row r="1128" s="93" customFormat="1" x14ac:dyDescent="0.2"/>
    <row r="1129" s="93" customFormat="1" x14ac:dyDescent="0.2"/>
    <row r="1130" s="93" customFormat="1" x14ac:dyDescent="0.2"/>
    <row r="1131" s="93" customFormat="1" x14ac:dyDescent="0.2"/>
    <row r="1132" s="93" customFormat="1" x14ac:dyDescent="0.2"/>
    <row r="1133" s="93" customFormat="1" x14ac:dyDescent="0.2"/>
    <row r="1134" s="93" customFormat="1" x14ac:dyDescent="0.2"/>
    <row r="1135" s="93" customFormat="1" x14ac:dyDescent="0.2"/>
    <row r="1136" s="93" customFormat="1" x14ac:dyDescent="0.2"/>
    <row r="1137" s="93" customFormat="1" x14ac:dyDescent="0.2"/>
    <row r="1138" s="93" customFormat="1" x14ac:dyDescent="0.2"/>
    <row r="1139" s="93" customFormat="1" x14ac:dyDescent="0.2"/>
    <row r="1140" s="93" customFormat="1" x14ac:dyDescent="0.2"/>
    <row r="1141" s="93" customFormat="1" x14ac:dyDescent="0.2"/>
    <row r="1142" s="93" customFormat="1" x14ac:dyDescent="0.2"/>
    <row r="1143" s="93" customFormat="1" x14ac:dyDescent="0.2"/>
    <row r="1144" s="93" customFormat="1" x14ac:dyDescent="0.2"/>
    <row r="1145" s="93" customFormat="1" x14ac:dyDescent="0.2"/>
    <row r="1146" s="93" customFormat="1" x14ac:dyDescent="0.2"/>
    <row r="1147" s="93" customFormat="1" x14ac:dyDescent="0.2"/>
    <row r="1148" s="93" customFormat="1" x14ac:dyDescent="0.2"/>
    <row r="1149" s="93" customFormat="1" x14ac:dyDescent="0.2"/>
    <row r="1150" s="93" customFormat="1" x14ac:dyDescent="0.2"/>
    <row r="1151" s="93" customFormat="1" x14ac:dyDescent="0.2"/>
    <row r="1152" s="93" customFormat="1" x14ac:dyDescent="0.2"/>
    <row r="1153" s="93" customFormat="1" x14ac:dyDescent="0.2"/>
    <row r="1154" s="93" customFormat="1" x14ac:dyDescent="0.2"/>
    <row r="1155" s="93" customFormat="1" x14ac:dyDescent="0.2"/>
    <row r="1156" s="93" customFormat="1" x14ac:dyDescent="0.2"/>
    <row r="1157" s="93" customFormat="1" x14ac:dyDescent="0.2"/>
    <row r="1158" s="93" customFormat="1" x14ac:dyDescent="0.2"/>
    <row r="1159" s="93" customFormat="1" x14ac:dyDescent="0.2"/>
    <row r="1160" s="93" customFormat="1" x14ac:dyDescent="0.2"/>
    <row r="1161" s="93" customFormat="1" x14ac:dyDescent="0.2"/>
    <row r="1162" s="93" customFormat="1" x14ac:dyDescent="0.2"/>
    <row r="1163" s="93" customFormat="1" x14ac:dyDescent="0.2"/>
    <row r="1164" s="93" customFormat="1" x14ac:dyDescent="0.2"/>
    <row r="1165" s="93" customFormat="1" x14ac:dyDescent="0.2"/>
    <row r="1166" s="93" customFormat="1" x14ac:dyDescent="0.2"/>
    <row r="1167" s="93" customFormat="1" x14ac:dyDescent="0.2"/>
    <row r="1168" s="93" customFormat="1" x14ac:dyDescent="0.2"/>
    <row r="1169" s="93" customFormat="1" x14ac:dyDescent="0.2"/>
    <row r="1170" s="93" customFormat="1" x14ac:dyDescent="0.2"/>
    <row r="1171" s="93" customFormat="1" x14ac:dyDescent="0.2"/>
    <row r="1172" s="93" customFormat="1" x14ac:dyDescent="0.2"/>
    <row r="1173" s="93" customFormat="1" x14ac:dyDescent="0.2"/>
    <row r="1174" s="93" customFormat="1" x14ac:dyDescent="0.2"/>
    <row r="1175" s="93" customFormat="1" x14ac:dyDescent="0.2"/>
    <row r="1176" s="93" customFormat="1" x14ac:dyDescent="0.2"/>
    <row r="1177" s="93" customFormat="1" x14ac:dyDescent="0.2"/>
    <row r="1178" s="93" customFormat="1" x14ac:dyDescent="0.2"/>
    <row r="1179" s="93" customFormat="1" x14ac:dyDescent="0.2"/>
    <row r="1180" s="93" customFormat="1" x14ac:dyDescent="0.2"/>
    <row r="1181" s="93" customFormat="1" x14ac:dyDescent="0.2"/>
    <row r="1182" s="93" customFormat="1" x14ac:dyDescent="0.2"/>
    <row r="1183" s="93" customFormat="1" x14ac:dyDescent="0.2"/>
    <row r="1184" s="93" customFormat="1" x14ac:dyDescent="0.2"/>
    <row r="1185" s="93" customFormat="1" x14ac:dyDescent="0.2"/>
    <row r="1186" s="93" customFormat="1" x14ac:dyDescent="0.2"/>
    <row r="1187" s="93" customFormat="1" x14ac:dyDescent="0.2"/>
    <row r="1188" s="93" customFormat="1" x14ac:dyDescent="0.2"/>
    <row r="1189" s="93" customFormat="1" x14ac:dyDescent="0.2"/>
    <row r="1190" s="93" customFormat="1" x14ac:dyDescent="0.2"/>
    <row r="1191" s="93" customFormat="1" x14ac:dyDescent="0.2"/>
    <row r="1192" s="93" customFormat="1" x14ac:dyDescent="0.2"/>
    <row r="1193" s="93" customFormat="1" x14ac:dyDescent="0.2"/>
    <row r="1194" s="93" customFormat="1" x14ac:dyDescent="0.2"/>
    <row r="1195" s="93" customFormat="1" x14ac:dyDescent="0.2"/>
    <row r="1196" s="93" customFormat="1" x14ac:dyDescent="0.2"/>
    <row r="1197" s="93" customFormat="1" x14ac:dyDescent="0.2"/>
    <row r="1198" s="93" customFormat="1" x14ac:dyDescent="0.2"/>
    <row r="1199" s="93" customFormat="1" x14ac:dyDescent="0.2"/>
    <row r="1200" s="93" customFormat="1" x14ac:dyDescent="0.2"/>
    <row r="1201" s="93" customFormat="1" x14ac:dyDescent="0.2"/>
    <row r="1202" s="93" customFormat="1" x14ac:dyDescent="0.2"/>
    <row r="1203" s="93" customFormat="1" x14ac:dyDescent="0.2"/>
    <row r="1204" s="93" customFormat="1" x14ac:dyDescent="0.2"/>
    <row r="1205" s="93" customFormat="1" x14ac:dyDescent="0.2"/>
    <row r="1206" s="93" customFormat="1" x14ac:dyDescent="0.2"/>
    <row r="1207" s="93" customFormat="1" x14ac:dyDescent="0.2"/>
    <row r="1208" s="93" customFormat="1" x14ac:dyDescent="0.2"/>
    <row r="1209" s="93" customFormat="1" x14ac:dyDescent="0.2"/>
    <row r="1210" s="93" customFormat="1" x14ac:dyDescent="0.2"/>
    <row r="1211" s="93" customFormat="1" x14ac:dyDescent="0.2"/>
    <row r="1212" s="93" customFormat="1" x14ac:dyDescent="0.2"/>
    <row r="1213" s="93" customFormat="1" x14ac:dyDescent="0.2"/>
    <row r="1214" s="93" customFormat="1" x14ac:dyDescent="0.2"/>
    <row r="1215" s="93" customFormat="1" x14ac:dyDescent="0.2"/>
    <row r="1216" s="93" customFormat="1" x14ac:dyDescent="0.2"/>
    <row r="1217" s="93" customFormat="1" x14ac:dyDescent="0.2"/>
    <row r="1218" s="93" customFormat="1" x14ac:dyDescent="0.2"/>
    <row r="1219" s="93" customFormat="1" x14ac:dyDescent="0.2"/>
    <row r="1220" s="93" customFormat="1" x14ac:dyDescent="0.2"/>
    <row r="1221" s="93" customFormat="1" x14ac:dyDescent="0.2"/>
    <row r="1222" s="93" customFormat="1" x14ac:dyDescent="0.2"/>
    <row r="1223" s="93" customFormat="1" x14ac:dyDescent="0.2"/>
    <row r="1224" s="93" customFormat="1" x14ac:dyDescent="0.2"/>
    <row r="1225" s="93" customFormat="1" x14ac:dyDescent="0.2"/>
    <row r="1226" s="93" customFormat="1" x14ac:dyDescent="0.2"/>
    <row r="1227" s="93" customFormat="1" x14ac:dyDescent="0.2"/>
    <row r="1228" s="93" customFormat="1" x14ac:dyDescent="0.2"/>
    <row r="1229" s="93" customFormat="1" x14ac:dyDescent="0.2"/>
    <row r="1230" s="93" customFormat="1" x14ac:dyDescent="0.2"/>
    <row r="1231" s="93" customFormat="1" x14ac:dyDescent="0.2"/>
    <row r="1232" s="93" customFormat="1" x14ac:dyDescent="0.2"/>
    <row r="1233" s="93" customFormat="1" x14ac:dyDescent="0.2"/>
    <row r="1234" s="93" customFormat="1" x14ac:dyDescent="0.2"/>
    <row r="1235" s="93" customFormat="1" x14ac:dyDescent="0.2"/>
    <row r="1236" s="93" customFormat="1" x14ac:dyDescent="0.2"/>
    <row r="1237" s="93" customFormat="1" x14ac:dyDescent="0.2"/>
    <row r="1238" s="93" customFormat="1" x14ac:dyDescent="0.2"/>
    <row r="1239" s="93" customFormat="1" x14ac:dyDescent="0.2"/>
    <row r="1240" s="93" customFormat="1" x14ac:dyDescent="0.2"/>
    <row r="1241" s="93" customFormat="1" x14ac:dyDescent="0.2"/>
    <row r="1242" s="93" customFormat="1" x14ac:dyDescent="0.2"/>
    <row r="1243" s="93" customFormat="1" x14ac:dyDescent="0.2"/>
    <row r="1244" s="93" customFormat="1" x14ac:dyDescent="0.2"/>
    <row r="1245" s="93" customFormat="1" x14ac:dyDescent="0.2"/>
    <row r="1246" s="93" customFormat="1" x14ac:dyDescent="0.2"/>
    <row r="1247" s="93" customFormat="1" x14ac:dyDescent="0.2"/>
    <row r="1248" s="93" customFormat="1" x14ac:dyDescent="0.2"/>
    <row r="1249" s="93" customFormat="1" x14ac:dyDescent="0.2"/>
    <row r="1250" s="93" customFormat="1" x14ac:dyDescent="0.2"/>
    <row r="1251" s="93" customFormat="1" x14ac:dyDescent="0.2"/>
    <row r="1252" s="93" customFormat="1" x14ac:dyDescent="0.2"/>
    <row r="1253" s="93" customFormat="1" x14ac:dyDescent="0.2"/>
    <row r="1254" s="93" customFormat="1" x14ac:dyDescent="0.2"/>
    <row r="1255" s="93" customFormat="1" x14ac:dyDescent="0.2"/>
    <row r="1256" s="93" customFormat="1" x14ac:dyDescent="0.2"/>
    <row r="1257" s="93" customFormat="1" x14ac:dyDescent="0.2"/>
    <row r="1258" s="93" customFormat="1" x14ac:dyDescent="0.2"/>
    <row r="1259" s="93" customFormat="1" x14ac:dyDescent="0.2"/>
    <row r="1260" s="93" customFormat="1" x14ac:dyDescent="0.2"/>
    <row r="1261" s="93" customFormat="1" x14ac:dyDescent="0.2"/>
    <row r="1262" s="93" customFormat="1" x14ac:dyDescent="0.2"/>
    <row r="1263" s="93" customFormat="1" x14ac:dyDescent="0.2"/>
    <row r="1264" s="93" customFormat="1" x14ac:dyDescent="0.2"/>
    <row r="1265" s="93" customFormat="1" x14ac:dyDescent="0.2"/>
    <row r="1266" s="93" customFormat="1" x14ac:dyDescent="0.2"/>
    <row r="1267" s="93" customFormat="1" x14ac:dyDescent="0.2"/>
    <row r="1268" s="93" customFormat="1" x14ac:dyDescent="0.2"/>
    <row r="1269" s="93" customFormat="1" x14ac:dyDescent="0.2"/>
    <row r="1270" s="93" customFormat="1" x14ac:dyDescent="0.2"/>
    <row r="1271" s="93" customFormat="1" x14ac:dyDescent="0.2"/>
    <row r="1272" s="93" customFormat="1" x14ac:dyDescent="0.2"/>
    <row r="1273" s="93" customFormat="1" x14ac:dyDescent="0.2"/>
    <row r="1274" s="93" customFormat="1" x14ac:dyDescent="0.2"/>
    <row r="1275" s="93" customFormat="1" x14ac:dyDescent="0.2"/>
    <row r="1276" s="93" customFormat="1" x14ac:dyDescent="0.2"/>
    <row r="1277" s="93" customFormat="1" x14ac:dyDescent="0.2"/>
    <row r="1278" s="93" customFormat="1" x14ac:dyDescent="0.2"/>
    <row r="1279" s="93" customFormat="1" x14ac:dyDescent="0.2"/>
    <row r="1280" s="93" customFormat="1" x14ac:dyDescent="0.2"/>
    <row r="1281" s="93" customFormat="1" x14ac:dyDescent="0.2"/>
    <row r="1282" s="93" customFormat="1" x14ac:dyDescent="0.2"/>
    <row r="1283" s="93" customFormat="1" x14ac:dyDescent="0.2"/>
    <row r="1284" s="93" customFormat="1" x14ac:dyDescent="0.2"/>
    <row r="1285" s="93" customFormat="1" x14ac:dyDescent="0.2"/>
    <row r="1286" s="93" customFormat="1" x14ac:dyDescent="0.2"/>
    <row r="1287" s="93" customFormat="1" x14ac:dyDescent="0.2"/>
    <row r="1288" s="93" customFormat="1" x14ac:dyDescent="0.2"/>
    <row r="1289" s="93" customFormat="1" x14ac:dyDescent="0.2"/>
    <row r="1290" s="93" customFormat="1" x14ac:dyDescent="0.2"/>
    <row r="1291" s="93" customFormat="1" x14ac:dyDescent="0.2"/>
    <row r="1292" s="93" customFormat="1" x14ac:dyDescent="0.2"/>
    <row r="1293" s="93" customFormat="1" x14ac:dyDescent="0.2"/>
    <row r="1294" s="93" customFormat="1" x14ac:dyDescent="0.2"/>
    <row r="1295" s="93" customFormat="1" x14ac:dyDescent="0.2"/>
    <row r="1296" s="93" customFormat="1" x14ac:dyDescent="0.2"/>
    <row r="1297" s="93" customFormat="1" x14ac:dyDescent="0.2"/>
    <row r="1298" s="93" customFormat="1" x14ac:dyDescent="0.2"/>
    <row r="1299" s="93" customFormat="1" x14ac:dyDescent="0.2"/>
    <row r="1300" s="93" customFormat="1" x14ac:dyDescent="0.2"/>
    <row r="1301" s="93" customFormat="1" x14ac:dyDescent="0.2"/>
    <row r="1302" s="93" customFormat="1" x14ac:dyDescent="0.2"/>
    <row r="1303" s="93" customFormat="1" x14ac:dyDescent="0.2"/>
    <row r="1304" s="93" customFormat="1" x14ac:dyDescent="0.2"/>
    <row r="1305" s="93" customFormat="1" x14ac:dyDescent="0.2"/>
    <row r="1306" s="93" customFormat="1" x14ac:dyDescent="0.2"/>
    <row r="1307" s="93" customFormat="1" x14ac:dyDescent="0.2"/>
    <row r="1308" s="93" customFormat="1" x14ac:dyDescent="0.2"/>
    <row r="1309" s="93" customFormat="1" x14ac:dyDescent="0.2"/>
    <row r="1310" s="93" customFormat="1" x14ac:dyDescent="0.2"/>
    <row r="1311" s="93" customFormat="1" x14ac:dyDescent="0.2"/>
    <row r="1312" s="93" customFormat="1" x14ac:dyDescent="0.2"/>
    <row r="1313" s="93" customFormat="1" x14ac:dyDescent="0.2"/>
    <row r="1314" s="93" customFormat="1" x14ac:dyDescent="0.2"/>
    <row r="1315" s="93" customFormat="1" x14ac:dyDescent="0.2"/>
    <row r="1316" s="93" customFormat="1" x14ac:dyDescent="0.2"/>
    <row r="1317" s="93" customFormat="1" x14ac:dyDescent="0.2"/>
    <row r="1318" s="93" customFormat="1" x14ac:dyDescent="0.2"/>
    <row r="1319" s="93" customFormat="1" x14ac:dyDescent="0.2"/>
    <row r="1320" s="93" customFormat="1" x14ac:dyDescent="0.2"/>
    <row r="1321" s="93" customFormat="1" x14ac:dyDescent="0.2"/>
    <row r="1322" s="93" customFormat="1" x14ac:dyDescent="0.2"/>
    <row r="1323" s="93" customFormat="1" x14ac:dyDescent="0.2"/>
    <row r="1324" s="93" customFormat="1" x14ac:dyDescent="0.2"/>
    <row r="1325" s="93" customFormat="1" x14ac:dyDescent="0.2"/>
    <row r="1326" s="93" customFormat="1" x14ac:dyDescent="0.2"/>
    <row r="1327" s="93" customFormat="1" x14ac:dyDescent="0.2"/>
    <row r="1328" s="93" customFormat="1" x14ac:dyDescent="0.2"/>
    <row r="1329" s="93" customFormat="1" x14ac:dyDescent="0.2"/>
    <row r="1330" s="93" customFormat="1" x14ac:dyDescent="0.2"/>
    <row r="1331" s="93" customFormat="1" x14ac:dyDescent="0.2"/>
    <row r="1332" s="93" customFormat="1" x14ac:dyDescent="0.2"/>
    <row r="1333" s="93" customFormat="1" x14ac:dyDescent="0.2"/>
    <row r="1334" s="93" customFormat="1" x14ac:dyDescent="0.2"/>
    <row r="1335" s="93" customFormat="1" x14ac:dyDescent="0.2"/>
    <row r="1336" s="93" customFormat="1" x14ac:dyDescent="0.2"/>
    <row r="1337" s="93" customFormat="1" x14ac:dyDescent="0.2"/>
    <row r="1338" s="93" customFormat="1" x14ac:dyDescent="0.2"/>
    <row r="1339" s="93" customFormat="1" x14ac:dyDescent="0.2"/>
    <row r="1340" s="93" customFormat="1" x14ac:dyDescent="0.2"/>
    <row r="1341" s="93" customFormat="1" x14ac:dyDescent="0.2"/>
    <row r="1342" s="93" customFormat="1" x14ac:dyDescent="0.2"/>
    <row r="1343" s="93" customFormat="1" x14ac:dyDescent="0.2"/>
    <row r="1344" s="93" customFormat="1" x14ac:dyDescent="0.2"/>
    <row r="1345" s="93" customFormat="1" x14ac:dyDescent="0.2"/>
    <row r="1346" s="93" customFormat="1" x14ac:dyDescent="0.2"/>
    <row r="1347" s="93" customFormat="1" x14ac:dyDescent="0.2"/>
    <row r="1348" s="93" customFormat="1" x14ac:dyDescent="0.2"/>
    <row r="1349" s="93" customFormat="1" x14ac:dyDescent="0.2"/>
    <row r="1350" s="93" customFormat="1" x14ac:dyDescent="0.2"/>
    <row r="1351" s="93" customFormat="1" x14ac:dyDescent="0.2"/>
    <row r="1352" s="93" customFormat="1" x14ac:dyDescent="0.2"/>
    <row r="1353" s="93" customFormat="1" x14ac:dyDescent="0.2"/>
    <row r="1354" s="93" customFormat="1" x14ac:dyDescent="0.2"/>
    <row r="1355" s="93" customFormat="1" x14ac:dyDescent="0.2"/>
    <row r="1356" s="93" customFormat="1" x14ac:dyDescent="0.2"/>
    <row r="1357" s="93" customFormat="1" x14ac:dyDescent="0.2"/>
    <row r="1358" s="93" customFormat="1" x14ac:dyDescent="0.2"/>
    <row r="1359" s="93" customFormat="1" x14ac:dyDescent="0.2"/>
    <row r="1360" s="93" customFormat="1" x14ac:dyDescent="0.2"/>
    <row r="1361" s="93" customFormat="1" x14ac:dyDescent="0.2"/>
    <row r="1362" s="93" customFormat="1" x14ac:dyDescent="0.2"/>
    <row r="1363" s="93" customFormat="1" x14ac:dyDescent="0.2"/>
    <row r="1364" s="93" customFormat="1" x14ac:dyDescent="0.2"/>
    <row r="1365" s="93" customFormat="1" x14ac:dyDescent="0.2"/>
    <row r="1366" s="93" customFormat="1" x14ac:dyDescent="0.2"/>
    <row r="1367" s="93" customFormat="1" x14ac:dyDescent="0.2"/>
    <row r="1368" s="93" customFormat="1" x14ac:dyDescent="0.2"/>
    <row r="1369" s="93" customFormat="1" x14ac:dyDescent="0.2"/>
    <row r="1370" s="93" customFormat="1" x14ac:dyDescent="0.2"/>
    <row r="1371" s="93" customFormat="1" x14ac:dyDescent="0.2"/>
    <row r="1372" s="93" customFormat="1" x14ac:dyDescent="0.2"/>
    <row r="1373" s="93" customFormat="1" x14ac:dyDescent="0.2"/>
    <row r="1374" s="93" customFormat="1" x14ac:dyDescent="0.2"/>
    <row r="1375" s="93" customFormat="1" x14ac:dyDescent="0.2"/>
    <row r="1376" s="93" customFormat="1" x14ac:dyDescent="0.2"/>
    <row r="1377" s="93" customFormat="1" x14ac:dyDescent="0.2"/>
    <row r="1378" s="93" customFormat="1" x14ac:dyDescent="0.2"/>
    <row r="1379" s="93" customFormat="1" x14ac:dyDescent="0.2"/>
    <row r="1380" s="93" customFormat="1" x14ac:dyDescent="0.2"/>
    <row r="1381" s="93" customFormat="1" x14ac:dyDescent="0.2"/>
    <row r="1382" s="93" customFormat="1" x14ac:dyDescent="0.2"/>
  </sheetData>
  <mergeCells count="10">
    <mergeCell ref="A10:D10"/>
    <mergeCell ref="E10:H10"/>
    <mergeCell ref="A12:C12"/>
    <mergeCell ref="J1:L1"/>
    <mergeCell ref="J2:K2"/>
    <mergeCell ref="A3:T3"/>
    <mergeCell ref="A7:J7"/>
    <mergeCell ref="A8:J8"/>
    <mergeCell ref="A9:D9"/>
    <mergeCell ref="E9:H9"/>
  </mergeCells>
  <dataValidations count="7">
    <dataValidation type="list" allowBlank="1" showInputMessage="1" showErrorMessage="1" sqref="G1:G3" xr:uid="{00000000-0002-0000-0700-000000000000}">
      <formula1>"R,O"</formula1>
    </dataValidation>
    <dataValidation type="list" allowBlank="1" showInputMessage="1" showErrorMessage="1" sqref="F3" xr:uid="{00000000-0002-0000-0700-000001000000}">
      <formula1>"SFA,SFD,2 to 4,5+,ADU,MH"</formula1>
    </dataValidation>
    <dataValidation type="list" allowBlank="1" showInputMessage="1" showErrorMessage="1" error="Please enter &quot;No&quot;,&quot;Yes-But no action taken&quot;, &quot;Yes-Approved&quot; , &quot;Yes-Denied&quot;  " sqref="S1:S3" xr:uid="{00000000-0002-0000-0700-000002000000}">
      <formula1>"No,Yes-But no action taken,Yes-Approved,Yes-Denied"</formula1>
    </dataValidation>
    <dataValidation allowBlank="1" showInputMessage="1" sqref="J1 K4" xr:uid="{00000000-0002-0000-0700-000003000000}"/>
    <dataValidation type="date" operator="greaterThan" allowBlank="1" showInputMessage="1" showErrorMessage="1" error="Please enter a date after 01/01/1900" sqref="J13:J579" xr:uid="{00000000-0002-0000-0700-000004000000}">
      <formula1>1/1/1900</formula1>
    </dataValidation>
    <dataValidation type="whole" operator="greaterThanOrEqual" allowBlank="1" showInputMessage="1" showErrorMessage="1" error="Please enter a number" sqref="E103:H1227" xr:uid="{00000000-0002-0000-0700-000005000000}">
      <formula1>-100</formula1>
    </dataValidation>
    <dataValidation type="whole" operator="greaterThanOrEqual" allowBlank="1" showInputMessage="1" showErrorMessage="1" error="Please enter a number greater than or equal to 0." sqref="E13:H99" xr:uid="{00000000-0002-0000-0700-000006000000}">
      <formula1>0</formula1>
    </dataValidation>
  </dataValidation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S18"/>
  <sheetViews>
    <sheetView workbookViewId="0">
      <selection activeCell="A13" sqref="A13"/>
    </sheetView>
  </sheetViews>
  <sheetFormatPr defaultColWidth="0" defaultRowHeight="14.25" x14ac:dyDescent="0.2"/>
  <cols>
    <col min="1" max="1" width="30" style="31" customWidth="1"/>
    <col min="2" max="5" width="16.7109375" style="31" customWidth="1"/>
    <col min="6" max="6" width="17.5703125" style="31" customWidth="1"/>
    <col min="7" max="7" width="12.7109375" style="31" customWidth="1"/>
    <col min="8" max="8" width="15.42578125" style="31" customWidth="1"/>
    <col min="9" max="9" width="13.28515625" style="31" customWidth="1"/>
    <col min="10" max="10" width="47.7109375" style="31" customWidth="1"/>
    <col min="11" max="11" width="3.28515625" style="31" hidden="1" customWidth="1"/>
    <col min="12" max="45" width="0" style="31" hidden="1" customWidth="1"/>
    <col min="46" max="16384" width="8.7109375" style="31" hidden="1"/>
  </cols>
  <sheetData>
    <row r="1" spans="1:44" s="115" customFormat="1" ht="23.25" x14ac:dyDescent="0.35">
      <c r="A1" s="298" t="s">
        <v>288</v>
      </c>
      <c r="B1" s="299" t="s">
        <v>271</v>
      </c>
      <c r="C1" s="317"/>
      <c r="D1" s="119"/>
      <c r="E1" s="66" t="s">
        <v>289</v>
      </c>
      <c r="F1" s="119"/>
      <c r="G1" s="119"/>
      <c r="H1" s="119"/>
      <c r="I1" s="119"/>
      <c r="J1" s="355" t="s">
        <v>290</v>
      </c>
      <c r="K1" s="356"/>
      <c r="L1" s="119"/>
      <c r="M1" s="119"/>
      <c r="N1" s="119"/>
      <c r="O1" s="119"/>
      <c r="P1" s="119"/>
      <c r="Q1" s="119"/>
      <c r="R1" s="119"/>
      <c r="S1" s="119"/>
      <c r="T1" s="119"/>
      <c r="U1" s="252"/>
    </row>
    <row r="2" spans="1:44" s="115" customFormat="1" ht="23.25" x14ac:dyDescent="0.35">
      <c r="A2" s="298" t="s">
        <v>4601</v>
      </c>
      <c r="B2" s="253">
        <v>2019</v>
      </c>
      <c r="C2" s="250" t="str">
        <f>'[5]Table A2'!C2</f>
        <v>(Jan. 1 - Dec. 31)</v>
      </c>
      <c r="D2" s="119"/>
      <c r="E2" s="66" t="s">
        <v>292</v>
      </c>
      <c r="F2" s="119"/>
      <c r="G2" s="119"/>
      <c r="H2" s="119"/>
      <c r="I2" s="119"/>
      <c r="J2" s="300" t="s">
        <v>293</v>
      </c>
      <c r="K2" s="357"/>
      <c r="L2" s="119"/>
      <c r="M2" s="119"/>
      <c r="N2" s="119"/>
      <c r="O2" s="119"/>
      <c r="P2" s="119"/>
      <c r="Q2" s="119"/>
      <c r="R2" s="119"/>
      <c r="S2" s="119"/>
      <c r="T2" s="119"/>
      <c r="U2" s="254"/>
    </row>
    <row r="3" spans="1:44" s="115" customFormat="1" ht="15" x14ac:dyDescent="0.2">
      <c r="B3" s="51"/>
      <c r="C3" s="51"/>
      <c r="D3" s="51"/>
      <c r="E3" s="51" t="s">
        <v>294</v>
      </c>
      <c r="F3" s="51"/>
      <c r="G3" s="51"/>
      <c r="H3" s="51"/>
      <c r="I3" s="51"/>
      <c r="J3" s="51"/>
      <c r="K3" s="51"/>
      <c r="L3" s="51"/>
      <c r="M3" s="51"/>
      <c r="N3" s="51"/>
      <c r="O3" s="51"/>
      <c r="P3" s="51"/>
      <c r="Q3" s="51"/>
      <c r="R3" s="51"/>
      <c r="S3" s="51"/>
      <c r="T3" s="51"/>
      <c r="U3" s="54"/>
    </row>
    <row r="4" spans="1:44" s="84" customFormat="1" ht="12.75" x14ac:dyDescent="0.2">
      <c r="D4" s="318"/>
      <c r="E4" s="318"/>
      <c r="F4" s="318"/>
      <c r="G4" s="318"/>
      <c r="H4" s="318"/>
      <c r="K4" s="335"/>
      <c r="L4" s="335"/>
      <c r="M4" s="536"/>
      <c r="N4" s="536"/>
      <c r="O4" s="536"/>
      <c r="P4" s="536"/>
    </row>
    <row r="5" spans="1:44" s="84" customFormat="1" ht="12.75" x14ac:dyDescent="0.2">
      <c r="D5" s="358"/>
      <c r="E5" s="318"/>
      <c r="F5" s="318"/>
    </row>
    <row r="6" spans="1:44" s="257" customFormat="1" ht="11.25" hidden="1" x14ac:dyDescent="0.2">
      <c r="A6" s="257" t="s">
        <v>4626</v>
      </c>
      <c r="B6" s="257" t="s">
        <v>4627</v>
      </c>
      <c r="C6" s="257" t="s">
        <v>4628</v>
      </c>
      <c r="D6" s="257" t="s">
        <v>4629</v>
      </c>
      <c r="E6" s="257" t="s">
        <v>4630</v>
      </c>
      <c r="F6" s="257" t="s">
        <v>4631</v>
      </c>
      <c r="G6" s="257" t="s">
        <v>4632</v>
      </c>
      <c r="H6" s="257" t="s">
        <v>4633</v>
      </c>
      <c r="I6" s="257" t="s">
        <v>4634</v>
      </c>
      <c r="J6" s="257" t="s">
        <v>4635</v>
      </c>
    </row>
    <row r="7" spans="1:44" ht="15.75" x14ac:dyDescent="0.2">
      <c r="A7" s="465" t="s">
        <v>4636</v>
      </c>
      <c r="B7" s="468"/>
      <c r="C7" s="468"/>
      <c r="D7" s="468"/>
      <c r="E7" s="468"/>
      <c r="F7" s="468"/>
      <c r="G7" s="468"/>
      <c r="H7" s="468"/>
      <c r="I7" s="468"/>
      <c r="J7" s="469"/>
    </row>
    <row r="8" spans="1:44" ht="15.75" x14ac:dyDescent="0.2">
      <c r="A8" s="465" t="s">
        <v>4637</v>
      </c>
      <c r="B8" s="468"/>
      <c r="C8" s="468"/>
      <c r="D8" s="468"/>
      <c r="E8" s="468"/>
      <c r="F8" s="468"/>
      <c r="G8" s="468"/>
      <c r="H8" s="468"/>
      <c r="I8" s="468"/>
      <c r="J8" s="469"/>
    </row>
    <row r="9" spans="1:44" ht="51.75" customHeight="1" x14ac:dyDescent="0.2">
      <c r="A9" s="537" t="s">
        <v>4638</v>
      </c>
      <c r="B9" s="538"/>
      <c r="C9" s="538"/>
      <c r="D9" s="538"/>
      <c r="E9" s="538"/>
      <c r="F9" s="538"/>
      <c r="G9" s="538"/>
      <c r="H9" s="538"/>
      <c r="I9" s="538"/>
      <c r="J9" s="539"/>
    </row>
    <row r="10" spans="1:44" x14ac:dyDescent="0.2">
      <c r="A10" s="540" t="s">
        <v>4639</v>
      </c>
      <c r="B10" s="541" t="s">
        <v>4640</v>
      </c>
      <c r="C10" s="542"/>
      <c r="D10" s="542"/>
      <c r="E10" s="543"/>
      <c r="F10" s="540" t="s">
        <v>4641</v>
      </c>
      <c r="G10" s="540"/>
      <c r="H10" s="540"/>
      <c r="I10" s="540"/>
      <c r="J10" s="540" t="s">
        <v>4642</v>
      </c>
    </row>
    <row r="11" spans="1:44" ht="27.75" thickBot="1" x14ac:dyDescent="0.25">
      <c r="A11" s="540"/>
      <c r="B11" s="359" t="s">
        <v>4643</v>
      </c>
      <c r="C11" s="359" t="s">
        <v>4644</v>
      </c>
      <c r="D11" s="359" t="s">
        <v>4645</v>
      </c>
      <c r="E11" s="359" t="s">
        <v>4646</v>
      </c>
      <c r="F11" s="359" t="s">
        <v>4643</v>
      </c>
      <c r="G11" s="359" t="s">
        <v>4644</v>
      </c>
      <c r="H11" s="359" t="s">
        <v>4645</v>
      </c>
      <c r="I11" s="359" t="s">
        <v>4646</v>
      </c>
      <c r="J11" s="540"/>
    </row>
    <row r="12" spans="1:44" s="271" customFormat="1" ht="15" thickTop="1" x14ac:dyDescent="0.2">
      <c r="A12" s="262"/>
      <c r="B12" s="262"/>
      <c r="C12" s="263"/>
      <c r="D12" s="264"/>
      <c r="E12" s="262"/>
      <c r="F12" s="262"/>
      <c r="G12" s="263"/>
      <c r="H12" s="263"/>
      <c r="I12" s="263"/>
      <c r="J12" s="263"/>
      <c r="K12" s="263"/>
      <c r="L12" s="263"/>
      <c r="M12" s="263"/>
      <c r="N12" s="263"/>
      <c r="O12" s="263"/>
      <c r="P12" s="263"/>
      <c r="Q12" s="263"/>
      <c r="R12" s="263"/>
      <c r="S12" s="263"/>
      <c r="T12" s="263"/>
      <c r="U12" s="263"/>
      <c r="V12" s="263"/>
      <c r="W12" s="263"/>
      <c r="X12" s="265"/>
      <c r="Y12" s="263"/>
      <c r="Z12" s="263"/>
      <c r="AA12" s="263"/>
      <c r="AB12" s="263"/>
      <c r="AC12" s="263"/>
      <c r="AD12" s="263"/>
      <c r="AE12" s="263"/>
      <c r="AF12" s="263"/>
      <c r="AG12" s="265"/>
      <c r="AH12" s="266"/>
      <c r="AI12" s="267"/>
      <c r="AJ12" s="268"/>
      <c r="AK12" s="268"/>
      <c r="AL12" s="268"/>
      <c r="AM12" s="268"/>
      <c r="AN12" s="268"/>
      <c r="AO12" s="269"/>
      <c r="AP12" s="269"/>
      <c r="AQ12" s="269"/>
      <c r="AR12" s="270"/>
    </row>
    <row r="13" spans="1:44" ht="25.5" x14ac:dyDescent="0.2">
      <c r="A13" s="360" t="s">
        <v>4647</v>
      </c>
      <c r="B13" s="311">
        <v>17</v>
      </c>
      <c r="C13" s="311">
        <v>10</v>
      </c>
      <c r="D13" s="311">
        <v>38</v>
      </c>
      <c r="E13" s="361">
        <f>SUM(B13:D13)</f>
        <v>65</v>
      </c>
      <c r="F13" s="362"/>
      <c r="G13" s="362"/>
      <c r="H13" s="362"/>
      <c r="I13" s="363">
        <f>SUM(F13:H13)</f>
        <v>0</v>
      </c>
      <c r="J13" s="364" t="s">
        <v>4730</v>
      </c>
      <c r="K13" s="137" t="s">
        <v>4648</v>
      </c>
    </row>
    <row r="14" spans="1:44" x14ac:dyDescent="0.2">
      <c r="A14" s="360" t="s">
        <v>4649</v>
      </c>
      <c r="B14" s="311"/>
      <c r="C14" s="311"/>
      <c r="D14" s="311"/>
      <c r="E14" s="361">
        <f>SUM(B14:D14)</f>
        <v>0</v>
      </c>
      <c r="F14" s="362"/>
      <c r="G14" s="362"/>
      <c r="H14" s="362"/>
      <c r="I14" s="363">
        <f>SUM(F14:H14)</f>
        <v>0</v>
      </c>
      <c r="J14" s="364"/>
      <c r="K14" s="137" t="s">
        <v>4650</v>
      </c>
    </row>
    <row r="15" spans="1:44" ht="26.25" thickBot="1" x14ac:dyDescent="0.25">
      <c r="A15" s="365" t="s">
        <v>4651</v>
      </c>
      <c r="B15" s="366"/>
      <c r="C15" s="366"/>
      <c r="D15" s="366">
        <v>10</v>
      </c>
      <c r="E15" s="367">
        <f>SUM(B15:D15)</f>
        <v>10</v>
      </c>
      <c r="F15" s="368"/>
      <c r="G15" s="368"/>
      <c r="H15" s="368"/>
      <c r="I15" s="369">
        <f>SUM(F15:H15)</f>
        <v>0</v>
      </c>
      <c r="J15" s="370" t="s">
        <v>4652</v>
      </c>
      <c r="K15" s="137" t="s">
        <v>4653</v>
      </c>
    </row>
    <row r="16" spans="1:44" ht="15" thickTop="1" x14ac:dyDescent="0.2">
      <c r="A16" s="371" t="s">
        <v>4654</v>
      </c>
      <c r="B16" s="372">
        <f>SUM(B13:B15)</f>
        <v>17</v>
      </c>
      <c r="C16" s="372">
        <f>SUM(C13:C15)</f>
        <v>10</v>
      </c>
      <c r="D16" s="372">
        <f>SUM(D13:D15)</f>
        <v>48</v>
      </c>
      <c r="E16" s="372">
        <f>SUM(B16:D16)</f>
        <v>75</v>
      </c>
      <c r="F16" s="373">
        <f>SUM(F13:F15)</f>
        <v>0</v>
      </c>
      <c r="G16" s="373">
        <f>SUM(G13:G15)</f>
        <v>0</v>
      </c>
      <c r="H16" s="373">
        <f>SUM(H13:H15)</f>
        <v>0</v>
      </c>
      <c r="I16" s="373">
        <f>SUM(I13:I15)</f>
        <v>0</v>
      </c>
      <c r="J16" s="374"/>
      <c r="K16" s="137" t="s">
        <v>4655</v>
      </c>
    </row>
    <row r="17" spans="2:10" x14ac:dyDescent="0.2">
      <c r="I17" s="375"/>
      <c r="J17" s="376"/>
    </row>
    <row r="18" spans="2:10" x14ac:dyDescent="0.2">
      <c r="B18" s="71"/>
      <c r="C18" s="71"/>
      <c r="D18" s="71"/>
      <c r="E18" s="71"/>
    </row>
  </sheetData>
  <mergeCells count="8">
    <mergeCell ref="M4:P4"/>
    <mergeCell ref="A7:J7"/>
    <mergeCell ref="A8:J8"/>
    <mergeCell ref="A9:J9"/>
    <mergeCell ref="A10:A11"/>
    <mergeCell ref="B10:E10"/>
    <mergeCell ref="F10:I10"/>
    <mergeCell ref="J10:J11"/>
  </mergeCells>
  <conditionalFormatting sqref="J17">
    <cfRule type="containsText" dxfId="0" priority="1" operator="containsText" text="Greater">
      <formula>NOT(ISERROR(SEARCH("Greater",J17)))</formula>
    </cfRule>
  </conditionalFormatting>
  <dataValidations count="6">
    <dataValidation type="list" allowBlank="1" showInputMessage="1" showErrorMessage="1" sqref="G1:G2" xr:uid="{00000000-0002-0000-0800-000000000000}">
      <formula1>"R,O"</formula1>
    </dataValidation>
    <dataValidation type="list" allowBlank="1" showInputMessage="1" showErrorMessage="1" sqref="F1:F2" xr:uid="{00000000-0002-0000-0800-000001000000}">
      <formula1>"SFA,SFD,2 to 4,5+,ADU,MH"</formula1>
    </dataValidation>
    <dataValidation type="list" allowBlank="1" showInputMessage="1" showErrorMessage="1" error="Please enter &quot;No&quot;,&quot;Yes-But no action taken&quot;, &quot;Yes-Approved&quot; , &quot;Yes-Denied&quot;  " sqref="S1:S2" xr:uid="{00000000-0002-0000-0800-000002000000}">
      <formula1>"No,Yes-But no action taken,Yes-Approved,Yes-Denied"</formula1>
    </dataValidation>
    <dataValidation allowBlank="1" showInputMessage="1" sqref="L4:P4 J1" xr:uid="{00000000-0002-0000-0800-000003000000}"/>
    <dataValidation type="whole" operator="greaterThanOrEqual" allowBlank="1" showInputMessage="1" showErrorMessage="1" error="Please enter a number" sqref="B13:D15" xr:uid="{00000000-0002-0000-0800-000004000000}">
      <formula1>0</formula1>
    </dataValidation>
    <dataValidation type="whole" operator="greaterThanOrEqual" allowBlank="1" showInputMessage="1" showErrorMessage="1" error="Please enter a number." sqref="F13:H15" xr:uid="{00000000-0002-0000-0800-000005000000}">
      <formula1>0</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1384"/>
  <sheetViews>
    <sheetView workbookViewId="0">
      <selection activeCell="G14" sqref="G14"/>
    </sheetView>
  </sheetViews>
  <sheetFormatPr defaultColWidth="0" defaultRowHeight="14.25" x14ac:dyDescent="0.2"/>
  <cols>
    <col min="1" max="5" width="16.7109375" style="31" customWidth="1"/>
    <col min="6" max="6" width="25.7109375" style="31" customWidth="1"/>
    <col min="7" max="7" width="31.140625" style="354" customWidth="1"/>
    <col min="8" max="8" width="4.5703125" style="31" hidden="1" customWidth="1"/>
    <col min="9" max="16384" width="8.85546875" style="31" hidden="1"/>
  </cols>
  <sheetData>
    <row r="1" spans="1:19" s="115" customFormat="1" ht="22.9" customHeight="1" x14ac:dyDescent="0.35">
      <c r="A1" s="298" t="s">
        <v>288</v>
      </c>
      <c r="B1" s="299" t="s">
        <v>271</v>
      </c>
      <c r="C1" s="251"/>
      <c r="D1" s="544" t="s">
        <v>4621</v>
      </c>
      <c r="E1" s="545"/>
      <c r="F1" s="546"/>
      <c r="G1" s="531" t="s">
        <v>290</v>
      </c>
      <c r="H1" s="532"/>
      <c r="I1" s="533"/>
      <c r="J1" s="119"/>
      <c r="K1" s="119"/>
      <c r="L1" s="119"/>
      <c r="M1" s="119"/>
      <c r="N1" s="119"/>
      <c r="O1" s="119"/>
      <c r="P1" s="119"/>
      <c r="Q1" s="119"/>
      <c r="R1" s="252"/>
      <c r="S1" s="252"/>
    </row>
    <row r="2" spans="1:19" s="115" customFormat="1" ht="31.15" customHeight="1" x14ac:dyDescent="0.35">
      <c r="A2" s="298" t="s">
        <v>4601</v>
      </c>
      <c r="B2" s="253">
        <v>2019</v>
      </c>
      <c r="C2" s="250" t="str">
        <f>'[4]Table A2'!C2</f>
        <v>(Jan. 1 - Dec. 31)</v>
      </c>
      <c r="D2" s="544"/>
      <c r="E2" s="545"/>
      <c r="F2" s="546"/>
      <c r="G2" s="534" t="s">
        <v>293</v>
      </c>
      <c r="H2" s="535"/>
      <c r="I2" s="334"/>
      <c r="J2" s="119"/>
      <c r="K2" s="119"/>
      <c r="L2" s="119"/>
      <c r="M2" s="119"/>
      <c r="N2" s="119"/>
      <c r="O2" s="119"/>
      <c r="P2" s="119"/>
      <c r="Q2" s="119"/>
      <c r="R2" s="254"/>
      <c r="S2" s="254"/>
    </row>
    <row r="3" spans="1:19" s="115" customFormat="1" ht="19.5" customHeight="1" x14ac:dyDescent="0.35">
      <c r="A3" s="344"/>
      <c r="B3" s="345"/>
      <c r="C3" s="346"/>
      <c r="D3" s="155" t="s">
        <v>289</v>
      </c>
      <c r="E3" s="347"/>
      <c r="F3" s="347"/>
      <c r="G3" s="348"/>
      <c r="H3" s="291"/>
      <c r="I3" s="31"/>
      <c r="J3" s="119"/>
      <c r="K3" s="119"/>
      <c r="L3" s="119"/>
      <c r="M3" s="119"/>
      <c r="N3" s="119"/>
      <c r="O3" s="119"/>
      <c r="P3" s="119"/>
      <c r="Q3" s="119"/>
      <c r="R3" s="254"/>
      <c r="S3" s="254"/>
    </row>
    <row r="4" spans="1:19" s="115" customFormat="1" ht="17.25" customHeight="1" x14ac:dyDescent="0.35">
      <c r="A4" s="344"/>
      <c r="B4" s="345"/>
      <c r="C4" s="346"/>
      <c r="D4" s="155" t="s">
        <v>292</v>
      </c>
      <c r="E4" s="347"/>
      <c r="F4" s="347"/>
      <c r="G4" s="348"/>
      <c r="H4" s="291"/>
      <c r="I4" s="31"/>
      <c r="J4" s="119"/>
      <c r="K4" s="119"/>
      <c r="L4" s="119"/>
      <c r="M4" s="119"/>
      <c r="N4" s="119"/>
      <c r="O4" s="119"/>
      <c r="P4" s="119"/>
      <c r="Q4" s="119"/>
      <c r="R4" s="254"/>
      <c r="S4" s="254"/>
    </row>
    <row r="5" spans="1:19" s="115" customFormat="1" ht="15" x14ac:dyDescent="0.2">
      <c r="A5" s="510" t="s">
        <v>294</v>
      </c>
      <c r="B5" s="510"/>
      <c r="C5" s="510"/>
      <c r="D5" s="510"/>
      <c r="E5" s="510"/>
      <c r="F5" s="510"/>
      <c r="G5" s="510"/>
      <c r="H5" s="510"/>
      <c r="I5" s="510"/>
      <c r="J5" s="510"/>
      <c r="K5" s="510"/>
      <c r="L5" s="510"/>
      <c r="M5" s="510"/>
      <c r="N5" s="510"/>
      <c r="O5" s="510"/>
      <c r="P5" s="510"/>
      <c r="Q5" s="510"/>
      <c r="R5" s="54"/>
      <c r="S5" s="54"/>
    </row>
    <row r="6" spans="1:19" s="84" customFormat="1" ht="7.15" customHeight="1" x14ac:dyDescent="0.2">
      <c r="G6" s="349"/>
      <c r="H6" s="335"/>
    </row>
    <row r="7" spans="1:19" s="84" customFormat="1" ht="4.9000000000000004" customHeight="1" x14ac:dyDescent="0.2">
      <c r="D7" s="336"/>
      <c r="E7" s="336"/>
      <c r="G7" s="349"/>
    </row>
    <row r="8" spans="1:19" s="257" customFormat="1" ht="11.25" hidden="1" x14ac:dyDescent="0.2">
      <c r="A8" s="257" t="s">
        <v>4602</v>
      </c>
      <c r="B8" s="257" t="s">
        <v>4603</v>
      </c>
      <c r="C8" s="257" t="s">
        <v>4604</v>
      </c>
      <c r="D8" s="257" t="s">
        <v>4605</v>
      </c>
      <c r="F8" s="257" t="s">
        <v>4609</v>
      </c>
      <c r="G8" s="350" t="s">
        <v>4611</v>
      </c>
    </row>
    <row r="9" spans="1:19" ht="15.75" x14ac:dyDescent="0.2">
      <c r="A9" s="523" t="s">
        <v>264</v>
      </c>
      <c r="B9" s="523"/>
      <c r="C9" s="523"/>
      <c r="D9" s="523"/>
      <c r="E9" s="523"/>
      <c r="F9" s="523"/>
      <c r="G9" s="512"/>
    </row>
    <row r="10" spans="1:19" x14ac:dyDescent="0.2">
      <c r="A10" s="516" t="s">
        <v>4622</v>
      </c>
      <c r="B10" s="516"/>
      <c r="C10" s="516"/>
      <c r="D10" s="516"/>
      <c r="E10" s="516"/>
      <c r="F10" s="516"/>
      <c r="G10" s="547"/>
    </row>
    <row r="11" spans="1:19" ht="45" customHeight="1" x14ac:dyDescent="0.2">
      <c r="A11" s="524" t="s">
        <v>317</v>
      </c>
      <c r="B11" s="527"/>
      <c r="C11" s="527"/>
      <c r="D11" s="526"/>
      <c r="E11" s="351"/>
      <c r="F11" s="302"/>
      <c r="G11" s="302"/>
    </row>
    <row r="12" spans="1:19" ht="14.25" customHeight="1" x14ac:dyDescent="0.2">
      <c r="A12" s="524">
        <v>1</v>
      </c>
      <c r="B12" s="525"/>
      <c r="C12" s="525"/>
      <c r="D12" s="526"/>
      <c r="E12" s="351"/>
      <c r="F12" s="351"/>
      <c r="G12" s="302">
        <v>4</v>
      </c>
    </row>
    <row r="13" spans="1:19" ht="66.75" customHeight="1" x14ac:dyDescent="0.2">
      <c r="A13" s="305" t="s">
        <v>4203</v>
      </c>
      <c r="B13" s="305" t="s">
        <v>284</v>
      </c>
      <c r="C13" s="305" t="s">
        <v>327</v>
      </c>
      <c r="D13" s="305" t="s">
        <v>328</v>
      </c>
      <c r="E13" s="305" t="s">
        <v>4623</v>
      </c>
      <c r="F13" s="305" t="s">
        <v>4624</v>
      </c>
      <c r="G13" s="305" t="s">
        <v>4625</v>
      </c>
    </row>
    <row r="14" spans="1:19" s="340" customFormat="1" x14ac:dyDescent="0.2">
      <c r="A14" s="528" t="s">
        <v>343</v>
      </c>
      <c r="B14" s="529"/>
      <c r="C14" s="530"/>
      <c r="D14" s="337"/>
      <c r="E14" s="337"/>
      <c r="F14" s="338"/>
      <c r="G14" s="339"/>
    </row>
    <row r="15" spans="1:19" s="93" customFormat="1" x14ac:dyDescent="0.2">
      <c r="A15" s="311"/>
      <c r="B15" s="311"/>
      <c r="C15" s="311"/>
      <c r="D15" s="311"/>
      <c r="E15" s="311"/>
      <c r="F15" s="311"/>
      <c r="G15" s="342"/>
    </row>
    <row r="16" spans="1:19" s="93" customFormat="1" x14ac:dyDescent="0.2">
      <c r="A16" s="311"/>
      <c r="B16" s="311"/>
      <c r="C16" s="311"/>
      <c r="D16" s="311"/>
      <c r="E16" s="311"/>
      <c r="F16" s="311"/>
      <c r="G16" s="342"/>
    </row>
    <row r="17" spans="1:7" s="93" customFormat="1" x14ac:dyDescent="0.2">
      <c r="A17" s="311"/>
      <c r="B17" s="311"/>
      <c r="C17" s="311"/>
      <c r="D17" s="311"/>
      <c r="E17" s="311"/>
      <c r="F17" s="311"/>
      <c r="G17" s="342"/>
    </row>
    <row r="18" spans="1:7" s="93" customFormat="1" x14ac:dyDescent="0.2">
      <c r="A18" s="311"/>
      <c r="B18" s="311"/>
      <c r="C18" s="311"/>
      <c r="D18" s="311"/>
      <c r="E18" s="311"/>
      <c r="F18" s="311"/>
      <c r="G18" s="342"/>
    </row>
    <row r="19" spans="1:7" s="93" customFormat="1" x14ac:dyDescent="0.2">
      <c r="A19" s="311"/>
      <c r="B19" s="311"/>
      <c r="C19" s="311"/>
      <c r="D19" s="311"/>
      <c r="E19" s="311"/>
      <c r="F19" s="311"/>
      <c r="G19" s="342"/>
    </row>
    <row r="20" spans="1:7" s="93" customFormat="1" x14ac:dyDescent="0.2">
      <c r="A20" s="311"/>
      <c r="B20" s="311"/>
      <c r="C20" s="311"/>
      <c r="D20" s="311"/>
      <c r="E20" s="311"/>
      <c r="F20" s="311"/>
      <c r="G20" s="342"/>
    </row>
    <row r="21" spans="1:7" s="93" customFormat="1" x14ac:dyDescent="0.2">
      <c r="A21" s="311"/>
      <c r="B21" s="311"/>
      <c r="C21" s="311"/>
      <c r="D21" s="311"/>
      <c r="E21" s="311"/>
      <c r="F21" s="311"/>
      <c r="G21" s="342"/>
    </row>
    <row r="22" spans="1:7" s="93" customFormat="1" x14ac:dyDescent="0.2">
      <c r="A22" s="311"/>
      <c r="B22" s="311"/>
      <c r="C22" s="311"/>
      <c r="D22" s="311"/>
      <c r="E22" s="311"/>
      <c r="F22" s="311"/>
      <c r="G22" s="342"/>
    </row>
    <row r="23" spans="1:7" s="93" customFormat="1" x14ac:dyDescent="0.2">
      <c r="A23" s="311"/>
      <c r="B23" s="311"/>
      <c r="C23" s="311"/>
      <c r="D23" s="311"/>
      <c r="E23" s="311"/>
      <c r="F23" s="311"/>
      <c r="G23" s="342"/>
    </row>
    <row r="24" spans="1:7" s="93" customFormat="1" x14ac:dyDescent="0.2">
      <c r="A24" s="311"/>
      <c r="B24" s="311"/>
      <c r="C24" s="311"/>
      <c r="D24" s="311"/>
      <c r="E24" s="311"/>
      <c r="F24" s="311"/>
      <c r="G24" s="342"/>
    </row>
    <row r="25" spans="1:7" s="93" customFormat="1" x14ac:dyDescent="0.2">
      <c r="A25" s="311"/>
      <c r="B25" s="311"/>
      <c r="C25" s="311"/>
      <c r="D25" s="311"/>
      <c r="E25" s="311"/>
      <c r="F25" s="311"/>
      <c r="G25" s="342"/>
    </row>
    <row r="26" spans="1:7" s="93" customFormat="1" x14ac:dyDescent="0.2">
      <c r="A26" s="311"/>
      <c r="B26" s="311"/>
      <c r="C26" s="311"/>
      <c r="D26" s="311"/>
      <c r="E26" s="311"/>
      <c r="F26" s="311"/>
      <c r="G26" s="342"/>
    </row>
    <row r="27" spans="1:7" s="93" customFormat="1" x14ac:dyDescent="0.2">
      <c r="A27" s="311"/>
      <c r="B27" s="311"/>
      <c r="C27" s="311"/>
      <c r="D27" s="311"/>
      <c r="E27" s="311"/>
      <c r="F27" s="311"/>
      <c r="G27" s="342"/>
    </row>
    <row r="28" spans="1:7" s="93" customFormat="1" x14ac:dyDescent="0.2">
      <c r="A28" s="311"/>
      <c r="B28" s="311"/>
      <c r="C28" s="311"/>
      <c r="D28" s="311"/>
      <c r="E28" s="311"/>
      <c r="F28" s="311"/>
      <c r="G28" s="342"/>
    </row>
    <row r="29" spans="1:7" s="93" customFormat="1" x14ac:dyDescent="0.2">
      <c r="A29" s="311"/>
      <c r="B29" s="311"/>
      <c r="C29" s="311"/>
      <c r="D29" s="311"/>
      <c r="E29" s="311"/>
      <c r="F29" s="311"/>
      <c r="G29" s="342"/>
    </row>
    <row r="30" spans="1:7" s="93" customFormat="1" x14ac:dyDescent="0.2">
      <c r="A30" s="311"/>
      <c r="B30" s="311"/>
      <c r="C30" s="311"/>
      <c r="D30" s="311"/>
      <c r="E30" s="311"/>
      <c r="F30" s="311"/>
      <c r="G30" s="342"/>
    </row>
    <row r="31" spans="1:7" s="93" customFormat="1" x14ac:dyDescent="0.2">
      <c r="A31" s="311"/>
      <c r="B31" s="311"/>
      <c r="C31" s="311"/>
      <c r="D31" s="311"/>
      <c r="E31" s="311"/>
      <c r="F31" s="311"/>
      <c r="G31" s="342"/>
    </row>
    <row r="32" spans="1:7" s="93" customFormat="1" x14ac:dyDescent="0.2">
      <c r="A32" s="311"/>
      <c r="B32" s="311"/>
      <c r="C32" s="311"/>
      <c r="D32" s="311"/>
      <c r="E32" s="311"/>
      <c r="F32" s="311"/>
      <c r="G32" s="342"/>
    </row>
    <row r="33" spans="1:7" s="93" customFormat="1" x14ac:dyDescent="0.2">
      <c r="A33" s="311"/>
      <c r="B33" s="311"/>
      <c r="C33" s="311"/>
      <c r="D33" s="311"/>
      <c r="E33" s="311"/>
      <c r="F33" s="311"/>
      <c r="G33" s="342"/>
    </row>
    <row r="34" spans="1:7" s="93" customFormat="1" x14ac:dyDescent="0.2">
      <c r="A34" s="311"/>
      <c r="B34" s="311"/>
      <c r="C34" s="311"/>
      <c r="D34" s="311"/>
      <c r="E34" s="311"/>
      <c r="F34" s="311"/>
      <c r="G34" s="342"/>
    </row>
    <row r="35" spans="1:7" s="93" customFormat="1" x14ac:dyDescent="0.2">
      <c r="A35" s="311"/>
      <c r="B35" s="311"/>
      <c r="C35" s="311"/>
      <c r="D35" s="311"/>
      <c r="E35" s="311"/>
      <c r="F35" s="311"/>
      <c r="G35" s="342"/>
    </row>
    <row r="36" spans="1:7" s="93" customFormat="1" x14ac:dyDescent="0.2">
      <c r="A36" s="311"/>
      <c r="B36" s="311"/>
      <c r="C36" s="311"/>
      <c r="D36" s="311"/>
      <c r="E36" s="311"/>
      <c r="F36" s="311"/>
      <c r="G36" s="342"/>
    </row>
    <row r="37" spans="1:7" s="93" customFormat="1" x14ac:dyDescent="0.2">
      <c r="A37" s="311"/>
      <c r="B37" s="311"/>
      <c r="C37" s="311"/>
      <c r="D37" s="311"/>
      <c r="E37" s="311"/>
      <c r="F37" s="311"/>
      <c r="G37" s="342"/>
    </row>
    <row r="38" spans="1:7" s="93" customFormat="1" x14ac:dyDescent="0.2">
      <c r="A38" s="311"/>
      <c r="B38" s="311"/>
      <c r="C38" s="311"/>
      <c r="D38" s="311"/>
      <c r="E38" s="311"/>
      <c r="F38" s="311"/>
      <c r="G38" s="342"/>
    </row>
    <row r="39" spans="1:7" s="93" customFormat="1" x14ac:dyDescent="0.2">
      <c r="A39" s="311"/>
      <c r="B39" s="311"/>
      <c r="C39" s="311"/>
      <c r="D39" s="311"/>
      <c r="E39" s="311"/>
      <c r="F39" s="311"/>
      <c r="G39" s="342"/>
    </row>
    <row r="40" spans="1:7" s="93" customFormat="1" x14ac:dyDescent="0.2">
      <c r="A40" s="311"/>
      <c r="B40" s="311"/>
      <c r="C40" s="311"/>
      <c r="D40" s="311"/>
      <c r="E40" s="311"/>
      <c r="F40" s="311"/>
      <c r="G40" s="342"/>
    </row>
    <row r="41" spans="1:7" s="93" customFormat="1" x14ac:dyDescent="0.2">
      <c r="A41" s="311"/>
      <c r="B41" s="311"/>
      <c r="C41" s="311"/>
      <c r="D41" s="311"/>
      <c r="E41" s="311"/>
      <c r="F41" s="311"/>
      <c r="G41" s="342"/>
    </row>
    <row r="42" spans="1:7" s="93" customFormat="1" x14ac:dyDescent="0.2">
      <c r="A42" s="311"/>
      <c r="B42" s="311"/>
      <c r="C42" s="311"/>
      <c r="D42" s="311"/>
      <c r="E42" s="311"/>
      <c r="F42" s="311"/>
      <c r="G42" s="342"/>
    </row>
    <row r="43" spans="1:7" s="93" customFormat="1" x14ac:dyDescent="0.2">
      <c r="A43" s="311"/>
      <c r="B43" s="311"/>
      <c r="C43" s="311"/>
      <c r="D43" s="311"/>
      <c r="E43" s="311"/>
      <c r="F43" s="311"/>
      <c r="G43" s="342"/>
    </row>
    <row r="44" spans="1:7" s="93" customFormat="1" x14ac:dyDescent="0.2">
      <c r="A44" s="311"/>
      <c r="B44" s="311"/>
      <c r="C44" s="311"/>
      <c r="D44" s="311"/>
      <c r="E44" s="311"/>
      <c r="F44" s="311"/>
      <c r="G44" s="342"/>
    </row>
    <row r="45" spans="1:7" s="93" customFormat="1" x14ac:dyDescent="0.2">
      <c r="A45" s="311"/>
      <c r="B45" s="311"/>
      <c r="C45" s="311"/>
      <c r="D45" s="311"/>
      <c r="E45" s="311"/>
      <c r="F45" s="311"/>
      <c r="G45" s="342"/>
    </row>
    <row r="46" spans="1:7" s="93" customFormat="1" x14ac:dyDescent="0.2">
      <c r="A46" s="311"/>
      <c r="B46" s="311"/>
      <c r="C46" s="311"/>
      <c r="D46" s="311"/>
      <c r="E46" s="311"/>
      <c r="F46" s="311"/>
      <c r="G46" s="342"/>
    </row>
    <row r="47" spans="1:7" s="93" customFormat="1" x14ac:dyDescent="0.2">
      <c r="A47" s="311"/>
      <c r="B47" s="311"/>
      <c r="C47" s="311"/>
      <c r="D47" s="311"/>
      <c r="E47" s="311"/>
      <c r="F47" s="311"/>
      <c r="G47" s="342"/>
    </row>
    <row r="48" spans="1:7" s="93" customFormat="1" x14ac:dyDescent="0.2">
      <c r="A48" s="311"/>
      <c r="B48" s="311"/>
      <c r="C48" s="311"/>
      <c r="D48" s="311"/>
      <c r="E48" s="311"/>
      <c r="F48" s="311"/>
      <c r="G48" s="342"/>
    </row>
    <row r="49" spans="1:7" s="93" customFormat="1" x14ac:dyDescent="0.2">
      <c r="A49" s="311"/>
      <c r="B49" s="311"/>
      <c r="C49" s="311"/>
      <c r="D49" s="311"/>
      <c r="E49" s="311"/>
      <c r="F49" s="311"/>
      <c r="G49" s="342"/>
    </row>
    <row r="50" spans="1:7" s="93" customFormat="1" x14ac:dyDescent="0.2">
      <c r="A50" s="311"/>
      <c r="B50" s="311"/>
      <c r="C50" s="311"/>
      <c r="D50" s="311"/>
      <c r="E50" s="311"/>
      <c r="F50" s="311"/>
      <c r="G50" s="342"/>
    </row>
    <row r="51" spans="1:7" s="93" customFormat="1" x14ac:dyDescent="0.2">
      <c r="A51" s="311"/>
      <c r="B51" s="311"/>
      <c r="C51" s="311"/>
      <c r="D51" s="311"/>
      <c r="E51" s="311"/>
      <c r="F51" s="311"/>
      <c r="G51" s="342"/>
    </row>
    <row r="52" spans="1:7" s="93" customFormat="1" x14ac:dyDescent="0.2">
      <c r="A52" s="311"/>
      <c r="B52" s="311"/>
      <c r="C52" s="311"/>
      <c r="D52" s="311"/>
      <c r="E52" s="311"/>
      <c r="F52" s="311"/>
      <c r="G52" s="342"/>
    </row>
    <row r="53" spans="1:7" s="93" customFormat="1" x14ac:dyDescent="0.2">
      <c r="A53" s="311"/>
      <c r="B53" s="311"/>
      <c r="C53" s="311"/>
      <c r="D53" s="311"/>
      <c r="E53" s="311"/>
      <c r="F53" s="311"/>
      <c r="G53" s="342"/>
    </row>
    <row r="54" spans="1:7" s="93" customFormat="1" x14ac:dyDescent="0.2">
      <c r="A54" s="311"/>
      <c r="B54" s="311"/>
      <c r="C54" s="311"/>
      <c r="D54" s="311"/>
      <c r="E54" s="311"/>
      <c r="F54" s="311"/>
      <c r="G54" s="342"/>
    </row>
    <row r="55" spans="1:7" s="93" customFormat="1" x14ac:dyDescent="0.2">
      <c r="A55" s="311"/>
      <c r="B55" s="311"/>
      <c r="C55" s="311"/>
      <c r="D55" s="311"/>
      <c r="E55" s="311"/>
      <c r="F55" s="311"/>
      <c r="G55" s="342"/>
    </row>
    <row r="56" spans="1:7" s="93" customFormat="1" x14ac:dyDescent="0.2">
      <c r="A56" s="311"/>
      <c r="B56" s="311"/>
      <c r="C56" s="311"/>
      <c r="D56" s="311"/>
      <c r="E56" s="311"/>
      <c r="F56" s="311"/>
      <c r="G56" s="342"/>
    </row>
    <row r="57" spans="1:7" s="93" customFormat="1" x14ac:dyDescent="0.2">
      <c r="A57" s="311"/>
      <c r="B57" s="311"/>
      <c r="C57" s="311"/>
      <c r="D57" s="311"/>
      <c r="E57" s="311"/>
      <c r="F57" s="311"/>
      <c r="G57" s="342"/>
    </row>
    <row r="58" spans="1:7" s="93" customFormat="1" x14ac:dyDescent="0.2">
      <c r="A58" s="311"/>
      <c r="B58" s="311"/>
      <c r="C58" s="311"/>
      <c r="D58" s="311"/>
      <c r="E58" s="311"/>
      <c r="F58" s="311"/>
      <c r="G58" s="342"/>
    </row>
    <row r="59" spans="1:7" s="93" customFormat="1" x14ac:dyDescent="0.2">
      <c r="A59" s="311"/>
      <c r="B59" s="311"/>
      <c r="C59" s="311"/>
      <c r="D59" s="311"/>
      <c r="E59" s="311"/>
      <c r="F59" s="311"/>
      <c r="G59" s="342"/>
    </row>
    <row r="60" spans="1:7" s="93" customFormat="1" x14ac:dyDescent="0.2">
      <c r="A60" s="311"/>
      <c r="B60" s="311"/>
      <c r="C60" s="311"/>
      <c r="D60" s="311"/>
      <c r="E60" s="311"/>
      <c r="F60" s="311"/>
      <c r="G60" s="342"/>
    </row>
    <row r="61" spans="1:7" s="93" customFormat="1" x14ac:dyDescent="0.2">
      <c r="A61" s="311"/>
      <c r="B61" s="311"/>
      <c r="C61" s="311"/>
      <c r="D61" s="311"/>
      <c r="E61" s="311"/>
      <c r="F61" s="311"/>
      <c r="G61" s="342"/>
    </row>
    <row r="62" spans="1:7" s="93" customFormat="1" x14ac:dyDescent="0.2">
      <c r="A62" s="311"/>
      <c r="B62" s="311"/>
      <c r="C62" s="311"/>
      <c r="D62" s="311"/>
      <c r="E62" s="311"/>
      <c r="F62" s="311"/>
      <c r="G62" s="342"/>
    </row>
    <row r="63" spans="1:7" s="93" customFormat="1" x14ac:dyDescent="0.2">
      <c r="A63" s="311"/>
      <c r="B63" s="311"/>
      <c r="C63" s="311"/>
      <c r="D63" s="311"/>
      <c r="E63" s="311"/>
      <c r="F63" s="311"/>
      <c r="G63" s="342"/>
    </row>
    <row r="64" spans="1:7" s="93" customFormat="1" x14ac:dyDescent="0.2">
      <c r="A64" s="311"/>
      <c r="B64" s="311"/>
      <c r="C64" s="311"/>
      <c r="D64" s="311"/>
      <c r="E64" s="311"/>
      <c r="F64" s="311"/>
      <c r="G64" s="342"/>
    </row>
    <row r="65" spans="1:7" s="93" customFormat="1" x14ac:dyDescent="0.2">
      <c r="A65" s="311"/>
      <c r="B65" s="311"/>
      <c r="C65" s="311"/>
      <c r="D65" s="311"/>
      <c r="E65" s="311"/>
      <c r="F65" s="311"/>
      <c r="G65" s="342"/>
    </row>
    <row r="66" spans="1:7" s="93" customFormat="1" x14ac:dyDescent="0.2">
      <c r="A66" s="311"/>
      <c r="B66" s="311"/>
      <c r="C66" s="311"/>
      <c r="D66" s="311"/>
      <c r="E66" s="311"/>
      <c r="F66" s="311"/>
      <c r="G66" s="342"/>
    </row>
    <row r="67" spans="1:7" s="93" customFormat="1" x14ac:dyDescent="0.2">
      <c r="A67" s="311"/>
      <c r="B67" s="311"/>
      <c r="C67" s="311"/>
      <c r="D67" s="311"/>
      <c r="E67" s="311"/>
      <c r="F67" s="311"/>
      <c r="G67" s="342"/>
    </row>
    <row r="68" spans="1:7" s="93" customFormat="1" x14ac:dyDescent="0.2">
      <c r="A68" s="311"/>
      <c r="B68" s="311"/>
      <c r="C68" s="311"/>
      <c r="D68" s="311"/>
      <c r="E68" s="311"/>
      <c r="F68" s="311"/>
      <c r="G68" s="342"/>
    </row>
    <row r="69" spans="1:7" s="93" customFormat="1" x14ac:dyDescent="0.2">
      <c r="A69" s="311"/>
      <c r="B69" s="311"/>
      <c r="C69" s="311"/>
      <c r="D69" s="311"/>
      <c r="E69" s="311"/>
      <c r="F69" s="311"/>
      <c r="G69" s="342"/>
    </row>
    <row r="70" spans="1:7" s="93" customFormat="1" x14ac:dyDescent="0.2">
      <c r="A70" s="311"/>
      <c r="B70" s="311"/>
      <c r="C70" s="311"/>
      <c r="D70" s="311"/>
      <c r="E70" s="311"/>
      <c r="F70" s="311"/>
      <c r="G70" s="342"/>
    </row>
    <row r="71" spans="1:7" s="93" customFormat="1" x14ac:dyDescent="0.2">
      <c r="A71" s="311"/>
      <c r="B71" s="311"/>
      <c r="C71" s="311"/>
      <c r="D71" s="311"/>
      <c r="E71" s="311"/>
      <c r="F71" s="311"/>
      <c r="G71" s="342"/>
    </row>
    <row r="72" spans="1:7" s="93" customFormat="1" x14ac:dyDescent="0.2">
      <c r="A72" s="311"/>
      <c r="B72" s="311"/>
      <c r="C72" s="311"/>
      <c r="D72" s="311"/>
      <c r="E72" s="311"/>
      <c r="F72" s="311"/>
      <c r="G72" s="342"/>
    </row>
    <row r="73" spans="1:7" s="93" customFormat="1" x14ac:dyDescent="0.2">
      <c r="A73" s="311"/>
      <c r="B73" s="311"/>
      <c r="C73" s="311"/>
      <c r="D73" s="311"/>
      <c r="E73" s="311"/>
      <c r="F73" s="311"/>
      <c r="G73" s="342"/>
    </row>
    <row r="74" spans="1:7" s="93" customFormat="1" x14ac:dyDescent="0.2">
      <c r="A74" s="311"/>
      <c r="B74" s="311"/>
      <c r="C74" s="311"/>
      <c r="D74" s="311"/>
      <c r="E74" s="311"/>
      <c r="F74" s="311"/>
      <c r="G74" s="342"/>
    </row>
    <row r="75" spans="1:7" s="93" customFormat="1" x14ac:dyDescent="0.2">
      <c r="A75" s="311"/>
      <c r="B75" s="311"/>
      <c r="C75" s="311"/>
      <c r="D75" s="311"/>
      <c r="E75" s="311"/>
      <c r="F75" s="311"/>
      <c r="G75" s="342"/>
    </row>
    <row r="76" spans="1:7" s="93" customFormat="1" x14ac:dyDescent="0.2">
      <c r="A76" s="311"/>
      <c r="B76" s="311"/>
      <c r="C76" s="311"/>
      <c r="D76" s="311"/>
      <c r="E76" s="311"/>
      <c r="F76" s="311"/>
      <c r="G76" s="342"/>
    </row>
    <row r="77" spans="1:7" s="93" customFormat="1" x14ac:dyDescent="0.2">
      <c r="A77" s="311"/>
      <c r="B77" s="311"/>
      <c r="C77" s="311"/>
      <c r="D77" s="311"/>
      <c r="E77" s="311"/>
      <c r="F77" s="311"/>
      <c r="G77" s="342"/>
    </row>
    <row r="78" spans="1:7" s="93" customFormat="1" x14ac:dyDescent="0.2">
      <c r="A78" s="311"/>
      <c r="B78" s="311"/>
      <c r="C78" s="311"/>
      <c r="D78" s="311"/>
      <c r="E78" s="311"/>
      <c r="F78" s="311"/>
      <c r="G78" s="342"/>
    </row>
    <row r="79" spans="1:7" s="93" customFormat="1" x14ac:dyDescent="0.2">
      <c r="A79" s="311"/>
      <c r="B79" s="311"/>
      <c r="C79" s="311"/>
      <c r="D79" s="311"/>
      <c r="E79" s="311"/>
      <c r="F79" s="311"/>
      <c r="G79" s="342"/>
    </row>
    <row r="80" spans="1:7" s="93" customFormat="1" x14ac:dyDescent="0.2">
      <c r="A80" s="311"/>
      <c r="B80" s="311"/>
      <c r="C80" s="311"/>
      <c r="D80" s="311"/>
      <c r="E80" s="311"/>
      <c r="F80" s="311"/>
      <c r="G80" s="342"/>
    </row>
    <row r="81" spans="1:7" s="93" customFormat="1" x14ac:dyDescent="0.2">
      <c r="A81" s="311"/>
      <c r="B81" s="311"/>
      <c r="C81" s="311"/>
      <c r="D81" s="311"/>
      <c r="E81" s="311"/>
      <c r="F81" s="311"/>
      <c r="G81" s="342"/>
    </row>
    <row r="82" spans="1:7" s="93" customFormat="1" x14ac:dyDescent="0.2">
      <c r="A82" s="311"/>
      <c r="B82" s="311"/>
      <c r="C82" s="311"/>
      <c r="D82" s="311"/>
      <c r="E82" s="311"/>
      <c r="F82" s="311"/>
      <c r="G82" s="342"/>
    </row>
    <row r="83" spans="1:7" s="93" customFormat="1" x14ac:dyDescent="0.2">
      <c r="A83" s="311"/>
      <c r="B83" s="311"/>
      <c r="C83" s="311"/>
      <c r="D83" s="311"/>
      <c r="E83" s="311"/>
      <c r="F83" s="311"/>
      <c r="G83" s="342"/>
    </row>
    <row r="84" spans="1:7" s="93" customFormat="1" x14ac:dyDescent="0.2">
      <c r="A84" s="311"/>
      <c r="B84" s="311"/>
      <c r="C84" s="311"/>
      <c r="D84" s="311"/>
      <c r="E84" s="311"/>
      <c r="F84" s="311"/>
      <c r="G84" s="342"/>
    </row>
    <row r="85" spans="1:7" s="93" customFormat="1" x14ac:dyDescent="0.2">
      <c r="A85" s="311"/>
      <c r="B85" s="311"/>
      <c r="C85" s="311"/>
      <c r="D85" s="311"/>
      <c r="E85" s="311"/>
      <c r="F85" s="311"/>
      <c r="G85" s="342"/>
    </row>
    <row r="86" spans="1:7" s="93" customFormat="1" x14ac:dyDescent="0.2">
      <c r="A86" s="311"/>
      <c r="B86" s="311"/>
      <c r="C86" s="311"/>
      <c r="D86" s="311"/>
      <c r="E86" s="311"/>
      <c r="F86" s="311"/>
      <c r="G86" s="342"/>
    </row>
    <row r="87" spans="1:7" s="93" customFormat="1" x14ac:dyDescent="0.2">
      <c r="A87" s="311"/>
      <c r="B87" s="311"/>
      <c r="C87" s="311"/>
      <c r="D87" s="311"/>
      <c r="E87" s="311"/>
      <c r="F87" s="311"/>
      <c r="G87" s="342"/>
    </row>
    <row r="88" spans="1:7" s="93" customFormat="1" x14ac:dyDescent="0.2">
      <c r="A88" s="311"/>
      <c r="B88" s="311"/>
      <c r="C88" s="311"/>
      <c r="D88" s="311"/>
      <c r="E88" s="311"/>
      <c r="F88" s="311"/>
      <c r="G88" s="342"/>
    </row>
    <row r="89" spans="1:7" s="93" customFormat="1" x14ac:dyDescent="0.2">
      <c r="A89" s="311"/>
      <c r="B89" s="311"/>
      <c r="C89" s="311"/>
      <c r="D89" s="311"/>
      <c r="E89" s="311"/>
      <c r="F89" s="311"/>
      <c r="G89" s="342"/>
    </row>
    <row r="90" spans="1:7" s="93" customFormat="1" x14ac:dyDescent="0.2">
      <c r="A90" s="311"/>
      <c r="B90" s="311"/>
      <c r="C90" s="311"/>
      <c r="D90" s="311"/>
      <c r="E90" s="311"/>
      <c r="F90" s="311"/>
      <c r="G90" s="342"/>
    </row>
    <row r="91" spans="1:7" s="93" customFormat="1" x14ac:dyDescent="0.2">
      <c r="A91" s="311"/>
      <c r="B91" s="311"/>
      <c r="C91" s="311"/>
      <c r="D91" s="311"/>
      <c r="E91" s="311"/>
      <c r="F91" s="311"/>
      <c r="G91" s="342"/>
    </row>
    <row r="92" spans="1:7" s="93" customFormat="1" x14ac:dyDescent="0.2">
      <c r="A92" s="311"/>
      <c r="B92" s="311"/>
      <c r="C92" s="311"/>
      <c r="D92" s="311"/>
      <c r="E92" s="311"/>
      <c r="F92" s="311"/>
      <c r="G92" s="342"/>
    </row>
    <row r="93" spans="1:7" s="93" customFormat="1" x14ac:dyDescent="0.2">
      <c r="A93" s="311"/>
      <c r="B93" s="311"/>
      <c r="C93" s="311"/>
      <c r="D93" s="311"/>
      <c r="E93" s="311"/>
      <c r="F93" s="311"/>
      <c r="G93" s="342"/>
    </row>
    <row r="94" spans="1:7" s="93" customFormat="1" x14ac:dyDescent="0.2">
      <c r="A94" s="311"/>
      <c r="B94" s="311"/>
      <c r="C94" s="311"/>
      <c r="D94" s="311"/>
      <c r="E94" s="311"/>
      <c r="F94" s="311"/>
      <c r="G94" s="342"/>
    </row>
    <row r="95" spans="1:7" s="93" customFormat="1" x14ac:dyDescent="0.2">
      <c r="A95" s="311"/>
      <c r="B95" s="311"/>
      <c r="C95" s="311"/>
      <c r="D95" s="311"/>
      <c r="E95" s="311"/>
      <c r="F95" s="311"/>
      <c r="G95" s="342"/>
    </row>
    <row r="96" spans="1:7" s="93" customFormat="1" x14ac:dyDescent="0.2">
      <c r="A96" s="311"/>
      <c r="B96" s="311"/>
      <c r="C96" s="311"/>
      <c r="D96" s="311"/>
      <c r="E96" s="311"/>
      <c r="F96" s="311"/>
      <c r="G96" s="342"/>
    </row>
    <row r="97" spans="1:7" s="93" customFormat="1" x14ac:dyDescent="0.2">
      <c r="A97" s="311"/>
      <c r="B97" s="311"/>
      <c r="C97" s="311"/>
      <c r="D97" s="311"/>
      <c r="E97" s="311"/>
      <c r="F97" s="311"/>
      <c r="G97" s="342"/>
    </row>
    <row r="98" spans="1:7" s="93" customFormat="1" x14ac:dyDescent="0.2">
      <c r="A98" s="311"/>
      <c r="B98" s="311"/>
      <c r="C98" s="311"/>
      <c r="D98" s="311"/>
      <c r="E98" s="311"/>
      <c r="F98" s="311"/>
      <c r="G98" s="342"/>
    </row>
    <row r="99" spans="1:7" s="93" customFormat="1" x14ac:dyDescent="0.2">
      <c r="A99" s="311"/>
      <c r="B99" s="311"/>
      <c r="C99" s="311"/>
      <c r="D99" s="311"/>
      <c r="E99" s="311"/>
      <c r="F99" s="311"/>
      <c r="G99" s="342"/>
    </row>
    <row r="100" spans="1:7" s="93" customFormat="1" x14ac:dyDescent="0.2">
      <c r="A100" s="311"/>
      <c r="B100" s="311"/>
      <c r="C100" s="311"/>
      <c r="D100" s="311"/>
      <c r="E100" s="311"/>
      <c r="F100" s="311"/>
      <c r="G100" s="342"/>
    </row>
    <row r="101" spans="1:7" s="93" customFormat="1" x14ac:dyDescent="0.2">
      <c r="A101" s="311"/>
      <c r="B101" s="311"/>
      <c r="C101" s="311"/>
      <c r="D101" s="311"/>
      <c r="E101" s="311"/>
      <c r="F101" s="311"/>
      <c r="G101" s="342"/>
    </row>
    <row r="102" spans="1:7" s="93" customFormat="1" x14ac:dyDescent="0.2">
      <c r="G102" s="352"/>
    </row>
    <row r="103" spans="1:7" s="93" customFormat="1" x14ac:dyDescent="0.2">
      <c r="D103" s="318"/>
      <c r="E103" s="318"/>
      <c r="F103" s="318"/>
      <c r="G103" s="352"/>
    </row>
    <row r="104" spans="1:7" s="93" customFormat="1" x14ac:dyDescent="0.2">
      <c r="G104" s="352"/>
    </row>
    <row r="105" spans="1:7" s="93" customFormat="1" x14ac:dyDescent="0.2">
      <c r="G105" s="352"/>
    </row>
    <row r="106" spans="1:7" s="93" customFormat="1" x14ac:dyDescent="0.2">
      <c r="G106" s="352"/>
    </row>
    <row r="107" spans="1:7" s="93" customFormat="1" x14ac:dyDescent="0.2">
      <c r="G107" s="352"/>
    </row>
    <row r="108" spans="1:7" s="93" customFormat="1" x14ac:dyDescent="0.2">
      <c r="G108" s="352"/>
    </row>
    <row r="109" spans="1:7" s="93" customFormat="1" x14ac:dyDescent="0.2">
      <c r="G109" s="352"/>
    </row>
    <row r="110" spans="1:7" s="93" customFormat="1" x14ac:dyDescent="0.2">
      <c r="G110" s="352"/>
    </row>
    <row r="111" spans="1:7" s="93" customFormat="1" x14ac:dyDescent="0.2">
      <c r="G111" s="352"/>
    </row>
    <row r="112" spans="1:7" s="93" customFormat="1" x14ac:dyDescent="0.2">
      <c r="G112" s="352"/>
    </row>
    <row r="113" spans="7:7" s="93" customFormat="1" x14ac:dyDescent="0.2">
      <c r="G113" s="352"/>
    </row>
    <row r="114" spans="7:7" s="93" customFormat="1" x14ac:dyDescent="0.2">
      <c r="G114" s="352"/>
    </row>
    <row r="115" spans="7:7" s="93" customFormat="1" x14ac:dyDescent="0.2">
      <c r="G115" s="352"/>
    </row>
    <row r="116" spans="7:7" s="93" customFormat="1" x14ac:dyDescent="0.2">
      <c r="G116" s="352"/>
    </row>
    <row r="117" spans="7:7" s="93" customFormat="1" x14ac:dyDescent="0.2">
      <c r="G117" s="352"/>
    </row>
    <row r="118" spans="7:7" s="93" customFormat="1" x14ac:dyDescent="0.2">
      <c r="G118" s="352"/>
    </row>
    <row r="119" spans="7:7" s="93" customFormat="1" x14ac:dyDescent="0.2">
      <c r="G119" s="352"/>
    </row>
    <row r="120" spans="7:7" s="93" customFormat="1" x14ac:dyDescent="0.2">
      <c r="G120" s="352"/>
    </row>
    <row r="121" spans="7:7" s="93" customFormat="1" x14ac:dyDescent="0.2">
      <c r="G121" s="352"/>
    </row>
    <row r="122" spans="7:7" s="93" customFormat="1" x14ac:dyDescent="0.2">
      <c r="G122" s="352"/>
    </row>
    <row r="123" spans="7:7" s="93" customFormat="1" x14ac:dyDescent="0.2">
      <c r="G123" s="352"/>
    </row>
    <row r="124" spans="7:7" s="93" customFormat="1" x14ac:dyDescent="0.2">
      <c r="G124" s="352"/>
    </row>
    <row r="125" spans="7:7" s="93" customFormat="1" x14ac:dyDescent="0.2">
      <c r="G125" s="352"/>
    </row>
    <row r="126" spans="7:7" s="93" customFormat="1" x14ac:dyDescent="0.2">
      <c r="G126" s="352"/>
    </row>
    <row r="127" spans="7:7" s="93" customFormat="1" x14ac:dyDescent="0.2">
      <c r="G127" s="352"/>
    </row>
    <row r="128" spans="7:7" s="93" customFormat="1" x14ac:dyDescent="0.2">
      <c r="G128" s="352"/>
    </row>
    <row r="129" spans="7:7" s="93" customFormat="1" x14ac:dyDescent="0.2">
      <c r="G129" s="352"/>
    </row>
    <row r="130" spans="7:7" s="93" customFormat="1" x14ac:dyDescent="0.2">
      <c r="G130" s="352"/>
    </row>
    <row r="131" spans="7:7" s="93" customFormat="1" x14ac:dyDescent="0.2">
      <c r="G131" s="352"/>
    </row>
    <row r="132" spans="7:7" s="93" customFormat="1" x14ac:dyDescent="0.2">
      <c r="G132" s="352"/>
    </row>
    <row r="133" spans="7:7" s="93" customFormat="1" x14ac:dyDescent="0.2">
      <c r="G133" s="352"/>
    </row>
    <row r="134" spans="7:7" s="93" customFormat="1" x14ac:dyDescent="0.2">
      <c r="G134" s="352"/>
    </row>
    <row r="135" spans="7:7" s="93" customFormat="1" x14ac:dyDescent="0.2">
      <c r="G135" s="352"/>
    </row>
    <row r="136" spans="7:7" s="93" customFormat="1" x14ac:dyDescent="0.2">
      <c r="G136" s="352"/>
    </row>
    <row r="137" spans="7:7" s="93" customFormat="1" x14ac:dyDescent="0.2">
      <c r="G137" s="352"/>
    </row>
    <row r="138" spans="7:7" s="93" customFormat="1" x14ac:dyDescent="0.2">
      <c r="G138" s="352"/>
    </row>
    <row r="139" spans="7:7" s="93" customFormat="1" x14ac:dyDescent="0.2">
      <c r="G139" s="352"/>
    </row>
    <row r="140" spans="7:7" s="93" customFormat="1" x14ac:dyDescent="0.2">
      <c r="G140" s="352"/>
    </row>
    <row r="141" spans="7:7" s="93" customFormat="1" x14ac:dyDescent="0.2">
      <c r="G141" s="352"/>
    </row>
    <row r="142" spans="7:7" s="93" customFormat="1" x14ac:dyDescent="0.2">
      <c r="G142" s="352"/>
    </row>
    <row r="143" spans="7:7" s="93" customFormat="1" x14ac:dyDescent="0.2">
      <c r="G143" s="352"/>
    </row>
    <row r="144" spans="7:7" s="93" customFormat="1" x14ac:dyDescent="0.2">
      <c r="G144" s="352"/>
    </row>
    <row r="145" spans="7:7" s="93" customFormat="1" x14ac:dyDescent="0.2">
      <c r="G145" s="352"/>
    </row>
    <row r="146" spans="7:7" s="93" customFormat="1" x14ac:dyDescent="0.2">
      <c r="G146" s="352"/>
    </row>
    <row r="147" spans="7:7" s="93" customFormat="1" x14ac:dyDescent="0.2">
      <c r="G147" s="352"/>
    </row>
    <row r="148" spans="7:7" s="93" customFormat="1" x14ac:dyDescent="0.2">
      <c r="G148" s="352"/>
    </row>
    <row r="149" spans="7:7" s="93" customFormat="1" x14ac:dyDescent="0.2">
      <c r="G149" s="352"/>
    </row>
    <row r="150" spans="7:7" s="93" customFormat="1" x14ac:dyDescent="0.2">
      <c r="G150" s="352"/>
    </row>
    <row r="151" spans="7:7" s="93" customFormat="1" x14ac:dyDescent="0.2">
      <c r="G151" s="352"/>
    </row>
    <row r="152" spans="7:7" s="93" customFormat="1" x14ac:dyDescent="0.2">
      <c r="G152" s="352"/>
    </row>
    <row r="153" spans="7:7" s="93" customFormat="1" x14ac:dyDescent="0.2">
      <c r="G153" s="352"/>
    </row>
    <row r="154" spans="7:7" s="93" customFormat="1" x14ac:dyDescent="0.2">
      <c r="G154" s="352"/>
    </row>
    <row r="155" spans="7:7" s="93" customFormat="1" x14ac:dyDescent="0.2">
      <c r="G155" s="352"/>
    </row>
    <row r="156" spans="7:7" s="93" customFormat="1" x14ac:dyDescent="0.2">
      <c r="G156" s="352"/>
    </row>
    <row r="157" spans="7:7" s="93" customFormat="1" x14ac:dyDescent="0.2">
      <c r="G157" s="352"/>
    </row>
    <row r="158" spans="7:7" s="93" customFormat="1" x14ac:dyDescent="0.2">
      <c r="G158" s="352"/>
    </row>
    <row r="159" spans="7:7" s="93" customFormat="1" x14ac:dyDescent="0.2">
      <c r="G159" s="352"/>
    </row>
    <row r="160" spans="7:7" s="93" customFormat="1" x14ac:dyDescent="0.2">
      <c r="G160" s="352"/>
    </row>
    <row r="161" spans="7:7" s="93" customFormat="1" x14ac:dyDescent="0.2">
      <c r="G161" s="352"/>
    </row>
    <row r="162" spans="7:7" s="93" customFormat="1" x14ac:dyDescent="0.2">
      <c r="G162" s="352"/>
    </row>
    <row r="163" spans="7:7" s="93" customFormat="1" x14ac:dyDescent="0.2">
      <c r="G163" s="352"/>
    </row>
    <row r="164" spans="7:7" s="93" customFormat="1" x14ac:dyDescent="0.2">
      <c r="G164" s="352"/>
    </row>
    <row r="165" spans="7:7" s="93" customFormat="1" x14ac:dyDescent="0.2">
      <c r="G165" s="352"/>
    </row>
    <row r="166" spans="7:7" s="93" customFormat="1" x14ac:dyDescent="0.2">
      <c r="G166" s="352"/>
    </row>
    <row r="167" spans="7:7" s="93" customFormat="1" x14ac:dyDescent="0.2">
      <c r="G167" s="352"/>
    </row>
    <row r="168" spans="7:7" s="93" customFormat="1" x14ac:dyDescent="0.2">
      <c r="G168" s="352"/>
    </row>
    <row r="169" spans="7:7" s="93" customFormat="1" x14ac:dyDescent="0.2">
      <c r="G169" s="352"/>
    </row>
    <row r="170" spans="7:7" s="93" customFormat="1" x14ac:dyDescent="0.2">
      <c r="G170" s="352"/>
    </row>
    <row r="171" spans="7:7" s="93" customFormat="1" x14ac:dyDescent="0.2">
      <c r="G171" s="352"/>
    </row>
    <row r="172" spans="7:7" s="93" customFormat="1" x14ac:dyDescent="0.2">
      <c r="G172" s="352"/>
    </row>
    <row r="173" spans="7:7" s="93" customFormat="1" x14ac:dyDescent="0.2">
      <c r="G173" s="352"/>
    </row>
    <row r="174" spans="7:7" s="93" customFormat="1" x14ac:dyDescent="0.2">
      <c r="G174" s="352"/>
    </row>
    <row r="175" spans="7:7" s="93" customFormat="1" x14ac:dyDescent="0.2">
      <c r="G175" s="352"/>
    </row>
    <row r="176" spans="7:7" s="93" customFormat="1" x14ac:dyDescent="0.2">
      <c r="G176" s="352"/>
    </row>
    <row r="177" spans="7:7" s="93" customFormat="1" x14ac:dyDescent="0.2">
      <c r="G177" s="352"/>
    </row>
    <row r="178" spans="7:7" s="93" customFormat="1" x14ac:dyDescent="0.2">
      <c r="G178" s="352"/>
    </row>
    <row r="179" spans="7:7" s="93" customFormat="1" x14ac:dyDescent="0.2">
      <c r="G179" s="352"/>
    </row>
    <row r="180" spans="7:7" s="93" customFormat="1" x14ac:dyDescent="0.2">
      <c r="G180" s="352"/>
    </row>
    <row r="181" spans="7:7" s="93" customFormat="1" x14ac:dyDescent="0.2">
      <c r="G181" s="352"/>
    </row>
    <row r="182" spans="7:7" s="93" customFormat="1" x14ac:dyDescent="0.2">
      <c r="G182" s="352"/>
    </row>
    <row r="183" spans="7:7" s="93" customFormat="1" x14ac:dyDescent="0.2">
      <c r="G183" s="352"/>
    </row>
    <row r="184" spans="7:7" s="93" customFormat="1" x14ac:dyDescent="0.2">
      <c r="G184" s="352"/>
    </row>
    <row r="185" spans="7:7" s="93" customFormat="1" x14ac:dyDescent="0.2">
      <c r="G185" s="352"/>
    </row>
    <row r="186" spans="7:7" s="93" customFormat="1" x14ac:dyDescent="0.2">
      <c r="G186" s="352"/>
    </row>
    <row r="187" spans="7:7" s="93" customFormat="1" x14ac:dyDescent="0.2">
      <c r="G187" s="352"/>
    </row>
    <row r="188" spans="7:7" s="93" customFormat="1" x14ac:dyDescent="0.2">
      <c r="G188" s="352"/>
    </row>
    <row r="189" spans="7:7" s="93" customFormat="1" x14ac:dyDescent="0.2">
      <c r="G189" s="352"/>
    </row>
    <row r="190" spans="7:7" s="93" customFormat="1" x14ac:dyDescent="0.2">
      <c r="G190" s="352"/>
    </row>
    <row r="191" spans="7:7" s="93" customFormat="1" x14ac:dyDescent="0.2">
      <c r="G191" s="352"/>
    </row>
    <row r="192" spans="7:7" s="93" customFormat="1" x14ac:dyDescent="0.2">
      <c r="G192" s="352"/>
    </row>
    <row r="193" spans="7:7" s="93" customFormat="1" x14ac:dyDescent="0.2">
      <c r="G193" s="352"/>
    </row>
    <row r="194" spans="7:7" s="93" customFormat="1" x14ac:dyDescent="0.2">
      <c r="G194" s="352"/>
    </row>
    <row r="195" spans="7:7" s="93" customFormat="1" x14ac:dyDescent="0.2">
      <c r="G195" s="352"/>
    </row>
    <row r="196" spans="7:7" s="93" customFormat="1" x14ac:dyDescent="0.2">
      <c r="G196" s="352"/>
    </row>
    <row r="197" spans="7:7" s="93" customFormat="1" x14ac:dyDescent="0.2">
      <c r="G197" s="352"/>
    </row>
    <row r="198" spans="7:7" s="93" customFormat="1" x14ac:dyDescent="0.2">
      <c r="G198" s="352"/>
    </row>
    <row r="199" spans="7:7" s="93" customFormat="1" x14ac:dyDescent="0.2">
      <c r="G199" s="352"/>
    </row>
    <row r="200" spans="7:7" s="93" customFormat="1" x14ac:dyDescent="0.2">
      <c r="G200" s="352"/>
    </row>
    <row r="201" spans="7:7" s="93" customFormat="1" x14ac:dyDescent="0.2">
      <c r="G201" s="352"/>
    </row>
    <row r="202" spans="7:7" s="93" customFormat="1" x14ac:dyDescent="0.2">
      <c r="G202" s="352"/>
    </row>
    <row r="203" spans="7:7" s="93" customFormat="1" x14ac:dyDescent="0.2">
      <c r="G203" s="352"/>
    </row>
    <row r="204" spans="7:7" s="93" customFormat="1" x14ac:dyDescent="0.2">
      <c r="G204" s="352"/>
    </row>
    <row r="205" spans="7:7" s="93" customFormat="1" x14ac:dyDescent="0.2">
      <c r="G205" s="352"/>
    </row>
    <row r="206" spans="7:7" s="93" customFormat="1" x14ac:dyDescent="0.2">
      <c r="G206" s="352"/>
    </row>
    <row r="207" spans="7:7" s="93" customFormat="1" x14ac:dyDescent="0.2">
      <c r="G207" s="352"/>
    </row>
    <row r="208" spans="7:7" s="93" customFormat="1" x14ac:dyDescent="0.2">
      <c r="G208" s="352"/>
    </row>
    <row r="209" spans="7:7" s="93" customFormat="1" x14ac:dyDescent="0.2">
      <c r="G209" s="352"/>
    </row>
    <row r="210" spans="7:7" s="93" customFormat="1" x14ac:dyDescent="0.2">
      <c r="G210" s="352"/>
    </row>
    <row r="211" spans="7:7" s="93" customFormat="1" x14ac:dyDescent="0.2">
      <c r="G211" s="352"/>
    </row>
    <row r="212" spans="7:7" s="93" customFormat="1" x14ac:dyDescent="0.2">
      <c r="G212" s="352"/>
    </row>
    <row r="213" spans="7:7" s="93" customFormat="1" x14ac:dyDescent="0.2">
      <c r="G213" s="352"/>
    </row>
    <row r="214" spans="7:7" s="93" customFormat="1" x14ac:dyDescent="0.2">
      <c r="G214" s="352"/>
    </row>
    <row r="215" spans="7:7" s="93" customFormat="1" x14ac:dyDescent="0.2">
      <c r="G215" s="352"/>
    </row>
    <row r="216" spans="7:7" s="93" customFormat="1" x14ac:dyDescent="0.2">
      <c r="G216" s="352"/>
    </row>
    <row r="217" spans="7:7" s="93" customFormat="1" x14ac:dyDescent="0.2">
      <c r="G217" s="352"/>
    </row>
    <row r="218" spans="7:7" s="93" customFormat="1" x14ac:dyDescent="0.2">
      <c r="G218" s="352"/>
    </row>
    <row r="219" spans="7:7" s="93" customFormat="1" x14ac:dyDescent="0.2">
      <c r="G219" s="352"/>
    </row>
    <row r="220" spans="7:7" s="93" customFormat="1" x14ac:dyDescent="0.2">
      <c r="G220" s="352"/>
    </row>
    <row r="221" spans="7:7" s="93" customFormat="1" x14ac:dyDescent="0.2">
      <c r="G221" s="352"/>
    </row>
    <row r="222" spans="7:7" s="93" customFormat="1" x14ac:dyDescent="0.2">
      <c r="G222" s="352"/>
    </row>
    <row r="223" spans="7:7" s="93" customFormat="1" x14ac:dyDescent="0.2">
      <c r="G223" s="352"/>
    </row>
    <row r="224" spans="7:7" s="93" customFormat="1" x14ac:dyDescent="0.2">
      <c r="G224" s="352"/>
    </row>
    <row r="225" spans="7:7" s="93" customFormat="1" x14ac:dyDescent="0.2">
      <c r="G225" s="352"/>
    </row>
    <row r="226" spans="7:7" s="93" customFormat="1" x14ac:dyDescent="0.2">
      <c r="G226" s="352"/>
    </row>
    <row r="227" spans="7:7" s="93" customFormat="1" x14ac:dyDescent="0.2">
      <c r="G227" s="352"/>
    </row>
    <row r="228" spans="7:7" s="93" customFormat="1" x14ac:dyDescent="0.2">
      <c r="G228" s="352"/>
    </row>
    <row r="229" spans="7:7" s="93" customFormat="1" x14ac:dyDescent="0.2">
      <c r="G229" s="352"/>
    </row>
    <row r="230" spans="7:7" s="93" customFormat="1" x14ac:dyDescent="0.2">
      <c r="G230" s="352"/>
    </row>
    <row r="231" spans="7:7" s="93" customFormat="1" x14ac:dyDescent="0.2">
      <c r="G231" s="352"/>
    </row>
    <row r="232" spans="7:7" s="93" customFormat="1" x14ac:dyDescent="0.2">
      <c r="G232" s="352"/>
    </row>
    <row r="233" spans="7:7" s="93" customFormat="1" x14ac:dyDescent="0.2">
      <c r="G233" s="352"/>
    </row>
    <row r="234" spans="7:7" s="93" customFormat="1" x14ac:dyDescent="0.2">
      <c r="G234" s="352"/>
    </row>
    <row r="235" spans="7:7" s="93" customFormat="1" x14ac:dyDescent="0.2">
      <c r="G235" s="352"/>
    </row>
    <row r="236" spans="7:7" s="93" customFormat="1" x14ac:dyDescent="0.2">
      <c r="G236" s="352"/>
    </row>
    <row r="237" spans="7:7" s="93" customFormat="1" x14ac:dyDescent="0.2">
      <c r="G237" s="352"/>
    </row>
    <row r="238" spans="7:7" s="93" customFormat="1" x14ac:dyDescent="0.2">
      <c r="G238" s="352"/>
    </row>
    <row r="239" spans="7:7" s="93" customFormat="1" x14ac:dyDescent="0.2">
      <c r="G239" s="352"/>
    </row>
    <row r="240" spans="7:7" s="93" customFormat="1" x14ac:dyDescent="0.2">
      <c r="G240" s="352"/>
    </row>
    <row r="241" spans="7:7" s="93" customFormat="1" x14ac:dyDescent="0.2">
      <c r="G241" s="352"/>
    </row>
    <row r="242" spans="7:7" s="93" customFormat="1" x14ac:dyDescent="0.2">
      <c r="G242" s="352"/>
    </row>
    <row r="243" spans="7:7" s="93" customFormat="1" x14ac:dyDescent="0.2">
      <c r="G243" s="352"/>
    </row>
    <row r="244" spans="7:7" s="93" customFormat="1" x14ac:dyDescent="0.2">
      <c r="G244" s="352"/>
    </row>
    <row r="245" spans="7:7" s="93" customFormat="1" x14ac:dyDescent="0.2">
      <c r="G245" s="352"/>
    </row>
    <row r="246" spans="7:7" s="93" customFormat="1" x14ac:dyDescent="0.2">
      <c r="G246" s="352"/>
    </row>
    <row r="247" spans="7:7" s="93" customFormat="1" x14ac:dyDescent="0.2">
      <c r="G247" s="352"/>
    </row>
    <row r="248" spans="7:7" s="93" customFormat="1" x14ac:dyDescent="0.2">
      <c r="G248" s="352"/>
    </row>
    <row r="249" spans="7:7" s="93" customFormat="1" x14ac:dyDescent="0.2">
      <c r="G249" s="352"/>
    </row>
    <row r="250" spans="7:7" s="93" customFormat="1" x14ac:dyDescent="0.2">
      <c r="G250" s="352"/>
    </row>
    <row r="251" spans="7:7" s="93" customFormat="1" x14ac:dyDescent="0.2">
      <c r="G251" s="352"/>
    </row>
    <row r="252" spans="7:7" s="93" customFormat="1" x14ac:dyDescent="0.2">
      <c r="G252" s="352"/>
    </row>
    <row r="253" spans="7:7" s="93" customFormat="1" x14ac:dyDescent="0.2">
      <c r="G253" s="352"/>
    </row>
    <row r="254" spans="7:7" s="93" customFormat="1" x14ac:dyDescent="0.2">
      <c r="G254" s="352"/>
    </row>
    <row r="255" spans="7:7" s="93" customFormat="1" x14ac:dyDescent="0.2">
      <c r="G255" s="352"/>
    </row>
    <row r="256" spans="7:7" s="93" customFormat="1" x14ac:dyDescent="0.2">
      <c r="G256" s="352"/>
    </row>
    <row r="257" spans="7:7" s="93" customFormat="1" x14ac:dyDescent="0.2">
      <c r="G257" s="352"/>
    </row>
    <row r="258" spans="7:7" s="93" customFormat="1" x14ac:dyDescent="0.2">
      <c r="G258" s="352"/>
    </row>
    <row r="259" spans="7:7" s="93" customFormat="1" x14ac:dyDescent="0.2">
      <c r="G259" s="352"/>
    </row>
    <row r="260" spans="7:7" s="93" customFormat="1" x14ac:dyDescent="0.2">
      <c r="G260" s="352"/>
    </row>
    <row r="261" spans="7:7" s="93" customFormat="1" x14ac:dyDescent="0.2">
      <c r="G261" s="352"/>
    </row>
    <row r="262" spans="7:7" s="93" customFormat="1" x14ac:dyDescent="0.2">
      <c r="G262" s="352"/>
    </row>
    <row r="263" spans="7:7" s="93" customFormat="1" x14ac:dyDescent="0.2">
      <c r="G263" s="352"/>
    </row>
    <row r="264" spans="7:7" s="93" customFormat="1" x14ac:dyDescent="0.2">
      <c r="G264" s="352"/>
    </row>
    <row r="265" spans="7:7" s="93" customFormat="1" x14ac:dyDescent="0.2">
      <c r="G265" s="352"/>
    </row>
    <row r="266" spans="7:7" s="93" customFormat="1" x14ac:dyDescent="0.2">
      <c r="G266" s="352"/>
    </row>
    <row r="267" spans="7:7" s="93" customFormat="1" x14ac:dyDescent="0.2">
      <c r="G267" s="352"/>
    </row>
    <row r="268" spans="7:7" s="93" customFormat="1" x14ac:dyDescent="0.2">
      <c r="G268" s="352"/>
    </row>
    <row r="269" spans="7:7" s="93" customFormat="1" x14ac:dyDescent="0.2">
      <c r="G269" s="352"/>
    </row>
    <row r="270" spans="7:7" s="93" customFormat="1" x14ac:dyDescent="0.2">
      <c r="G270" s="352"/>
    </row>
    <row r="271" spans="7:7" s="93" customFormat="1" x14ac:dyDescent="0.2">
      <c r="G271" s="352"/>
    </row>
    <row r="272" spans="7:7" s="93" customFormat="1" x14ac:dyDescent="0.2">
      <c r="G272" s="352"/>
    </row>
    <row r="273" spans="7:7" s="93" customFormat="1" x14ac:dyDescent="0.2">
      <c r="G273" s="352"/>
    </row>
    <row r="274" spans="7:7" s="93" customFormat="1" x14ac:dyDescent="0.2">
      <c r="G274" s="352"/>
    </row>
    <row r="275" spans="7:7" s="93" customFormat="1" x14ac:dyDescent="0.2">
      <c r="G275" s="352"/>
    </row>
    <row r="276" spans="7:7" s="93" customFormat="1" x14ac:dyDescent="0.2">
      <c r="G276" s="352"/>
    </row>
    <row r="277" spans="7:7" s="93" customFormat="1" x14ac:dyDescent="0.2">
      <c r="G277" s="352"/>
    </row>
    <row r="278" spans="7:7" s="93" customFormat="1" x14ac:dyDescent="0.2">
      <c r="G278" s="352"/>
    </row>
    <row r="279" spans="7:7" s="93" customFormat="1" x14ac:dyDescent="0.2">
      <c r="G279" s="352"/>
    </row>
    <row r="280" spans="7:7" s="93" customFormat="1" x14ac:dyDescent="0.2">
      <c r="G280" s="352"/>
    </row>
    <row r="281" spans="7:7" s="93" customFormat="1" x14ac:dyDescent="0.2">
      <c r="G281" s="352"/>
    </row>
    <row r="282" spans="7:7" s="93" customFormat="1" x14ac:dyDescent="0.2">
      <c r="G282" s="352"/>
    </row>
    <row r="283" spans="7:7" s="93" customFormat="1" x14ac:dyDescent="0.2">
      <c r="G283" s="352"/>
    </row>
    <row r="284" spans="7:7" s="93" customFormat="1" x14ac:dyDescent="0.2">
      <c r="G284" s="352"/>
    </row>
    <row r="285" spans="7:7" s="93" customFormat="1" x14ac:dyDescent="0.2">
      <c r="G285" s="352"/>
    </row>
    <row r="286" spans="7:7" s="93" customFormat="1" x14ac:dyDescent="0.2">
      <c r="G286" s="352"/>
    </row>
    <row r="287" spans="7:7" s="93" customFormat="1" x14ac:dyDescent="0.2">
      <c r="G287" s="352"/>
    </row>
    <row r="288" spans="7:7" s="93" customFormat="1" x14ac:dyDescent="0.2">
      <c r="G288" s="352"/>
    </row>
    <row r="289" spans="7:7" s="93" customFormat="1" x14ac:dyDescent="0.2">
      <c r="G289" s="352"/>
    </row>
    <row r="290" spans="7:7" s="93" customFormat="1" x14ac:dyDescent="0.2">
      <c r="G290" s="352"/>
    </row>
    <row r="291" spans="7:7" s="93" customFormat="1" x14ac:dyDescent="0.2">
      <c r="G291" s="352"/>
    </row>
    <row r="292" spans="7:7" s="93" customFormat="1" x14ac:dyDescent="0.2">
      <c r="G292" s="352"/>
    </row>
    <row r="293" spans="7:7" s="93" customFormat="1" x14ac:dyDescent="0.2">
      <c r="G293" s="352"/>
    </row>
    <row r="294" spans="7:7" s="93" customFormat="1" x14ac:dyDescent="0.2">
      <c r="G294" s="352"/>
    </row>
    <row r="295" spans="7:7" s="93" customFormat="1" x14ac:dyDescent="0.2">
      <c r="G295" s="352"/>
    </row>
    <row r="296" spans="7:7" s="93" customFormat="1" x14ac:dyDescent="0.2">
      <c r="G296" s="352"/>
    </row>
    <row r="297" spans="7:7" s="93" customFormat="1" x14ac:dyDescent="0.2">
      <c r="G297" s="352"/>
    </row>
    <row r="298" spans="7:7" s="93" customFormat="1" x14ac:dyDescent="0.2">
      <c r="G298" s="352"/>
    </row>
    <row r="299" spans="7:7" s="93" customFormat="1" x14ac:dyDescent="0.2">
      <c r="G299" s="352"/>
    </row>
    <row r="300" spans="7:7" s="93" customFormat="1" x14ac:dyDescent="0.2">
      <c r="G300" s="352"/>
    </row>
    <row r="301" spans="7:7" s="93" customFormat="1" x14ac:dyDescent="0.2">
      <c r="G301" s="352"/>
    </row>
    <row r="302" spans="7:7" s="93" customFormat="1" x14ac:dyDescent="0.2">
      <c r="G302" s="352"/>
    </row>
    <row r="303" spans="7:7" s="93" customFormat="1" x14ac:dyDescent="0.2">
      <c r="G303" s="352"/>
    </row>
    <row r="304" spans="7:7" s="93" customFormat="1" x14ac:dyDescent="0.2">
      <c r="G304" s="352"/>
    </row>
    <row r="305" spans="7:7" s="93" customFormat="1" x14ac:dyDescent="0.2">
      <c r="G305" s="352"/>
    </row>
    <row r="306" spans="7:7" s="93" customFormat="1" x14ac:dyDescent="0.2">
      <c r="G306" s="352"/>
    </row>
    <row r="307" spans="7:7" s="93" customFormat="1" x14ac:dyDescent="0.2">
      <c r="G307" s="352"/>
    </row>
    <row r="308" spans="7:7" s="93" customFormat="1" x14ac:dyDescent="0.2">
      <c r="G308" s="352"/>
    </row>
    <row r="309" spans="7:7" s="93" customFormat="1" x14ac:dyDescent="0.2">
      <c r="G309" s="352"/>
    </row>
    <row r="310" spans="7:7" s="93" customFormat="1" x14ac:dyDescent="0.2">
      <c r="G310" s="352"/>
    </row>
    <row r="311" spans="7:7" s="93" customFormat="1" x14ac:dyDescent="0.2">
      <c r="G311" s="352"/>
    </row>
    <row r="312" spans="7:7" s="93" customFormat="1" x14ac:dyDescent="0.2">
      <c r="G312" s="352"/>
    </row>
    <row r="313" spans="7:7" s="93" customFormat="1" x14ac:dyDescent="0.2">
      <c r="G313" s="352"/>
    </row>
    <row r="314" spans="7:7" s="93" customFormat="1" x14ac:dyDescent="0.2">
      <c r="G314" s="352"/>
    </row>
    <row r="315" spans="7:7" s="93" customFormat="1" x14ac:dyDescent="0.2">
      <c r="G315" s="352"/>
    </row>
    <row r="316" spans="7:7" s="93" customFormat="1" x14ac:dyDescent="0.2">
      <c r="G316" s="352"/>
    </row>
    <row r="317" spans="7:7" s="93" customFormat="1" x14ac:dyDescent="0.2">
      <c r="G317" s="352"/>
    </row>
    <row r="318" spans="7:7" s="93" customFormat="1" x14ac:dyDescent="0.2">
      <c r="G318" s="352"/>
    </row>
    <row r="319" spans="7:7" s="93" customFormat="1" x14ac:dyDescent="0.2">
      <c r="G319" s="352"/>
    </row>
    <row r="320" spans="7:7" s="93" customFormat="1" x14ac:dyDescent="0.2">
      <c r="G320" s="352"/>
    </row>
    <row r="321" spans="7:7" s="93" customFormat="1" x14ac:dyDescent="0.2">
      <c r="G321" s="352"/>
    </row>
    <row r="322" spans="7:7" s="93" customFormat="1" x14ac:dyDescent="0.2">
      <c r="G322" s="352"/>
    </row>
    <row r="323" spans="7:7" s="93" customFormat="1" x14ac:dyDescent="0.2">
      <c r="G323" s="352"/>
    </row>
    <row r="324" spans="7:7" s="93" customFormat="1" x14ac:dyDescent="0.2">
      <c r="G324" s="352"/>
    </row>
    <row r="325" spans="7:7" s="93" customFormat="1" x14ac:dyDescent="0.2">
      <c r="G325" s="352"/>
    </row>
    <row r="326" spans="7:7" s="93" customFormat="1" x14ac:dyDescent="0.2">
      <c r="G326" s="352"/>
    </row>
    <row r="327" spans="7:7" s="93" customFormat="1" x14ac:dyDescent="0.2">
      <c r="G327" s="352"/>
    </row>
    <row r="328" spans="7:7" s="93" customFormat="1" x14ac:dyDescent="0.2">
      <c r="G328" s="352"/>
    </row>
    <row r="329" spans="7:7" s="93" customFormat="1" x14ac:dyDescent="0.2">
      <c r="G329" s="352"/>
    </row>
    <row r="330" spans="7:7" s="93" customFormat="1" x14ac:dyDescent="0.2">
      <c r="G330" s="352"/>
    </row>
    <row r="331" spans="7:7" s="93" customFormat="1" x14ac:dyDescent="0.2">
      <c r="G331" s="352"/>
    </row>
    <row r="332" spans="7:7" s="93" customFormat="1" x14ac:dyDescent="0.2">
      <c r="G332" s="352"/>
    </row>
    <row r="333" spans="7:7" s="93" customFormat="1" x14ac:dyDescent="0.2">
      <c r="G333" s="352"/>
    </row>
    <row r="334" spans="7:7" s="93" customFormat="1" x14ac:dyDescent="0.2">
      <c r="G334" s="352"/>
    </row>
    <row r="335" spans="7:7" s="93" customFormat="1" x14ac:dyDescent="0.2">
      <c r="G335" s="352"/>
    </row>
    <row r="336" spans="7:7" s="93" customFormat="1" x14ac:dyDescent="0.2">
      <c r="G336" s="352"/>
    </row>
    <row r="337" spans="7:7" s="93" customFormat="1" x14ac:dyDescent="0.2">
      <c r="G337" s="352"/>
    </row>
    <row r="338" spans="7:7" s="93" customFormat="1" x14ac:dyDescent="0.2">
      <c r="G338" s="352"/>
    </row>
    <row r="339" spans="7:7" s="93" customFormat="1" x14ac:dyDescent="0.2">
      <c r="G339" s="352"/>
    </row>
    <row r="340" spans="7:7" s="93" customFormat="1" x14ac:dyDescent="0.2">
      <c r="G340" s="352"/>
    </row>
    <row r="341" spans="7:7" s="93" customFormat="1" x14ac:dyDescent="0.2">
      <c r="G341" s="352"/>
    </row>
    <row r="342" spans="7:7" s="93" customFormat="1" x14ac:dyDescent="0.2">
      <c r="G342" s="352"/>
    </row>
    <row r="343" spans="7:7" s="93" customFormat="1" x14ac:dyDescent="0.2">
      <c r="G343" s="352"/>
    </row>
    <row r="344" spans="7:7" s="93" customFormat="1" x14ac:dyDescent="0.2">
      <c r="G344" s="352"/>
    </row>
    <row r="345" spans="7:7" s="93" customFormat="1" x14ac:dyDescent="0.2">
      <c r="G345" s="352"/>
    </row>
    <row r="346" spans="7:7" s="93" customFormat="1" x14ac:dyDescent="0.2">
      <c r="G346" s="352"/>
    </row>
    <row r="347" spans="7:7" s="93" customFormat="1" x14ac:dyDescent="0.2">
      <c r="G347" s="352"/>
    </row>
    <row r="348" spans="7:7" s="93" customFormat="1" x14ac:dyDescent="0.2">
      <c r="G348" s="352"/>
    </row>
    <row r="349" spans="7:7" s="93" customFormat="1" x14ac:dyDescent="0.2">
      <c r="G349" s="352"/>
    </row>
    <row r="350" spans="7:7" s="93" customFormat="1" x14ac:dyDescent="0.2">
      <c r="G350" s="352"/>
    </row>
    <row r="351" spans="7:7" s="93" customFormat="1" x14ac:dyDescent="0.2">
      <c r="G351" s="352"/>
    </row>
    <row r="352" spans="7:7" s="93" customFormat="1" x14ac:dyDescent="0.2">
      <c r="G352" s="352"/>
    </row>
    <row r="353" spans="7:7" s="93" customFormat="1" x14ac:dyDescent="0.2">
      <c r="G353" s="352"/>
    </row>
    <row r="354" spans="7:7" s="93" customFormat="1" x14ac:dyDescent="0.2">
      <c r="G354" s="352"/>
    </row>
    <row r="355" spans="7:7" s="93" customFormat="1" x14ac:dyDescent="0.2">
      <c r="G355" s="352"/>
    </row>
    <row r="356" spans="7:7" s="93" customFormat="1" x14ac:dyDescent="0.2">
      <c r="G356" s="352"/>
    </row>
    <row r="357" spans="7:7" s="93" customFormat="1" x14ac:dyDescent="0.2">
      <c r="G357" s="352"/>
    </row>
    <row r="358" spans="7:7" s="93" customFormat="1" x14ac:dyDescent="0.2">
      <c r="G358" s="352"/>
    </row>
    <row r="359" spans="7:7" s="93" customFormat="1" x14ac:dyDescent="0.2">
      <c r="G359" s="352"/>
    </row>
    <row r="360" spans="7:7" s="93" customFormat="1" x14ac:dyDescent="0.2">
      <c r="G360" s="352"/>
    </row>
    <row r="361" spans="7:7" s="93" customFormat="1" x14ac:dyDescent="0.2">
      <c r="G361" s="352"/>
    </row>
    <row r="362" spans="7:7" s="93" customFormat="1" x14ac:dyDescent="0.2">
      <c r="G362" s="352"/>
    </row>
    <row r="363" spans="7:7" s="93" customFormat="1" x14ac:dyDescent="0.2">
      <c r="G363" s="352"/>
    </row>
    <row r="364" spans="7:7" s="93" customFormat="1" x14ac:dyDescent="0.2">
      <c r="G364" s="352"/>
    </row>
    <row r="365" spans="7:7" s="93" customFormat="1" x14ac:dyDescent="0.2">
      <c r="G365" s="352"/>
    </row>
    <row r="366" spans="7:7" s="93" customFormat="1" x14ac:dyDescent="0.2">
      <c r="G366" s="352"/>
    </row>
    <row r="367" spans="7:7" s="93" customFormat="1" x14ac:dyDescent="0.2">
      <c r="G367" s="352"/>
    </row>
    <row r="368" spans="7:7" s="93" customFormat="1" x14ac:dyDescent="0.2">
      <c r="G368" s="352"/>
    </row>
    <row r="369" spans="7:7" s="93" customFormat="1" x14ac:dyDescent="0.2">
      <c r="G369" s="352"/>
    </row>
    <row r="370" spans="7:7" s="93" customFormat="1" x14ac:dyDescent="0.2">
      <c r="G370" s="352"/>
    </row>
    <row r="371" spans="7:7" s="93" customFormat="1" x14ac:dyDescent="0.2">
      <c r="G371" s="352"/>
    </row>
    <row r="372" spans="7:7" s="93" customFormat="1" x14ac:dyDescent="0.2">
      <c r="G372" s="352"/>
    </row>
    <row r="373" spans="7:7" s="93" customFormat="1" x14ac:dyDescent="0.2">
      <c r="G373" s="352"/>
    </row>
    <row r="374" spans="7:7" s="93" customFormat="1" x14ac:dyDescent="0.2">
      <c r="G374" s="352"/>
    </row>
    <row r="375" spans="7:7" s="93" customFormat="1" x14ac:dyDescent="0.2">
      <c r="G375" s="352"/>
    </row>
    <row r="376" spans="7:7" s="93" customFormat="1" x14ac:dyDescent="0.2">
      <c r="G376" s="352"/>
    </row>
    <row r="377" spans="7:7" s="93" customFormat="1" x14ac:dyDescent="0.2">
      <c r="G377" s="352"/>
    </row>
    <row r="378" spans="7:7" s="93" customFormat="1" x14ac:dyDescent="0.2">
      <c r="G378" s="352"/>
    </row>
    <row r="379" spans="7:7" s="93" customFormat="1" x14ac:dyDescent="0.2">
      <c r="G379" s="352"/>
    </row>
    <row r="380" spans="7:7" s="93" customFormat="1" x14ac:dyDescent="0.2">
      <c r="G380" s="352"/>
    </row>
    <row r="381" spans="7:7" s="93" customFormat="1" x14ac:dyDescent="0.2">
      <c r="G381" s="352"/>
    </row>
    <row r="382" spans="7:7" s="93" customFormat="1" x14ac:dyDescent="0.2">
      <c r="G382" s="352"/>
    </row>
    <row r="383" spans="7:7" s="93" customFormat="1" x14ac:dyDescent="0.2">
      <c r="G383" s="352"/>
    </row>
    <row r="384" spans="7:7" s="93" customFormat="1" x14ac:dyDescent="0.2">
      <c r="G384" s="352"/>
    </row>
    <row r="385" spans="7:7" s="93" customFormat="1" x14ac:dyDescent="0.2">
      <c r="G385" s="352"/>
    </row>
    <row r="386" spans="7:7" s="93" customFormat="1" x14ac:dyDescent="0.2">
      <c r="G386" s="352"/>
    </row>
    <row r="387" spans="7:7" s="93" customFormat="1" x14ac:dyDescent="0.2">
      <c r="G387" s="352"/>
    </row>
    <row r="388" spans="7:7" s="93" customFormat="1" x14ac:dyDescent="0.2">
      <c r="G388" s="352"/>
    </row>
    <row r="389" spans="7:7" s="93" customFormat="1" x14ac:dyDescent="0.2">
      <c r="G389" s="352"/>
    </row>
    <row r="390" spans="7:7" s="93" customFormat="1" x14ac:dyDescent="0.2">
      <c r="G390" s="352"/>
    </row>
    <row r="391" spans="7:7" s="93" customFormat="1" x14ac:dyDescent="0.2">
      <c r="G391" s="352"/>
    </row>
    <row r="392" spans="7:7" s="93" customFormat="1" x14ac:dyDescent="0.2">
      <c r="G392" s="352"/>
    </row>
    <row r="393" spans="7:7" s="93" customFormat="1" x14ac:dyDescent="0.2">
      <c r="G393" s="352"/>
    </row>
    <row r="394" spans="7:7" s="93" customFormat="1" x14ac:dyDescent="0.2">
      <c r="G394" s="352"/>
    </row>
    <row r="395" spans="7:7" s="93" customFormat="1" x14ac:dyDescent="0.2">
      <c r="G395" s="352"/>
    </row>
    <row r="396" spans="7:7" s="93" customFormat="1" x14ac:dyDescent="0.2">
      <c r="G396" s="352"/>
    </row>
    <row r="397" spans="7:7" s="93" customFormat="1" x14ac:dyDescent="0.2">
      <c r="G397" s="352"/>
    </row>
    <row r="398" spans="7:7" s="93" customFormat="1" x14ac:dyDescent="0.2">
      <c r="G398" s="352"/>
    </row>
    <row r="399" spans="7:7" s="93" customFormat="1" x14ac:dyDescent="0.2">
      <c r="G399" s="352"/>
    </row>
    <row r="400" spans="7:7" s="93" customFormat="1" x14ac:dyDescent="0.2">
      <c r="G400" s="352"/>
    </row>
    <row r="401" spans="7:7" s="93" customFormat="1" x14ac:dyDescent="0.2">
      <c r="G401" s="352"/>
    </row>
    <row r="402" spans="7:7" s="93" customFormat="1" x14ac:dyDescent="0.2">
      <c r="G402" s="352"/>
    </row>
    <row r="403" spans="7:7" s="93" customFormat="1" x14ac:dyDescent="0.2">
      <c r="G403" s="352"/>
    </row>
    <row r="404" spans="7:7" s="93" customFormat="1" x14ac:dyDescent="0.2">
      <c r="G404" s="352"/>
    </row>
    <row r="405" spans="7:7" s="93" customFormat="1" x14ac:dyDescent="0.2">
      <c r="G405" s="352"/>
    </row>
    <row r="406" spans="7:7" s="93" customFormat="1" x14ac:dyDescent="0.2">
      <c r="G406" s="352"/>
    </row>
    <row r="407" spans="7:7" s="93" customFormat="1" x14ac:dyDescent="0.2">
      <c r="G407" s="352"/>
    </row>
    <row r="408" spans="7:7" s="93" customFormat="1" x14ac:dyDescent="0.2">
      <c r="G408" s="352"/>
    </row>
    <row r="409" spans="7:7" s="93" customFormat="1" x14ac:dyDescent="0.2">
      <c r="G409" s="352"/>
    </row>
    <row r="410" spans="7:7" s="93" customFormat="1" x14ac:dyDescent="0.2">
      <c r="G410" s="352"/>
    </row>
    <row r="411" spans="7:7" s="93" customFormat="1" x14ac:dyDescent="0.2">
      <c r="G411" s="352"/>
    </row>
    <row r="412" spans="7:7" s="93" customFormat="1" x14ac:dyDescent="0.2">
      <c r="G412" s="352"/>
    </row>
    <row r="413" spans="7:7" s="93" customFormat="1" x14ac:dyDescent="0.2">
      <c r="G413" s="352"/>
    </row>
    <row r="414" spans="7:7" s="93" customFormat="1" x14ac:dyDescent="0.2">
      <c r="G414" s="352"/>
    </row>
    <row r="415" spans="7:7" s="93" customFormat="1" x14ac:dyDescent="0.2">
      <c r="G415" s="352"/>
    </row>
    <row r="416" spans="7:7" s="93" customFormat="1" x14ac:dyDescent="0.2">
      <c r="G416" s="352"/>
    </row>
    <row r="417" spans="7:7" s="93" customFormat="1" x14ac:dyDescent="0.2">
      <c r="G417" s="352"/>
    </row>
    <row r="418" spans="7:7" s="93" customFormat="1" x14ac:dyDescent="0.2">
      <c r="G418" s="352"/>
    </row>
    <row r="419" spans="7:7" s="93" customFormat="1" x14ac:dyDescent="0.2">
      <c r="G419" s="352"/>
    </row>
    <row r="420" spans="7:7" s="93" customFormat="1" x14ac:dyDescent="0.2">
      <c r="G420" s="352"/>
    </row>
    <row r="421" spans="7:7" s="93" customFormat="1" x14ac:dyDescent="0.2">
      <c r="G421" s="352"/>
    </row>
    <row r="422" spans="7:7" s="93" customFormat="1" x14ac:dyDescent="0.2">
      <c r="G422" s="352"/>
    </row>
    <row r="423" spans="7:7" s="93" customFormat="1" x14ac:dyDescent="0.2">
      <c r="G423" s="352"/>
    </row>
    <row r="424" spans="7:7" s="93" customFormat="1" x14ac:dyDescent="0.2">
      <c r="G424" s="352"/>
    </row>
    <row r="425" spans="7:7" s="93" customFormat="1" x14ac:dyDescent="0.2">
      <c r="G425" s="352"/>
    </row>
    <row r="426" spans="7:7" s="93" customFormat="1" x14ac:dyDescent="0.2">
      <c r="G426" s="352"/>
    </row>
    <row r="427" spans="7:7" s="93" customFormat="1" x14ac:dyDescent="0.2">
      <c r="G427" s="352"/>
    </row>
    <row r="428" spans="7:7" s="93" customFormat="1" x14ac:dyDescent="0.2">
      <c r="G428" s="352"/>
    </row>
    <row r="429" spans="7:7" s="93" customFormat="1" x14ac:dyDescent="0.2">
      <c r="G429" s="352"/>
    </row>
    <row r="430" spans="7:7" s="93" customFormat="1" x14ac:dyDescent="0.2">
      <c r="G430" s="352"/>
    </row>
    <row r="431" spans="7:7" s="93" customFormat="1" x14ac:dyDescent="0.2">
      <c r="G431" s="352"/>
    </row>
    <row r="432" spans="7:7" s="93" customFormat="1" x14ac:dyDescent="0.2">
      <c r="G432" s="352"/>
    </row>
    <row r="433" spans="7:7" s="93" customFormat="1" x14ac:dyDescent="0.2">
      <c r="G433" s="352"/>
    </row>
    <row r="434" spans="7:7" s="93" customFormat="1" x14ac:dyDescent="0.2">
      <c r="G434" s="352"/>
    </row>
    <row r="435" spans="7:7" s="93" customFormat="1" x14ac:dyDescent="0.2">
      <c r="G435" s="352"/>
    </row>
    <row r="436" spans="7:7" s="93" customFormat="1" x14ac:dyDescent="0.2">
      <c r="G436" s="352"/>
    </row>
    <row r="437" spans="7:7" s="93" customFormat="1" x14ac:dyDescent="0.2">
      <c r="G437" s="352"/>
    </row>
    <row r="438" spans="7:7" s="93" customFormat="1" x14ac:dyDescent="0.2">
      <c r="G438" s="352"/>
    </row>
    <row r="439" spans="7:7" s="93" customFormat="1" x14ac:dyDescent="0.2">
      <c r="G439" s="352"/>
    </row>
    <row r="440" spans="7:7" s="93" customFormat="1" x14ac:dyDescent="0.2">
      <c r="G440" s="352"/>
    </row>
    <row r="441" spans="7:7" s="93" customFormat="1" x14ac:dyDescent="0.2">
      <c r="G441" s="352"/>
    </row>
    <row r="442" spans="7:7" s="93" customFormat="1" x14ac:dyDescent="0.2">
      <c r="G442" s="352"/>
    </row>
    <row r="443" spans="7:7" s="93" customFormat="1" x14ac:dyDescent="0.2">
      <c r="G443" s="352"/>
    </row>
    <row r="444" spans="7:7" s="93" customFormat="1" x14ac:dyDescent="0.2">
      <c r="G444" s="352"/>
    </row>
    <row r="445" spans="7:7" s="93" customFormat="1" x14ac:dyDescent="0.2">
      <c r="G445" s="352"/>
    </row>
    <row r="446" spans="7:7" s="93" customFormat="1" x14ac:dyDescent="0.2">
      <c r="G446" s="352"/>
    </row>
    <row r="447" spans="7:7" s="93" customFormat="1" x14ac:dyDescent="0.2">
      <c r="G447" s="352"/>
    </row>
    <row r="448" spans="7:7" s="93" customFormat="1" x14ac:dyDescent="0.2">
      <c r="G448" s="352"/>
    </row>
    <row r="449" spans="7:7" s="93" customFormat="1" x14ac:dyDescent="0.2">
      <c r="G449" s="352"/>
    </row>
    <row r="450" spans="7:7" s="93" customFormat="1" x14ac:dyDescent="0.2">
      <c r="G450" s="352"/>
    </row>
    <row r="451" spans="7:7" s="93" customFormat="1" x14ac:dyDescent="0.2">
      <c r="G451" s="352"/>
    </row>
    <row r="452" spans="7:7" s="93" customFormat="1" x14ac:dyDescent="0.2">
      <c r="G452" s="352"/>
    </row>
    <row r="453" spans="7:7" s="93" customFormat="1" x14ac:dyDescent="0.2">
      <c r="G453" s="352"/>
    </row>
    <row r="454" spans="7:7" s="93" customFormat="1" x14ac:dyDescent="0.2">
      <c r="G454" s="352"/>
    </row>
    <row r="455" spans="7:7" s="93" customFormat="1" x14ac:dyDescent="0.2">
      <c r="G455" s="352"/>
    </row>
    <row r="456" spans="7:7" s="93" customFormat="1" x14ac:dyDescent="0.2">
      <c r="G456" s="352"/>
    </row>
    <row r="457" spans="7:7" s="93" customFormat="1" x14ac:dyDescent="0.2">
      <c r="G457" s="352"/>
    </row>
    <row r="458" spans="7:7" s="93" customFormat="1" x14ac:dyDescent="0.2">
      <c r="G458" s="352"/>
    </row>
    <row r="459" spans="7:7" s="93" customFormat="1" x14ac:dyDescent="0.2">
      <c r="G459" s="352"/>
    </row>
    <row r="460" spans="7:7" s="93" customFormat="1" x14ac:dyDescent="0.2">
      <c r="G460" s="352"/>
    </row>
    <row r="461" spans="7:7" s="93" customFormat="1" x14ac:dyDescent="0.2">
      <c r="G461" s="352"/>
    </row>
    <row r="462" spans="7:7" s="93" customFormat="1" x14ac:dyDescent="0.2">
      <c r="G462" s="352"/>
    </row>
    <row r="463" spans="7:7" s="93" customFormat="1" x14ac:dyDescent="0.2">
      <c r="G463" s="352"/>
    </row>
    <row r="464" spans="7:7" s="93" customFormat="1" x14ac:dyDescent="0.2">
      <c r="G464" s="352"/>
    </row>
    <row r="465" spans="7:7" s="93" customFormat="1" x14ac:dyDescent="0.2">
      <c r="G465" s="352"/>
    </row>
    <row r="466" spans="7:7" s="93" customFormat="1" x14ac:dyDescent="0.2">
      <c r="G466" s="352"/>
    </row>
    <row r="467" spans="7:7" s="93" customFormat="1" x14ac:dyDescent="0.2">
      <c r="G467" s="352"/>
    </row>
    <row r="468" spans="7:7" s="93" customFormat="1" x14ac:dyDescent="0.2">
      <c r="G468" s="352"/>
    </row>
    <row r="469" spans="7:7" s="93" customFormat="1" x14ac:dyDescent="0.2">
      <c r="G469" s="352"/>
    </row>
    <row r="470" spans="7:7" s="93" customFormat="1" x14ac:dyDescent="0.2">
      <c r="G470" s="352"/>
    </row>
    <row r="471" spans="7:7" s="93" customFormat="1" x14ac:dyDescent="0.2">
      <c r="G471" s="352"/>
    </row>
    <row r="472" spans="7:7" s="93" customFormat="1" x14ac:dyDescent="0.2">
      <c r="G472" s="352"/>
    </row>
    <row r="473" spans="7:7" s="93" customFormat="1" x14ac:dyDescent="0.2">
      <c r="G473" s="352"/>
    </row>
    <row r="474" spans="7:7" s="93" customFormat="1" x14ac:dyDescent="0.2">
      <c r="G474" s="352"/>
    </row>
    <row r="475" spans="7:7" s="93" customFormat="1" x14ac:dyDescent="0.2">
      <c r="G475" s="352"/>
    </row>
    <row r="476" spans="7:7" s="93" customFormat="1" x14ac:dyDescent="0.2">
      <c r="G476" s="352"/>
    </row>
    <row r="477" spans="7:7" s="93" customFormat="1" x14ac:dyDescent="0.2">
      <c r="G477" s="352"/>
    </row>
    <row r="478" spans="7:7" s="93" customFormat="1" x14ac:dyDescent="0.2">
      <c r="G478" s="352"/>
    </row>
    <row r="479" spans="7:7" s="93" customFormat="1" x14ac:dyDescent="0.2">
      <c r="G479" s="352"/>
    </row>
    <row r="480" spans="7:7" s="93" customFormat="1" x14ac:dyDescent="0.2">
      <c r="G480" s="352"/>
    </row>
    <row r="481" spans="7:7" s="93" customFormat="1" x14ac:dyDescent="0.2">
      <c r="G481" s="352"/>
    </row>
    <row r="482" spans="7:7" s="93" customFormat="1" x14ac:dyDescent="0.2">
      <c r="G482" s="352"/>
    </row>
    <row r="483" spans="7:7" s="93" customFormat="1" x14ac:dyDescent="0.2">
      <c r="G483" s="352"/>
    </row>
    <row r="484" spans="7:7" s="93" customFormat="1" x14ac:dyDescent="0.2">
      <c r="G484" s="352"/>
    </row>
    <row r="485" spans="7:7" s="93" customFormat="1" x14ac:dyDescent="0.2">
      <c r="G485" s="352"/>
    </row>
    <row r="486" spans="7:7" s="93" customFormat="1" x14ac:dyDescent="0.2">
      <c r="G486" s="352"/>
    </row>
    <row r="487" spans="7:7" s="93" customFormat="1" x14ac:dyDescent="0.2">
      <c r="G487" s="352"/>
    </row>
    <row r="488" spans="7:7" s="93" customFormat="1" x14ac:dyDescent="0.2">
      <c r="G488" s="352"/>
    </row>
    <row r="489" spans="7:7" s="93" customFormat="1" x14ac:dyDescent="0.2">
      <c r="G489" s="352"/>
    </row>
    <row r="490" spans="7:7" s="93" customFormat="1" x14ac:dyDescent="0.2">
      <c r="G490" s="352"/>
    </row>
    <row r="491" spans="7:7" s="93" customFormat="1" x14ac:dyDescent="0.2">
      <c r="G491" s="352"/>
    </row>
    <row r="492" spans="7:7" s="93" customFormat="1" x14ac:dyDescent="0.2">
      <c r="G492" s="352"/>
    </row>
    <row r="493" spans="7:7" s="93" customFormat="1" x14ac:dyDescent="0.2">
      <c r="G493" s="352"/>
    </row>
    <row r="494" spans="7:7" s="93" customFormat="1" x14ac:dyDescent="0.2">
      <c r="G494" s="352"/>
    </row>
    <row r="495" spans="7:7" s="93" customFormat="1" x14ac:dyDescent="0.2">
      <c r="G495" s="352"/>
    </row>
    <row r="496" spans="7:7" s="93" customFormat="1" x14ac:dyDescent="0.2">
      <c r="G496" s="352"/>
    </row>
    <row r="497" spans="7:7" s="93" customFormat="1" x14ac:dyDescent="0.2">
      <c r="G497" s="352"/>
    </row>
    <row r="498" spans="7:7" s="93" customFormat="1" x14ac:dyDescent="0.2">
      <c r="G498" s="352"/>
    </row>
    <row r="499" spans="7:7" s="93" customFormat="1" x14ac:dyDescent="0.2">
      <c r="G499" s="352"/>
    </row>
    <row r="500" spans="7:7" s="93" customFormat="1" x14ac:dyDescent="0.2">
      <c r="G500" s="352"/>
    </row>
    <row r="501" spans="7:7" s="93" customFormat="1" x14ac:dyDescent="0.2">
      <c r="G501" s="352"/>
    </row>
    <row r="502" spans="7:7" s="93" customFormat="1" x14ac:dyDescent="0.2">
      <c r="G502" s="352"/>
    </row>
    <row r="503" spans="7:7" s="93" customFormat="1" x14ac:dyDescent="0.2">
      <c r="G503" s="352"/>
    </row>
    <row r="504" spans="7:7" s="93" customFormat="1" x14ac:dyDescent="0.2">
      <c r="G504" s="352"/>
    </row>
    <row r="505" spans="7:7" s="93" customFormat="1" x14ac:dyDescent="0.2">
      <c r="G505" s="352"/>
    </row>
    <row r="506" spans="7:7" s="93" customFormat="1" x14ac:dyDescent="0.2">
      <c r="G506" s="352"/>
    </row>
    <row r="507" spans="7:7" s="93" customFormat="1" x14ac:dyDescent="0.2">
      <c r="G507" s="352"/>
    </row>
    <row r="508" spans="7:7" s="93" customFormat="1" x14ac:dyDescent="0.2">
      <c r="G508" s="352"/>
    </row>
    <row r="509" spans="7:7" s="93" customFormat="1" x14ac:dyDescent="0.2">
      <c r="G509" s="352"/>
    </row>
    <row r="510" spans="7:7" s="93" customFormat="1" x14ac:dyDescent="0.2">
      <c r="G510" s="352"/>
    </row>
    <row r="511" spans="7:7" s="93" customFormat="1" x14ac:dyDescent="0.2">
      <c r="G511" s="352"/>
    </row>
    <row r="512" spans="7:7" s="93" customFormat="1" x14ac:dyDescent="0.2">
      <c r="G512" s="352"/>
    </row>
    <row r="513" spans="7:7" s="93" customFormat="1" x14ac:dyDescent="0.2">
      <c r="G513" s="352"/>
    </row>
    <row r="514" spans="7:7" s="93" customFormat="1" x14ac:dyDescent="0.2">
      <c r="G514" s="352"/>
    </row>
    <row r="515" spans="7:7" s="93" customFormat="1" x14ac:dyDescent="0.2">
      <c r="G515" s="352"/>
    </row>
    <row r="516" spans="7:7" s="93" customFormat="1" x14ac:dyDescent="0.2">
      <c r="G516" s="352"/>
    </row>
    <row r="517" spans="7:7" s="93" customFormat="1" x14ac:dyDescent="0.2">
      <c r="G517" s="352"/>
    </row>
    <row r="518" spans="7:7" s="93" customFormat="1" x14ac:dyDescent="0.2">
      <c r="G518" s="352"/>
    </row>
    <row r="519" spans="7:7" s="93" customFormat="1" x14ac:dyDescent="0.2">
      <c r="G519" s="352"/>
    </row>
    <row r="520" spans="7:7" s="93" customFormat="1" x14ac:dyDescent="0.2">
      <c r="G520" s="352"/>
    </row>
    <row r="521" spans="7:7" s="93" customFormat="1" x14ac:dyDescent="0.2">
      <c r="G521" s="352"/>
    </row>
    <row r="522" spans="7:7" s="93" customFormat="1" x14ac:dyDescent="0.2">
      <c r="G522" s="352"/>
    </row>
    <row r="523" spans="7:7" s="93" customFormat="1" x14ac:dyDescent="0.2">
      <c r="G523" s="352"/>
    </row>
    <row r="524" spans="7:7" s="93" customFormat="1" x14ac:dyDescent="0.2">
      <c r="G524" s="352"/>
    </row>
    <row r="525" spans="7:7" s="93" customFormat="1" x14ac:dyDescent="0.2">
      <c r="G525" s="352"/>
    </row>
    <row r="526" spans="7:7" s="93" customFormat="1" x14ac:dyDescent="0.2">
      <c r="G526" s="352"/>
    </row>
    <row r="527" spans="7:7" s="93" customFormat="1" x14ac:dyDescent="0.2">
      <c r="G527" s="352"/>
    </row>
    <row r="528" spans="7:7" s="93" customFormat="1" x14ac:dyDescent="0.2">
      <c r="G528" s="352"/>
    </row>
    <row r="529" spans="7:7" s="93" customFormat="1" x14ac:dyDescent="0.2">
      <c r="G529" s="352"/>
    </row>
    <row r="530" spans="7:7" s="93" customFormat="1" x14ac:dyDescent="0.2">
      <c r="G530" s="352"/>
    </row>
    <row r="531" spans="7:7" s="93" customFormat="1" x14ac:dyDescent="0.2">
      <c r="G531" s="352"/>
    </row>
    <row r="532" spans="7:7" s="93" customFormat="1" x14ac:dyDescent="0.2">
      <c r="G532" s="352"/>
    </row>
    <row r="533" spans="7:7" s="93" customFormat="1" x14ac:dyDescent="0.2">
      <c r="G533" s="352"/>
    </row>
    <row r="534" spans="7:7" s="93" customFormat="1" x14ac:dyDescent="0.2">
      <c r="G534" s="352"/>
    </row>
    <row r="535" spans="7:7" s="93" customFormat="1" x14ac:dyDescent="0.2">
      <c r="G535" s="352"/>
    </row>
    <row r="536" spans="7:7" s="93" customFormat="1" x14ac:dyDescent="0.2">
      <c r="G536" s="352"/>
    </row>
    <row r="537" spans="7:7" s="93" customFormat="1" x14ac:dyDescent="0.2">
      <c r="G537" s="352"/>
    </row>
    <row r="538" spans="7:7" s="93" customFormat="1" x14ac:dyDescent="0.2">
      <c r="G538" s="352"/>
    </row>
    <row r="539" spans="7:7" s="93" customFormat="1" x14ac:dyDescent="0.2">
      <c r="G539" s="352"/>
    </row>
    <row r="540" spans="7:7" s="93" customFormat="1" x14ac:dyDescent="0.2">
      <c r="G540" s="352"/>
    </row>
    <row r="541" spans="7:7" s="93" customFormat="1" x14ac:dyDescent="0.2">
      <c r="G541" s="352"/>
    </row>
    <row r="542" spans="7:7" s="93" customFormat="1" x14ac:dyDescent="0.2">
      <c r="G542" s="352"/>
    </row>
    <row r="543" spans="7:7" s="93" customFormat="1" x14ac:dyDescent="0.2">
      <c r="G543" s="352"/>
    </row>
    <row r="544" spans="7:7" s="93" customFormat="1" x14ac:dyDescent="0.2">
      <c r="G544" s="352"/>
    </row>
    <row r="545" spans="7:7" s="93" customFormat="1" x14ac:dyDescent="0.2">
      <c r="G545" s="352"/>
    </row>
    <row r="546" spans="7:7" s="93" customFormat="1" x14ac:dyDescent="0.2">
      <c r="G546" s="352"/>
    </row>
    <row r="547" spans="7:7" s="93" customFormat="1" x14ac:dyDescent="0.2">
      <c r="G547" s="352"/>
    </row>
    <row r="548" spans="7:7" s="93" customFormat="1" x14ac:dyDescent="0.2">
      <c r="G548" s="352"/>
    </row>
    <row r="549" spans="7:7" s="93" customFormat="1" x14ac:dyDescent="0.2">
      <c r="G549" s="352"/>
    </row>
    <row r="550" spans="7:7" s="93" customFormat="1" x14ac:dyDescent="0.2">
      <c r="G550" s="352"/>
    </row>
    <row r="551" spans="7:7" s="93" customFormat="1" x14ac:dyDescent="0.2">
      <c r="G551" s="352"/>
    </row>
    <row r="552" spans="7:7" s="93" customFormat="1" x14ac:dyDescent="0.2">
      <c r="G552" s="352"/>
    </row>
    <row r="553" spans="7:7" s="93" customFormat="1" x14ac:dyDescent="0.2">
      <c r="G553" s="352"/>
    </row>
    <row r="554" spans="7:7" s="93" customFormat="1" x14ac:dyDescent="0.2">
      <c r="G554" s="352"/>
    </row>
    <row r="555" spans="7:7" s="93" customFormat="1" x14ac:dyDescent="0.2">
      <c r="G555" s="352"/>
    </row>
    <row r="556" spans="7:7" s="93" customFormat="1" x14ac:dyDescent="0.2">
      <c r="G556" s="352"/>
    </row>
    <row r="557" spans="7:7" s="93" customFormat="1" x14ac:dyDescent="0.2">
      <c r="G557" s="352"/>
    </row>
    <row r="558" spans="7:7" s="93" customFormat="1" x14ac:dyDescent="0.2">
      <c r="G558" s="352"/>
    </row>
    <row r="559" spans="7:7" s="93" customFormat="1" x14ac:dyDescent="0.2">
      <c r="G559" s="352"/>
    </row>
    <row r="560" spans="7:7" s="93" customFormat="1" x14ac:dyDescent="0.2">
      <c r="G560" s="352"/>
    </row>
    <row r="561" spans="7:7" s="93" customFormat="1" x14ac:dyDescent="0.2">
      <c r="G561" s="352"/>
    </row>
    <row r="562" spans="7:7" s="93" customFormat="1" x14ac:dyDescent="0.2">
      <c r="G562" s="352"/>
    </row>
    <row r="563" spans="7:7" s="93" customFormat="1" x14ac:dyDescent="0.2">
      <c r="G563" s="352"/>
    </row>
    <row r="564" spans="7:7" s="93" customFormat="1" x14ac:dyDescent="0.2">
      <c r="G564" s="352"/>
    </row>
    <row r="565" spans="7:7" s="93" customFormat="1" x14ac:dyDescent="0.2">
      <c r="G565" s="352"/>
    </row>
    <row r="566" spans="7:7" s="93" customFormat="1" x14ac:dyDescent="0.2">
      <c r="G566" s="352"/>
    </row>
    <row r="567" spans="7:7" s="93" customFormat="1" x14ac:dyDescent="0.2">
      <c r="G567" s="352"/>
    </row>
    <row r="568" spans="7:7" s="93" customFormat="1" x14ac:dyDescent="0.2">
      <c r="G568" s="352"/>
    </row>
    <row r="569" spans="7:7" s="93" customFormat="1" x14ac:dyDescent="0.2">
      <c r="G569" s="352"/>
    </row>
    <row r="570" spans="7:7" s="93" customFormat="1" x14ac:dyDescent="0.2">
      <c r="G570" s="352"/>
    </row>
    <row r="571" spans="7:7" s="93" customFormat="1" x14ac:dyDescent="0.2">
      <c r="G571" s="352"/>
    </row>
    <row r="572" spans="7:7" s="93" customFormat="1" x14ac:dyDescent="0.2">
      <c r="G572" s="352"/>
    </row>
    <row r="573" spans="7:7" s="93" customFormat="1" x14ac:dyDescent="0.2">
      <c r="G573" s="352"/>
    </row>
    <row r="574" spans="7:7" s="93" customFormat="1" x14ac:dyDescent="0.2">
      <c r="G574" s="352"/>
    </row>
    <row r="575" spans="7:7" s="93" customFormat="1" x14ac:dyDescent="0.2">
      <c r="G575" s="352"/>
    </row>
    <row r="576" spans="7:7" s="93" customFormat="1" x14ac:dyDescent="0.2">
      <c r="G576" s="352"/>
    </row>
    <row r="577" spans="7:7" s="93" customFormat="1" x14ac:dyDescent="0.2">
      <c r="G577" s="352"/>
    </row>
    <row r="578" spans="7:7" s="93" customFormat="1" x14ac:dyDescent="0.2">
      <c r="G578" s="352"/>
    </row>
    <row r="579" spans="7:7" s="93" customFormat="1" x14ac:dyDescent="0.2">
      <c r="G579" s="352"/>
    </row>
    <row r="580" spans="7:7" s="93" customFormat="1" x14ac:dyDescent="0.2">
      <c r="G580" s="352"/>
    </row>
    <row r="581" spans="7:7" s="93" customFormat="1" x14ac:dyDescent="0.2">
      <c r="G581" s="352"/>
    </row>
    <row r="582" spans="7:7" s="93" customFormat="1" x14ac:dyDescent="0.2">
      <c r="G582" s="353"/>
    </row>
    <row r="583" spans="7:7" s="93" customFormat="1" x14ac:dyDescent="0.2">
      <c r="G583" s="353"/>
    </row>
    <row r="584" spans="7:7" s="93" customFormat="1" x14ac:dyDescent="0.2">
      <c r="G584" s="353"/>
    </row>
    <row r="585" spans="7:7" s="93" customFormat="1" x14ac:dyDescent="0.2">
      <c r="G585" s="353"/>
    </row>
    <row r="586" spans="7:7" s="93" customFormat="1" x14ac:dyDescent="0.2">
      <c r="G586" s="353"/>
    </row>
    <row r="587" spans="7:7" s="93" customFormat="1" x14ac:dyDescent="0.2">
      <c r="G587" s="353"/>
    </row>
    <row r="588" spans="7:7" s="93" customFormat="1" x14ac:dyDescent="0.2">
      <c r="G588" s="353"/>
    </row>
    <row r="589" spans="7:7" s="93" customFormat="1" x14ac:dyDescent="0.2">
      <c r="G589" s="353"/>
    </row>
    <row r="590" spans="7:7" s="93" customFormat="1" x14ac:dyDescent="0.2">
      <c r="G590" s="353"/>
    </row>
    <row r="591" spans="7:7" s="93" customFormat="1" x14ac:dyDescent="0.2">
      <c r="G591" s="353"/>
    </row>
    <row r="592" spans="7:7" s="93" customFormat="1" x14ac:dyDescent="0.2">
      <c r="G592" s="353"/>
    </row>
    <row r="593" spans="7:7" s="93" customFormat="1" x14ac:dyDescent="0.2">
      <c r="G593" s="353"/>
    </row>
    <row r="594" spans="7:7" s="93" customFormat="1" x14ac:dyDescent="0.2">
      <c r="G594" s="353"/>
    </row>
    <row r="595" spans="7:7" s="93" customFormat="1" x14ac:dyDescent="0.2">
      <c r="G595" s="353"/>
    </row>
    <row r="596" spans="7:7" s="93" customFormat="1" x14ac:dyDescent="0.2">
      <c r="G596" s="353"/>
    </row>
    <row r="597" spans="7:7" s="93" customFormat="1" x14ac:dyDescent="0.2">
      <c r="G597" s="353"/>
    </row>
    <row r="598" spans="7:7" s="93" customFormat="1" x14ac:dyDescent="0.2">
      <c r="G598" s="353"/>
    </row>
    <row r="599" spans="7:7" s="93" customFormat="1" x14ac:dyDescent="0.2">
      <c r="G599" s="353"/>
    </row>
    <row r="600" spans="7:7" s="93" customFormat="1" x14ac:dyDescent="0.2">
      <c r="G600" s="353"/>
    </row>
    <row r="601" spans="7:7" s="93" customFormat="1" x14ac:dyDescent="0.2">
      <c r="G601" s="353"/>
    </row>
    <row r="602" spans="7:7" s="93" customFormat="1" x14ac:dyDescent="0.2">
      <c r="G602" s="353"/>
    </row>
    <row r="603" spans="7:7" s="93" customFormat="1" x14ac:dyDescent="0.2">
      <c r="G603" s="353"/>
    </row>
    <row r="604" spans="7:7" s="93" customFormat="1" x14ac:dyDescent="0.2">
      <c r="G604" s="353"/>
    </row>
    <row r="605" spans="7:7" s="93" customFormat="1" x14ac:dyDescent="0.2">
      <c r="G605" s="353"/>
    </row>
    <row r="606" spans="7:7" s="93" customFormat="1" x14ac:dyDescent="0.2">
      <c r="G606" s="353"/>
    </row>
    <row r="607" spans="7:7" s="93" customFormat="1" x14ac:dyDescent="0.2">
      <c r="G607" s="353"/>
    </row>
    <row r="608" spans="7:7" s="93" customFormat="1" x14ac:dyDescent="0.2">
      <c r="G608" s="353"/>
    </row>
    <row r="609" spans="7:7" s="93" customFormat="1" x14ac:dyDescent="0.2">
      <c r="G609" s="353"/>
    </row>
    <row r="610" spans="7:7" s="93" customFormat="1" x14ac:dyDescent="0.2">
      <c r="G610" s="353"/>
    </row>
    <row r="611" spans="7:7" s="93" customFormat="1" x14ac:dyDescent="0.2">
      <c r="G611" s="353"/>
    </row>
    <row r="612" spans="7:7" s="93" customFormat="1" x14ac:dyDescent="0.2">
      <c r="G612" s="353"/>
    </row>
    <row r="613" spans="7:7" s="93" customFormat="1" x14ac:dyDescent="0.2">
      <c r="G613" s="353"/>
    </row>
    <row r="614" spans="7:7" s="93" customFormat="1" x14ac:dyDescent="0.2">
      <c r="G614" s="353"/>
    </row>
    <row r="615" spans="7:7" s="93" customFormat="1" x14ac:dyDescent="0.2">
      <c r="G615" s="353"/>
    </row>
    <row r="616" spans="7:7" s="93" customFormat="1" x14ac:dyDescent="0.2">
      <c r="G616" s="353"/>
    </row>
    <row r="617" spans="7:7" s="93" customFormat="1" x14ac:dyDescent="0.2">
      <c r="G617" s="353"/>
    </row>
    <row r="618" spans="7:7" s="93" customFormat="1" x14ac:dyDescent="0.2">
      <c r="G618" s="353"/>
    </row>
    <row r="619" spans="7:7" s="93" customFormat="1" x14ac:dyDescent="0.2">
      <c r="G619" s="353"/>
    </row>
    <row r="620" spans="7:7" s="93" customFormat="1" x14ac:dyDescent="0.2">
      <c r="G620" s="353"/>
    </row>
    <row r="621" spans="7:7" s="93" customFormat="1" x14ac:dyDescent="0.2">
      <c r="G621" s="353"/>
    </row>
    <row r="622" spans="7:7" s="93" customFormat="1" x14ac:dyDescent="0.2">
      <c r="G622" s="353"/>
    </row>
    <row r="623" spans="7:7" s="93" customFormat="1" x14ac:dyDescent="0.2">
      <c r="G623" s="353"/>
    </row>
    <row r="624" spans="7:7" s="93" customFormat="1" x14ac:dyDescent="0.2">
      <c r="G624" s="353"/>
    </row>
    <row r="625" spans="7:7" s="93" customFormat="1" x14ac:dyDescent="0.2">
      <c r="G625" s="353"/>
    </row>
    <row r="626" spans="7:7" s="93" customFormat="1" x14ac:dyDescent="0.2">
      <c r="G626" s="353"/>
    </row>
    <row r="627" spans="7:7" s="93" customFormat="1" x14ac:dyDescent="0.2">
      <c r="G627" s="353"/>
    </row>
    <row r="628" spans="7:7" s="93" customFormat="1" x14ac:dyDescent="0.2">
      <c r="G628" s="353"/>
    </row>
    <row r="629" spans="7:7" s="93" customFormat="1" x14ac:dyDescent="0.2">
      <c r="G629" s="353"/>
    </row>
    <row r="630" spans="7:7" s="93" customFormat="1" x14ac:dyDescent="0.2">
      <c r="G630" s="353"/>
    </row>
    <row r="631" spans="7:7" s="93" customFormat="1" x14ac:dyDescent="0.2">
      <c r="G631" s="353"/>
    </row>
    <row r="632" spans="7:7" s="93" customFormat="1" x14ac:dyDescent="0.2">
      <c r="G632" s="353"/>
    </row>
    <row r="633" spans="7:7" s="93" customFormat="1" x14ac:dyDescent="0.2">
      <c r="G633" s="353"/>
    </row>
    <row r="634" spans="7:7" s="93" customFormat="1" x14ac:dyDescent="0.2">
      <c r="G634" s="353"/>
    </row>
    <row r="635" spans="7:7" s="93" customFormat="1" x14ac:dyDescent="0.2">
      <c r="G635" s="353"/>
    </row>
    <row r="636" spans="7:7" s="93" customFormat="1" x14ac:dyDescent="0.2">
      <c r="G636" s="353"/>
    </row>
    <row r="637" spans="7:7" s="93" customFormat="1" x14ac:dyDescent="0.2">
      <c r="G637" s="353"/>
    </row>
    <row r="638" spans="7:7" s="93" customFormat="1" x14ac:dyDescent="0.2">
      <c r="G638" s="353"/>
    </row>
    <row r="639" spans="7:7" s="93" customFormat="1" x14ac:dyDescent="0.2">
      <c r="G639" s="353"/>
    </row>
    <row r="640" spans="7:7" s="93" customFormat="1" x14ac:dyDescent="0.2">
      <c r="G640" s="353"/>
    </row>
    <row r="641" spans="7:7" s="93" customFormat="1" x14ac:dyDescent="0.2">
      <c r="G641" s="353"/>
    </row>
    <row r="642" spans="7:7" s="93" customFormat="1" x14ac:dyDescent="0.2">
      <c r="G642" s="353"/>
    </row>
    <row r="643" spans="7:7" s="93" customFormat="1" x14ac:dyDescent="0.2">
      <c r="G643" s="353"/>
    </row>
    <row r="644" spans="7:7" s="93" customFormat="1" x14ac:dyDescent="0.2">
      <c r="G644" s="353"/>
    </row>
    <row r="645" spans="7:7" s="93" customFormat="1" x14ac:dyDescent="0.2">
      <c r="G645" s="353"/>
    </row>
    <row r="646" spans="7:7" s="93" customFormat="1" x14ac:dyDescent="0.2">
      <c r="G646" s="353"/>
    </row>
    <row r="647" spans="7:7" s="93" customFormat="1" x14ac:dyDescent="0.2">
      <c r="G647" s="353"/>
    </row>
    <row r="648" spans="7:7" s="93" customFormat="1" x14ac:dyDescent="0.2">
      <c r="G648" s="353"/>
    </row>
    <row r="649" spans="7:7" s="93" customFormat="1" x14ac:dyDescent="0.2">
      <c r="G649" s="353"/>
    </row>
    <row r="650" spans="7:7" s="93" customFormat="1" x14ac:dyDescent="0.2">
      <c r="G650" s="353"/>
    </row>
    <row r="651" spans="7:7" s="93" customFormat="1" x14ac:dyDescent="0.2">
      <c r="G651" s="353"/>
    </row>
    <row r="652" spans="7:7" s="93" customFormat="1" x14ac:dyDescent="0.2">
      <c r="G652" s="353"/>
    </row>
    <row r="653" spans="7:7" s="93" customFormat="1" x14ac:dyDescent="0.2">
      <c r="G653" s="353"/>
    </row>
    <row r="654" spans="7:7" s="93" customFormat="1" x14ac:dyDescent="0.2">
      <c r="G654" s="353"/>
    </row>
    <row r="655" spans="7:7" s="93" customFormat="1" x14ac:dyDescent="0.2">
      <c r="G655" s="353"/>
    </row>
    <row r="656" spans="7:7" s="93" customFormat="1" x14ac:dyDescent="0.2">
      <c r="G656" s="353"/>
    </row>
    <row r="657" spans="7:7" s="93" customFormat="1" x14ac:dyDescent="0.2">
      <c r="G657" s="353"/>
    </row>
    <row r="658" spans="7:7" s="93" customFormat="1" x14ac:dyDescent="0.2">
      <c r="G658" s="353"/>
    </row>
    <row r="659" spans="7:7" s="93" customFormat="1" x14ac:dyDescent="0.2">
      <c r="G659" s="353"/>
    </row>
    <row r="660" spans="7:7" s="93" customFormat="1" x14ac:dyDescent="0.2">
      <c r="G660" s="353"/>
    </row>
    <row r="661" spans="7:7" s="93" customFormat="1" x14ac:dyDescent="0.2">
      <c r="G661" s="353"/>
    </row>
    <row r="662" spans="7:7" s="93" customFormat="1" x14ac:dyDescent="0.2">
      <c r="G662" s="353"/>
    </row>
    <row r="663" spans="7:7" s="93" customFormat="1" x14ac:dyDescent="0.2">
      <c r="G663" s="353"/>
    </row>
    <row r="664" spans="7:7" s="93" customFormat="1" x14ac:dyDescent="0.2">
      <c r="G664" s="353"/>
    </row>
    <row r="665" spans="7:7" s="93" customFormat="1" x14ac:dyDescent="0.2">
      <c r="G665" s="353"/>
    </row>
    <row r="666" spans="7:7" s="93" customFormat="1" x14ac:dyDescent="0.2">
      <c r="G666" s="353"/>
    </row>
    <row r="667" spans="7:7" s="93" customFormat="1" x14ac:dyDescent="0.2">
      <c r="G667" s="353"/>
    </row>
    <row r="668" spans="7:7" s="93" customFormat="1" x14ac:dyDescent="0.2">
      <c r="G668" s="353"/>
    </row>
    <row r="669" spans="7:7" s="93" customFormat="1" x14ac:dyDescent="0.2">
      <c r="G669" s="353"/>
    </row>
    <row r="670" spans="7:7" s="93" customFormat="1" x14ac:dyDescent="0.2">
      <c r="G670" s="353"/>
    </row>
    <row r="671" spans="7:7" s="93" customFormat="1" x14ac:dyDescent="0.2">
      <c r="G671" s="353"/>
    </row>
    <row r="672" spans="7:7" s="93" customFormat="1" x14ac:dyDescent="0.2">
      <c r="G672" s="353"/>
    </row>
    <row r="673" spans="7:7" s="93" customFormat="1" x14ac:dyDescent="0.2">
      <c r="G673" s="353"/>
    </row>
    <row r="674" spans="7:7" s="93" customFormat="1" x14ac:dyDescent="0.2">
      <c r="G674" s="353"/>
    </row>
    <row r="675" spans="7:7" s="93" customFormat="1" x14ac:dyDescent="0.2">
      <c r="G675" s="353"/>
    </row>
    <row r="676" spans="7:7" s="93" customFormat="1" x14ac:dyDescent="0.2">
      <c r="G676" s="353"/>
    </row>
    <row r="677" spans="7:7" s="93" customFormat="1" x14ac:dyDescent="0.2">
      <c r="G677" s="353"/>
    </row>
    <row r="678" spans="7:7" s="93" customFormat="1" x14ac:dyDescent="0.2">
      <c r="G678" s="353"/>
    </row>
    <row r="679" spans="7:7" s="93" customFormat="1" x14ac:dyDescent="0.2">
      <c r="G679" s="353"/>
    </row>
    <row r="680" spans="7:7" s="93" customFormat="1" x14ac:dyDescent="0.2">
      <c r="G680" s="353"/>
    </row>
    <row r="681" spans="7:7" s="93" customFormat="1" x14ac:dyDescent="0.2">
      <c r="G681" s="353"/>
    </row>
    <row r="682" spans="7:7" s="93" customFormat="1" x14ac:dyDescent="0.2">
      <c r="G682" s="353"/>
    </row>
    <row r="683" spans="7:7" s="93" customFormat="1" x14ac:dyDescent="0.2">
      <c r="G683" s="353"/>
    </row>
    <row r="684" spans="7:7" s="93" customFormat="1" x14ac:dyDescent="0.2">
      <c r="G684" s="353"/>
    </row>
    <row r="685" spans="7:7" s="93" customFormat="1" x14ac:dyDescent="0.2">
      <c r="G685" s="353"/>
    </row>
    <row r="686" spans="7:7" s="93" customFormat="1" x14ac:dyDescent="0.2">
      <c r="G686" s="353"/>
    </row>
    <row r="687" spans="7:7" s="93" customFormat="1" x14ac:dyDescent="0.2">
      <c r="G687" s="353"/>
    </row>
    <row r="688" spans="7:7" s="93" customFormat="1" x14ac:dyDescent="0.2">
      <c r="G688" s="353"/>
    </row>
    <row r="689" spans="7:7" s="93" customFormat="1" x14ac:dyDescent="0.2">
      <c r="G689" s="353"/>
    </row>
    <row r="690" spans="7:7" s="93" customFormat="1" x14ac:dyDescent="0.2">
      <c r="G690" s="353"/>
    </row>
    <row r="691" spans="7:7" s="93" customFormat="1" x14ac:dyDescent="0.2">
      <c r="G691" s="353"/>
    </row>
    <row r="692" spans="7:7" s="93" customFormat="1" x14ac:dyDescent="0.2">
      <c r="G692" s="353"/>
    </row>
    <row r="693" spans="7:7" s="93" customFormat="1" x14ac:dyDescent="0.2">
      <c r="G693" s="353"/>
    </row>
    <row r="694" spans="7:7" s="93" customFormat="1" x14ac:dyDescent="0.2">
      <c r="G694" s="353"/>
    </row>
    <row r="695" spans="7:7" s="93" customFormat="1" x14ac:dyDescent="0.2">
      <c r="G695" s="353"/>
    </row>
    <row r="696" spans="7:7" s="93" customFormat="1" x14ac:dyDescent="0.2">
      <c r="G696" s="353"/>
    </row>
    <row r="697" spans="7:7" s="93" customFormat="1" x14ac:dyDescent="0.2">
      <c r="G697" s="353"/>
    </row>
    <row r="698" spans="7:7" s="93" customFormat="1" x14ac:dyDescent="0.2">
      <c r="G698" s="353"/>
    </row>
    <row r="699" spans="7:7" s="93" customFormat="1" x14ac:dyDescent="0.2">
      <c r="G699" s="353"/>
    </row>
    <row r="700" spans="7:7" s="93" customFormat="1" x14ac:dyDescent="0.2">
      <c r="G700" s="353"/>
    </row>
    <row r="701" spans="7:7" s="93" customFormat="1" x14ac:dyDescent="0.2">
      <c r="G701" s="353"/>
    </row>
    <row r="702" spans="7:7" s="93" customFormat="1" x14ac:dyDescent="0.2">
      <c r="G702" s="353"/>
    </row>
    <row r="703" spans="7:7" s="93" customFormat="1" x14ac:dyDescent="0.2">
      <c r="G703" s="353"/>
    </row>
    <row r="704" spans="7:7" s="93" customFormat="1" x14ac:dyDescent="0.2">
      <c r="G704" s="353"/>
    </row>
    <row r="705" spans="7:7" s="93" customFormat="1" x14ac:dyDescent="0.2">
      <c r="G705" s="353"/>
    </row>
    <row r="706" spans="7:7" s="93" customFormat="1" x14ac:dyDescent="0.2">
      <c r="G706" s="353"/>
    </row>
    <row r="707" spans="7:7" s="93" customFormat="1" x14ac:dyDescent="0.2">
      <c r="G707" s="353"/>
    </row>
    <row r="708" spans="7:7" s="93" customFormat="1" x14ac:dyDescent="0.2">
      <c r="G708" s="353"/>
    </row>
    <row r="709" spans="7:7" s="93" customFormat="1" x14ac:dyDescent="0.2">
      <c r="G709" s="353"/>
    </row>
    <row r="710" spans="7:7" s="93" customFormat="1" x14ac:dyDescent="0.2">
      <c r="G710" s="353"/>
    </row>
    <row r="711" spans="7:7" s="93" customFormat="1" x14ac:dyDescent="0.2">
      <c r="G711" s="353"/>
    </row>
    <row r="712" spans="7:7" s="93" customFormat="1" x14ac:dyDescent="0.2">
      <c r="G712" s="353"/>
    </row>
    <row r="713" spans="7:7" s="93" customFormat="1" x14ac:dyDescent="0.2">
      <c r="G713" s="353"/>
    </row>
    <row r="714" spans="7:7" s="93" customFormat="1" x14ac:dyDescent="0.2">
      <c r="G714" s="353"/>
    </row>
    <row r="715" spans="7:7" s="93" customFormat="1" x14ac:dyDescent="0.2">
      <c r="G715" s="353"/>
    </row>
    <row r="716" spans="7:7" s="93" customFormat="1" x14ac:dyDescent="0.2">
      <c r="G716" s="353"/>
    </row>
    <row r="717" spans="7:7" s="93" customFormat="1" x14ac:dyDescent="0.2">
      <c r="G717" s="353"/>
    </row>
    <row r="718" spans="7:7" s="93" customFormat="1" x14ac:dyDescent="0.2">
      <c r="G718" s="353"/>
    </row>
    <row r="719" spans="7:7" s="93" customFormat="1" x14ac:dyDescent="0.2">
      <c r="G719" s="353"/>
    </row>
    <row r="720" spans="7:7" s="93" customFormat="1" x14ac:dyDescent="0.2">
      <c r="G720" s="353"/>
    </row>
    <row r="721" spans="7:7" s="93" customFormat="1" x14ac:dyDescent="0.2">
      <c r="G721" s="353"/>
    </row>
    <row r="722" spans="7:7" s="93" customFormat="1" x14ac:dyDescent="0.2">
      <c r="G722" s="353"/>
    </row>
    <row r="723" spans="7:7" s="93" customFormat="1" x14ac:dyDescent="0.2">
      <c r="G723" s="353"/>
    </row>
    <row r="724" spans="7:7" s="93" customFormat="1" x14ac:dyDescent="0.2">
      <c r="G724" s="353"/>
    </row>
    <row r="725" spans="7:7" s="93" customFormat="1" x14ac:dyDescent="0.2">
      <c r="G725" s="353"/>
    </row>
    <row r="726" spans="7:7" s="93" customFormat="1" x14ac:dyDescent="0.2">
      <c r="G726" s="353"/>
    </row>
    <row r="727" spans="7:7" s="93" customFormat="1" x14ac:dyDescent="0.2">
      <c r="G727" s="353"/>
    </row>
    <row r="728" spans="7:7" s="93" customFormat="1" x14ac:dyDescent="0.2">
      <c r="G728" s="353"/>
    </row>
    <row r="729" spans="7:7" s="93" customFormat="1" x14ac:dyDescent="0.2">
      <c r="G729" s="353"/>
    </row>
    <row r="730" spans="7:7" s="93" customFormat="1" x14ac:dyDescent="0.2">
      <c r="G730" s="353"/>
    </row>
    <row r="731" spans="7:7" s="93" customFormat="1" x14ac:dyDescent="0.2">
      <c r="G731" s="353"/>
    </row>
    <row r="732" spans="7:7" s="93" customFormat="1" x14ac:dyDescent="0.2">
      <c r="G732" s="353"/>
    </row>
    <row r="733" spans="7:7" s="93" customFormat="1" x14ac:dyDescent="0.2">
      <c r="G733" s="353"/>
    </row>
    <row r="734" spans="7:7" s="93" customFormat="1" x14ac:dyDescent="0.2">
      <c r="G734" s="353"/>
    </row>
    <row r="735" spans="7:7" s="93" customFormat="1" x14ac:dyDescent="0.2">
      <c r="G735" s="353"/>
    </row>
    <row r="736" spans="7:7" s="93" customFormat="1" x14ac:dyDescent="0.2">
      <c r="G736" s="353"/>
    </row>
    <row r="737" spans="7:7" s="93" customFormat="1" x14ac:dyDescent="0.2">
      <c r="G737" s="353"/>
    </row>
    <row r="738" spans="7:7" s="93" customFormat="1" x14ac:dyDescent="0.2">
      <c r="G738" s="353"/>
    </row>
    <row r="739" spans="7:7" s="93" customFormat="1" x14ac:dyDescent="0.2">
      <c r="G739" s="353"/>
    </row>
    <row r="740" spans="7:7" s="93" customFormat="1" x14ac:dyDescent="0.2">
      <c r="G740" s="353"/>
    </row>
    <row r="741" spans="7:7" s="93" customFormat="1" x14ac:dyDescent="0.2">
      <c r="G741" s="353"/>
    </row>
    <row r="742" spans="7:7" s="93" customFormat="1" x14ac:dyDescent="0.2">
      <c r="G742" s="353"/>
    </row>
    <row r="743" spans="7:7" s="93" customFormat="1" x14ac:dyDescent="0.2">
      <c r="G743" s="353"/>
    </row>
    <row r="744" spans="7:7" s="93" customFormat="1" x14ac:dyDescent="0.2">
      <c r="G744" s="353"/>
    </row>
    <row r="745" spans="7:7" s="93" customFormat="1" x14ac:dyDescent="0.2">
      <c r="G745" s="353"/>
    </row>
    <row r="746" spans="7:7" s="93" customFormat="1" x14ac:dyDescent="0.2">
      <c r="G746" s="353"/>
    </row>
    <row r="747" spans="7:7" s="93" customFormat="1" x14ac:dyDescent="0.2">
      <c r="G747" s="353"/>
    </row>
    <row r="748" spans="7:7" s="93" customFormat="1" x14ac:dyDescent="0.2">
      <c r="G748" s="353"/>
    </row>
    <row r="749" spans="7:7" s="93" customFormat="1" x14ac:dyDescent="0.2">
      <c r="G749" s="353"/>
    </row>
    <row r="750" spans="7:7" s="93" customFormat="1" x14ac:dyDescent="0.2">
      <c r="G750" s="353"/>
    </row>
    <row r="751" spans="7:7" s="93" customFormat="1" x14ac:dyDescent="0.2">
      <c r="G751" s="353"/>
    </row>
    <row r="752" spans="7:7" s="93" customFormat="1" x14ac:dyDescent="0.2">
      <c r="G752" s="353"/>
    </row>
    <row r="753" spans="7:7" s="93" customFormat="1" x14ac:dyDescent="0.2">
      <c r="G753" s="353"/>
    </row>
    <row r="754" spans="7:7" s="93" customFormat="1" x14ac:dyDescent="0.2">
      <c r="G754" s="353"/>
    </row>
    <row r="755" spans="7:7" s="93" customFormat="1" x14ac:dyDescent="0.2">
      <c r="G755" s="353"/>
    </row>
    <row r="756" spans="7:7" s="93" customFormat="1" x14ac:dyDescent="0.2">
      <c r="G756" s="353"/>
    </row>
    <row r="757" spans="7:7" s="93" customFormat="1" x14ac:dyDescent="0.2">
      <c r="G757" s="353"/>
    </row>
    <row r="758" spans="7:7" s="93" customFormat="1" x14ac:dyDescent="0.2">
      <c r="G758" s="353"/>
    </row>
    <row r="759" spans="7:7" s="93" customFormat="1" x14ac:dyDescent="0.2">
      <c r="G759" s="353"/>
    </row>
    <row r="760" spans="7:7" s="93" customFormat="1" x14ac:dyDescent="0.2">
      <c r="G760" s="353"/>
    </row>
    <row r="761" spans="7:7" s="93" customFormat="1" x14ac:dyDescent="0.2">
      <c r="G761" s="353"/>
    </row>
    <row r="762" spans="7:7" s="93" customFormat="1" x14ac:dyDescent="0.2">
      <c r="G762" s="353"/>
    </row>
    <row r="763" spans="7:7" s="93" customFormat="1" x14ac:dyDescent="0.2">
      <c r="G763" s="353"/>
    </row>
    <row r="764" spans="7:7" s="93" customFormat="1" x14ac:dyDescent="0.2">
      <c r="G764" s="353"/>
    </row>
    <row r="765" spans="7:7" s="93" customFormat="1" x14ac:dyDescent="0.2">
      <c r="G765" s="353"/>
    </row>
    <row r="766" spans="7:7" s="93" customFormat="1" x14ac:dyDescent="0.2">
      <c r="G766" s="353"/>
    </row>
    <row r="767" spans="7:7" s="93" customFormat="1" x14ac:dyDescent="0.2">
      <c r="G767" s="353"/>
    </row>
    <row r="768" spans="7:7" s="93" customFormat="1" x14ac:dyDescent="0.2">
      <c r="G768" s="353"/>
    </row>
    <row r="769" spans="7:7" s="93" customFormat="1" x14ac:dyDescent="0.2">
      <c r="G769" s="353"/>
    </row>
    <row r="770" spans="7:7" s="93" customFormat="1" x14ac:dyDescent="0.2">
      <c r="G770" s="353"/>
    </row>
    <row r="771" spans="7:7" s="93" customFormat="1" x14ac:dyDescent="0.2">
      <c r="G771" s="353"/>
    </row>
    <row r="772" spans="7:7" s="93" customFormat="1" x14ac:dyDescent="0.2">
      <c r="G772" s="353"/>
    </row>
    <row r="773" spans="7:7" s="93" customFormat="1" x14ac:dyDescent="0.2">
      <c r="G773" s="353"/>
    </row>
    <row r="774" spans="7:7" s="93" customFormat="1" x14ac:dyDescent="0.2">
      <c r="G774" s="353"/>
    </row>
    <row r="775" spans="7:7" s="93" customFormat="1" x14ac:dyDescent="0.2">
      <c r="G775" s="353"/>
    </row>
    <row r="776" spans="7:7" s="93" customFormat="1" x14ac:dyDescent="0.2">
      <c r="G776" s="353"/>
    </row>
    <row r="777" spans="7:7" s="93" customFormat="1" x14ac:dyDescent="0.2">
      <c r="G777" s="353"/>
    </row>
    <row r="778" spans="7:7" s="93" customFormat="1" x14ac:dyDescent="0.2">
      <c r="G778" s="353"/>
    </row>
    <row r="779" spans="7:7" s="93" customFormat="1" x14ac:dyDescent="0.2">
      <c r="G779" s="353"/>
    </row>
    <row r="780" spans="7:7" s="93" customFormat="1" x14ac:dyDescent="0.2">
      <c r="G780" s="353"/>
    </row>
    <row r="781" spans="7:7" s="93" customFormat="1" x14ac:dyDescent="0.2">
      <c r="G781" s="353"/>
    </row>
    <row r="782" spans="7:7" s="93" customFormat="1" x14ac:dyDescent="0.2">
      <c r="G782" s="353"/>
    </row>
    <row r="783" spans="7:7" s="93" customFormat="1" x14ac:dyDescent="0.2">
      <c r="G783" s="353"/>
    </row>
    <row r="784" spans="7:7" s="93" customFormat="1" x14ac:dyDescent="0.2">
      <c r="G784" s="353"/>
    </row>
    <row r="785" spans="7:7" s="93" customFormat="1" x14ac:dyDescent="0.2">
      <c r="G785" s="353"/>
    </row>
    <row r="786" spans="7:7" s="93" customFormat="1" x14ac:dyDescent="0.2">
      <c r="G786" s="353"/>
    </row>
    <row r="787" spans="7:7" s="93" customFormat="1" x14ac:dyDescent="0.2">
      <c r="G787" s="353"/>
    </row>
    <row r="788" spans="7:7" s="93" customFormat="1" x14ac:dyDescent="0.2">
      <c r="G788" s="353"/>
    </row>
    <row r="789" spans="7:7" s="93" customFormat="1" x14ac:dyDescent="0.2">
      <c r="G789" s="353"/>
    </row>
    <row r="790" spans="7:7" s="93" customFormat="1" x14ac:dyDescent="0.2">
      <c r="G790" s="353"/>
    </row>
    <row r="791" spans="7:7" s="93" customFormat="1" x14ac:dyDescent="0.2">
      <c r="G791" s="353"/>
    </row>
    <row r="792" spans="7:7" s="93" customFormat="1" x14ac:dyDescent="0.2">
      <c r="G792" s="353"/>
    </row>
    <row r="793" spans="7:7" s="93" customFormat="1" x14ac:dyDescent="0.2">
      <c r="G793" s="353"/>
    </row>
    <row r="794" spans="7:7" s="93" customFormat="1" x14ac:dyDescent="0.2">
      <c r="G794" s="353"/>
    </row>
    <row r="795" spans="7:7" s="93" customFormat="1" x14ac:dyDescent="0.2">
      <c r="G795" s="353"/>
    </row>
    <row r="796" spans="7:7" s="93" customFormat="1" x14ac:dyDescent="0.2">
      <c r="G796" s="353"/>
    </row>
    <row r="797" spans="7:7" s="93" customFormat="1" x14ac:dyDescent="0.2">
      <c r="G797" s="353"/>
    </row>
    <row r="798" spans="7:7" s="93" customFormat="1" x14ac:dyDescent="0.2">
      <c r="G798" s="353"/>
    </row>
    <row r="799" spans="7:7" s="93" customFormat="1" x14ac:dyDescent="0.2">
      <c r="G799" s="353"/>
    </row>
    <row r="800" spans="7:7" s="93" customFormat="1" x14ac:dyDescent="0.2">
      <c r="G800" s="353"/>
    </row>
    <row r="801" spans="7:7" s="93" customFormat="1" x14ac:dyDescent="0.2">
      <c r="G801" s="353"/>
    </row>
    <row r="802" spans="7:7" s="93" customFormat="1" x14ac:dyDescent="0.2">
      <c r="G802" s="353"/>
    </row>
    <row r="803" spans="7:7" s="93" customFormat="1" x14ac:dyDescent="0.2">
      <c r="G803" s="353"/>
    </row>
    <row r="804" spans="7:7" s="93" customFormat="1" x14ac:dyDescent="0.2">
      <c r="G804" s="353"/>
    </row>
    <row r="805" spans="7:7" s="93" customFormat="1" x14ac:dyDescent="0.2">
      <c r="G805" s="353"/>
    </row>
    <row r="806" spans="7:7" s="93" customFormat="1" x14ac:dyDescent="0.2">
      <c r="G806" s="353"/>
    </row>
    <row r="807" spans="7:7" s="93" customFormat="1" x14ac:dyDescent="0.2">
      <c r="G807" s="353"/>
    </row>
    <row r="808" spans="7:7" s="93" customFormat="1" x14ac:dyDescent="0.2">
      <c r="G808" s="353"/>
    </row>
    <row r="809" spans="7:7" s="93" customFormat="1" x14ac:dyDescent="0.2">
      <c r="G809" s="353"/>
    </row>
    <row r="810" spans="7:7" s="93" customFormat="1" x14ac:dyDescent="0.2">
      <c r="G810" s="353"/>
    </row>
    <row r="811" spans="7:7" s="93" customFormat="1" x14ac:dyDescent="0.2">
      <c r="G811" s="353"/>
    </row>
    <row r="812" spans="7:7" s="93" customFormat="1" x14ac:dyDescent="0.2">
      <c r="G812" s="353"/>
    </row>
    <row r="813" spans="7:7" s="93" customFormat="1" x14ac:dyDescent="0.2">
      <c r="G813" s="353"/>
    </row>
    <row r="814" spans="7:7" s="93" customFormat="1" x14ac:dyDescent="0.2">
      <c r="G814" s="353"/>
    </row>
    <row r="815" spans="7:7" s="93" customFormat="1" x14ac:dyDescent="0.2">
      <c r="G815" s="353"/>
    </row>
    <row r="816" spans="7:7" s="93" customFormat="1" x14ac:dyDescent="0.2">
      <c r="G816" s="353"/>
    </row>
    <row r="817" spans="7:7" s="93" customFormat="1" x14ac:dyDescent="0.2">
      <c r="G817" s="353"/>
    </row>
    <row r="818" spans="7:7" s="93" customFormat="1" x14ac:dyDescent="0.2">
      <c r="G818" s="353"/>
    </row>
    <row r="819" spans="7:7" s="93" customFormat="1" x14ac:dyDescent="0.2">
      <c r="G819" s="353"/>
    </row>
    <row r="820" spans="7:7" s="93" customFormat="1" x14ac:dyDescent="0.2">
      <c r="G820" s="353"/>
    </row>
    <row r="821" spans="7:7" s="93" customFormat="1" x14ac:dyDescent="0.2">
      <c r="G821" s="353"/>
    </row>
    <row r="822" spans="7:7" s="93" customFormat="1" x14ac:dyDescent="0.2">
      <c r="G822" s="353"/>
    </row>
    <row r="823" spans="7:7" s="93" customFormat="1" x14ac:dyDescent="0.2">
      <c r="G823" s="353"/>
    </row>
    <row r="824" spans="7:7" s="93" customFormat="1" x14ac:dyDescent="0.2">
      <c r="G824" s="353"/>
    </row>
    <row r="825" spans="7:7" s="93" customFormat="1" x14ac:dyDescent="0.2">
      <c r="G825" s="353"/>
    </row>
    <row r="826" spans="7:7" s="93" customFormat="1" x14ac:dyDescent="0.2">
      <c r="G826" s="353"/>
    </row>
    <row r="827" spans="7:7" s="93" customFormat="1" x14ac:dyDescent="0.2">
      <c r="G827" s="353"/>
    </row>
    <row r="828" spans="7:7" s="93" customFormat="1" x14ac:dyDescent="0.2">
      <c r="G828" s="353"/>
    </row>
    <row r="829" spans="7:7" s="93" customFormat="1" x14ac:dyDescent="0.2">
      <c r="G829" s="353"/>
    </row>
    <row r="830" spans="7:7" s="93" customFormat="1" x14ac:dyDescent="0.2">
      <c r="G830" s="353"/>
    </row>
    <row r="831" spans="7:7" s="93" customFormat="1" x14ac:dyDescent="0.2">
      <c r="G831" s="353"/>
    </row>
    <row r="832" spans="7:7" s="93" customFormat="1" x14ac:dyDescent="0.2">
      <c r="G832" s="353"/>
    </row>
    <row r="833" spans="7:7" s="93" customFormat="1" x14ac:dyDescent="0.2">
      <c r="G833" s="353"/>
    </row>
    <row r="834" spans="7:7" s="93" customFormat="1" x14ac:dyDescent="0.2">
      <c r="G834" s="353"/>
    </row>
    <row r="835" spans="7:7" s="93" customFormat="1" x14ac:dyDescent="0.2">
      <c r="G835" s="353"/>
    </row>
    <row r="836" spans="7:7" s="93" customFormat="1" x14ac:dyDescent="0.2">
      <c r="G836" s="353"/>
    </row>
    <row r="837" spans="7:7" s="93" customFormat="1" x14ac:dyDescent="0.2">
      <c r="G837" s="353"/>
    </row>
    <row r="838" spans="7:7" s="93" customFormat="1" x14ac:dyDescent="0.2">
      <c r="G838" s="353"/>
    </row>
    <row r="839" spans="7:7" s="93" customFormat="1" x14ac:dyDescent="0.2">
      <c r="G839" s="353"/>
    </row>
    <row r="840" spans="7:7" s="93" customFormat="1" x14ac:dyDescent="0.2">
      <c r="G840" s="353"/>
    </row>
    <row r="841" spans="7:7" s="93" customFormat="1" x14ac:dyDescent="0.2">
      <c r="G841" s="353"/>
    </row>
    <row r="842" spans="7:7" s="93" customFormat="1" x14ac:dyDescent="0.2">
      <c r="G842" s="353"/>
    </row>
    <row r="843" spans="7:7" s="93" customFormat="1" x14ac:dyDescent="0.2">
      <c r="G843" s="353"/>
    </row>
    <row r="844" spans="7:7" s="93" customFormat="1" x14ac:dyDescent="0.2">
      <c r="G844" s="353"/>
    </row>
    <row r="845" spans="7:7" s="93" customFormat="1" x14ac:dyDescent="0.2">
      <c r="G845" s="353"/>
    </row>
    <row r="846" spans="7:7" s="93" customFormat="1" x14ac:dyDescent="0.2">
      <c r="G846" s="353"/>
    </row>
    <row r="847" spans="7:7" s="93" customFormat="1" x14ac:dyDescent="0.2">
      <c r="G847" s="353"/>
    </row>
    <row r="848" spans="7:7" s="93" customFormat="1" x14ac:dyDescent="0.2">
      <c r="G848" s="353"/>
    </row>
    <row r="849" spans="7:7" s="93" customFormat="1" x14ac:dyDescent="0.2">
      <c r="G849" s="353"/>
    </row>
    <row r="850" spans="7:7" s="93" customFormat="1" x14ac:dyDescent="0.2">
      <c r="G850" s="353"/>
    </row>
    <row r="851" spans="7:7" s="93" customFormat="1" x14ac:dyDescent="0.2">
      <c r="G851" s="353"/>
    </row>
    <row r="852" spans="7:7" s="93" customFormat="1" x14ac:dyDescent="0.2">
      <c r="G852" s="353"/>
    </row>
    <row r="853" spans="7:7" s="93" customFormat="1" x14ac:dyDescent="0.2">
      <c r="G853" s="353"/>
    </row>
    <row r="854" spans="7:7" s="93" customFormat="1" x14ac:dyDescent="0.2">
      <c r="G854" s="353"/>
    </row>
    <row r="855" spans="7:7" s="93" customFormat="1" x14ac:dyDescent="0.2">
      <c r="G855" s="353"/>
    </row>
    <row r="856" spans="7:7" s="93" customFormat="1" x14ac:dyDescent="0.2">
      <c r="G856" s="353"/>
    </row>
    <row r="857" spans="7:7" s="93" customFormat="1" x14ac:dyDescent="0.2">
      <c r="G857" s="353"/>
    </row>
    <row r="858" spans="7:7" s="93" customFormat="1" x14ac:dyDescent="0.2">
      <c r="G858" s="353"/>
    </row>
    <row r="859" spans="7:7" s="93" customFormat="1" x14ac:dyDescent="0.2">
      <c r="G859" s="353"/>
    </row>
    <row r="860" spans="7:7" s="93" customFormat="1" x14ac:dyDescent="0.2">
      <c r="G860" s="353"/>
    </row>
    <row r="861" spans="7:7" s="93" customFormat="1" x14ac:dyDescent="0.2">
      <c r="G861" s="353"/>
    </row>
    <row r="862" spans="7:7" s="93" customFormat="1" x14ac:dyDescent="0.2">
      <c r="G862" s="353"/>
    </row>
    <row r="863" spans="7:7" s="93" customFormat="1" x14ac:dyDescent="0.2">
      <c r="G863" s="353"/>
    </row>
    <row r="864" spans="7:7" s="93" customFormat="1" x14ac:dyDescent="0.2">
      <c r="G864" s="353"/>
    </row>
    <row r="865" spans="7:7" s="93" customFormat="1" x14ac:dyDescent="0.2">
      <c r="G865" s="353"/>
    </row>
    <row r="866" spans="7:7" s="93" customFormat="1" x14ac:dyDescent="0.2">
      <c r="G866" s="353"/>
    </row>
    <row r="867" spans="7:7" s="93" customFormat="1" x14ac:dyDescent="0.2">
      <c r="G867" s="353"/>
    </row>
    <row r="868" spans="7:7" s="93" customFormat="1" x14ac:dyDescent="0.2">
      <c r="G868" s="353"/>
    </row>
    <row r="869" spans="7:7" s="93" customFormat="1" x14ac:dyDescent="0.2">
      <c r="G869" s="353"/>
    </row>
    <row r="870" spans="7:7" s="93" customFormat="1" x14ac:dyDescent="0.2">
      <c r="G870" s="353"/>
    </row>
    <row r="871" spans="7:7" s="93" customFormat="1" x14ac:dyDescent="0.2">
      <c r="G871" s="353"/>
    </row>
    <row r="872" spans="7:7" s="93" customFormat="1" x14ac:dyDescent="0.2">
      <c r="G872" s="353"/>
    </row>
    <row r="873" spans="7:7" s="93" customFormat="1" x14ac:dyDescent="0.2">
      <c r="G873" s="353"/>
    </row>
    <row r="874" spans="7:7" s="93" customFormat="1" x14ac:dyDescent="0.2">
      <c r="G874" s="353"/>
    </row>
    <row r="875" spans="7:7" s="93" customFormat="1" x14ac:dyDescent="0.2">
      <c r="G875" s="353"/>
    </row>
    <row r="876" spans="7:7" s="93" customFormat="1" x14ac:dyDescent="0.2">
      <c r="G876" s="353"/>
    </row>
    <row r="877" spans="7:7" s="93" customFormat="1" x14ac:dyDescent="0.2">
      <c r="G877" s="353"/>
    </row>
    <row r="878" spans="7:7" s="93" customFormat="1" x14ac:dyDescent="0.2">
      <c r="G878" s="353"/>
    </row>
    <row r="879" spans="7:7" s="93" customFormat="1" x14ac:dyDescent="0.2">
      <c r="G879" s="353"/>
    </row>
    <row r="880" spans="7:7" s="93" customFormat="1" x14ac:dyDescent="0.2">
      <c r="G880" s="353"/>
    </row>
    <row r="881" spans="7:7" s="93" customFormat="1" x14ac:dyDescent="0.2">
      <c r="G881" s="353"/>
    </row>
    <row r="882" spans="7:7" s="93" customFormat="1" x14ac:dyDescent="0.2">
      <c r="G882" s="353"/>
    </row>
    <row r="883" spans="7:7" s="93" customFormat="1" x14ac:dyDescent="0.2">
      <c r="G883" s="353"/>
    </row>
    <row r="884" spans="7:7" s="93" customFormat="1" x14ac:dyDescent="0.2">
      <c r="G884" s="353"/>
    </row>
    <row r="885" spans="7:7" s="93" customFormat="1" x14ac:dyDescent="0.2">
      <c r="G885" s="353"/>
    </row>
    <row r="886" spans="7:7" s="93" customFormat="1" x14ac:dyDescent="0.2">
      <c r="G886" s="353"/>
    </row>
    <row r="887" spans="7:7" s="93" customFormat="1" x14ac:dyDescent="0.2">
      <c r="G887" s="353"/>
    </row>
    <row r="888" spans="7:7" s="93" customFormat="1" x14ac:dyDescent="0.2">
      <c r="G888" s="353"/>
    </row>
    <row r="889" spans="7:7" s="93" customFormat="1" x14ac:dyDescent="0.2">
      <c r="G889" s="353"/>
    </row>
    <row r="890" spans="7:7" s="93" customFormat="1" x14ac:dyDescent="0.2">
      <c r="G890" s="353"/>
    </row>
    <row r="891" spans="7:7" s="93" customFormat="1" x14ac:dyDescent="0.2">
      <c r="G891" s="353"/>
    </row>
    <row r="892" spans="7:7" s="93" customFormat="1" x14ac:dyDescent="0.2">
      <c r="G892" s="353"/>
    </row>
    <row r="893" spans="7:7" s="93" customFormat="1" x14ac:dyDescent="0.2">
      <c r="G893" s="353"/>
    </row>
    <row r="894" spans="7:7" s="93" customFormat="1" x14ac:dyDescent="0.2">
      <c r="G894" s="353"/>
    </row>
    <row r="895" spans="7:7" s="93" customFormat="1" x14ac:dyDescent="0.2">
      <c r="G895" s="353"/>
    </row>
    <row r="896" spans="7:7" s="93" customFormat="1" x14ac:dyDescent="0.2">
      <c r="G896" s="353"/>
    </row>
    <row r="897" spans="7:7" s="93" customFormat="1" x14ac:dyDescent="0.2">
      <c r="G897" s="353"/>
    </row>
    <row r="898" spans="7:7" s="93" customFormat="1" x14ac:dyDescent="0.2">
      <c r="G898" s="353"/>
    </row>
    <row r="899" spans="7:7" s="93" customFormat="1" x14ac:dyDescent="0.2">
      <c r="G899" s="353"/>
    </row>
    <row r="900" spans="7:7" s="93" customFormat="1" x14ac:dyDescent="0.2">
      <c r="G900" s="353"/>
    </row>
    <row r="901" spans="7:7" s="93" customFormat="1" x14ac:dyDescent="0.2">
      <c r="G901" s="353"/>
    </row>
    <row r="902" spans="7:7" s="93" customFormat="1" x14ac:dyDescent="0.2">
      <c r="G902" s="353"/>
    </row>
    <row r="903" spans="7:7" s="93" customFormat="1" x14ac:dyDescent="0.2">
      <c r="G903" s="353"/>
    </row>
    <row r="904" spans="7:7" s="93" customFormat="1" x14ac:dyDescent="0.2">
      <c r="G904" s="353"/>
    </row>
    <row r="905" spans="7:7" s="93" customFormat="1" x14ac:dyDescent="0.2">
      <c r="G905" s="353"/>
    </row>
    <row r="906" spans="7:7" s="93" customFormat="1" x14ac:dyDescent="0.2">
      <c r="G906" s="353"/>
    </row>
    <row r="907" spans="7:7" s="93" customFormat="1" x14ac:dyDescent="0.2">
      <c r="G907" s="353"/>
    </row>
    <row r="908" spans="7:7" s="93" customFormat="1" x14ac:dyDescent="0.2">
      <c r="G908" s="353"/>
    </row>
    <row r="909" spans="7:7" s="93" customFormat="1" x14ac:dyDescent="0.2">
      <c r="G909" s="353"/>
    </row>
    <row r="910" spans="7:7" s="93" customFormat="1" x14ac:dyDescent="0.2">
      <c r="G910" s="353"/>
    </row>
    <row r="911" spans="7:7" s="93" customFormat="1" x14ac:dyDescent="0.2">
      <c r="G911" s="353"/>
    </row>
    <row r="912" spans="7:7" s="93" customFormat="1" x14ac:dyDescent="0.2">
      <c r="G912" s="353"/>
    </row>
    <row r="913" spans="7:7" s="93" customFormat="1" x14ac:dyDescent="0.2">
      <c r="G913" s="353"/>
    </row>
    <row r="914" spans="7:7" s="93" customFormat="1" x14ac:dyDescent="0.2">
      <c r="G914" s="353"/>
    </row>
    <row r="915" spans="7:7" s="93" customFormat="1" x14ac:dyDescent="0.2">
      <c r="G915" s="353"/>
    </row>
    <row r="916" spans="7:7" s="93" customFormat="1" x14ac:dyDescent="0.2">
      <c r="G916" s="353"/>
    </row>
    <row r="917" spans="7:7" s="93" customFormat="1" x14ac:dyDescent="0.2">
      <c r="G917" s="353"/>
    </row>
    <row r="918" spans="7:7" s="93" customFormat="1" x14ac:dyDescent="0.2">
      <c r="G918" s="353"/>
    </row>
    <row r="919" spans="7:7" s="93" customFormat="1" x14ac:dyDescent="0.2">
      <c r="G919" s="353"/>
    </row>
    <row r="920" spans="7:7" s="93" customFormat="1" x14ac:dyDescent="0.2">
      <c r="G920" s="353"/>
    </row>
    <row r="921" spans="7:7" s="93" customFormat="1" x14ac:dyDescent="0.2">
      <c r="G921" s="353"/>
    </row>
    <row r="922" spans="7:7" s="93" customFormat="1" x14ac:dyDescent="0.2">
      <c r="G922" s="353"/>
    </row>
    <row r="923" spans="7:7" s="93" customFormat="1" x14ac:dyDescent="0.2">
      <c r="G923" s="353"/>
    </row>
    <row r="924" spans="7:7" s="93" customFormat="1" x14ac:dyDescent="0.2">
      <c r="G924" s="353"/>
    </row>
    <row r="925" spans="7:7" s="93" customFormat="1" x14ac:dyDescent="0.2">
      <c r="G925" s="353"/>
    </row>
    <row r="926" spans="7:7" s="93" customFormat="1" x14ac:dyDescent="0.2">
      <c r="G926" s="353"/>
    </row>
    <row r="927" spans="7:7" s="93" customFormat="1" x14ac:dyDescent="0.2">
      <c r="G927" s="353"/>
    </row>
    <row r="928" spans="7:7" s="93" customFormat="1" x14ac:dyDescent="0.2">
      <c r="G928" s="353"/>
    </row>
    <row r="929" spans="7:7" s="93" customFormat="1" x14ac:dyDescent="0.2">
      <c r="G929" s="353"/>
    </row>
    <row r="930" spans="7:7" s="93" customFormat="1" x14ac:dyDescent="0.2">
      <c r="G930" s="353"/>
    </row>
    <row r="931" spans="7:7" s="93" customFormat="1" x14ac:dyDescent="0.2">
      <c r="G931" s="353"/>
    </row>
    <row r="932" spans="7:7" s="93" customFormat="1" x14ac:dyDescent="0.2">
      <c r="G932" s="353"/>
    </row>
    <row r="933" spans="7:7" s="93" customFormat="1" x14ac:dyDescent="0.2">
      <c r="G933" s="353"/>
    </row>
    <row r="934" spans="7:7" s="93" customFormat="1" x14ac:dyDescent="0.2">
      <c r="G934" s="353"/>
    </row>
    <row r="935" spans="7:7" s="93" customFormat="1" x14ac:dyDescent="0.2">
      <c r="G935" s="353"/>
    </row>
    <row r="936" spans="7:7" s="93" customFormat="1" x14ac:dyDescent="0.2">
      <c r="G936" s="353"/>
    </row>
    <row r="937" spans="7:7" s="93" customFormat="1" x14ac:dyDescent="0.2">
      <c r="G937" s="353"/>
    </row>
    <row r="938" spans="7:7" s="93" customFormat="1" x14ac:dyDescent="0.2">
      <c r="G938" s="353"/>
    </row>
    <row r="939" spans="7:7" s="93" customFormat="1" x14ac:dyDescent="0.2">
      <c r="G939" s="353"/>
    </row>
    <row r="940" spans="7:7" s="93" customFormat="1" x14ac:dyDescent="0.2">
      <c r="G940" s="353"/>
    </row>
    <row r="941" spans="7:7" s="93" customFormat="1" x14ac:dyDescent="0.2">
      <c r="G941" s="353"/>
    </row>
    <row r="942" spans="7:7" s="93" customFormat="1" x14ac:dyDescent="0.2">
      <c r="G942" s="353"/>
    </row>
    <row r="943" spans="7:7" s="93" customFormat="1" x14ac:dyDescent="0.2">
      <c r="G943" s="353"/>
    </row>
    <row r="944" spans="7:7" s="93" customFormat="1" x14ac:dyDescent="0.2">
      <c r="G944" s="353"/>
    </row>
    <row r="945" spans="7:7" s="93" customFormat="1" x14ac:dyDescent="0.2">
      <c r="G945" s="353"/>
    </row>
    <row r="946" spans="7:7" s="93" customFormat="1" x14ac:dyDescent="0.2">
      <c r="G946" s="353"/>
    </row>
    <row r="947" spans="7:7" s="93" customFormat="1" x14ac:dyDescent="0.2">
      <c r="G947" s="353"/>
    </row>
    <row r="948" spans="7:7" s="93" customFormat="1" x14ac:dyDescent="0.2">
      <c r="G948" s="353"/>
    </row>
    <row r="949" spans="7:7" s="93" customFormat="1" x14ac:dyDescent="0.2">
      <c r="G949" s="353"/>
    </row>
    <row r="950" spans="7:7" s="93" customFormat="1" x14ac:dyDescent="0.2">
      <c r="G950" s="353"/>
    </row>
    <row r="951" spans="7:7" s="93" customFormat="1" x14ac:dyDescent="0.2">
      <c r="G951" s="353"/>
    </row>
    <row r="952" spans="7:7" s="93" customFormat="1" x14ac:dyDescent="0.2">
      <c r="G952" s="353"/>
    </row>
    <row r="953" spans="7:7" s="93" customFormat="1" x14ac:dyDescent="0.2">
      <c r="G953" s="353"/>
    </row>
    <row r="954" spans="7:7" s="93" customFormat="1" x14ac:dyDescent="0.2">
      <c r="G954" s="353"/>
    </row>
    <row r="955" spans="7:7" s="93" customFormat="1" x14ac:dyDescent="0.2">
      <c r="G955" s="353"/>
    </row>
    <row r="956" spans="7:7" s="93" customFormat="1" x14ac:dyDescent="0.2">
      <c r="G956" s="353"/>
    </row>
    <row r="957" spans="7:7" s="93" customFormat="1" x14ac:dyDescent="0.2">
      <c r="G957" s="353"/>
    </row>
    <row r="958" spans="7:7" s="93" customFormat="1" x14ac:dyDescent="0.2">
      <c r="G958" s="353"/>
    </row>
    <row r="959" spans="7:7" s="93" customFormat="1" x14ac:dyDescent="0.2">
      <c r="G959" s="353"/>
    </row>
    <row r="960" spans="7:7" s="93" customFormat="1" x14ac:dyDescent="0.2">
      <c r="G960" s="353"/>
    </row>
    <row r="961" spans="7:7" s="93" customFormat="1" x14ac:dyDescent="0.2">
      <c r="G961" s="353"/>
    </row>
    <row r="962" spans="7:7" s="93" customFormat="1" x14ac:dyDescent="0.2">
      <c r="G962" s="353"/>
    </row>
    <row r="963" spans="7:7" s="93" customFormat="1" x14ac:dyDescent="0.2">
      <c r="G963" s="353"/>
    </row>
    <row r="964" spans="7:7" s="93" customFormat="1" x14ac:dyDescent="0.2">
      <c r="G964" s="353"/>
    </row>
    <row r="965" spans="7:7" s="93" customFormat="1" x14ac:dyDescent="0.2">
      <c r="G965" s="353"/>
    </row>
    <row r="966" spans="7:7" s="93" customFormat="1" x14ac:dyDescent="0.2">
      <c r="G966" s="353"/>
    </row>
    <row r="967" spans="7:7" s="93" customFormat="1" x14ac:dyDescent="0.2">
      <c r="G967" s="353"/>
    </row>
    <row r="968" spans="7:7" s="93" customFormat="1" x14ac:dyDescent="0.2">
      <c r="G968" s="353"/>
    </row>
    <row r="969" spans="7:7" s="93" customFormat="1" x14ac:dyDescent="0.2">
      <c r="G969" s="353"/>
    </row>
    <row r="970" spans="7:7" s="93" customFormat="1" x14ac:dyDescent="0.2">
      <c r="G970" s="353"/>
    </row>
    <row r="971" spans="7:7" s="93" customFormat="1" x14ac:dyDescent="0.2">
      <c r="G971" s="353"/>
    </row>
    <row r="972" spans="7:7" s="93" customFormat="1" x14ac:dyDescent="0.2">
      <c r="G972" s="353"/>
    </row>
    <row r="973" spans="7:7" s="93" customFormat="1" x14ac:dyDescent="0.2">
      <c r="G973" s="353"/>
    </row>
    <row r="974" spans="7:7" s="93" customFormat="1" x14ac:dyDescent="0.2">
      <c r="G974" s="353"/>
    </row>
    <row r="975" spans="7:7" s="93" customFormat="1" x14ac:dyDescent="0.2">
      <c r="G975" s="353"/>
    </row>
    <row r="976" spans="7:7" s="93" customFormat="1" x14ac:dyDescent="0.2">
      <c r="G976" s="353"/>
    </row>
    <row r="977" spans="7:7" s="93" customFormat="1" x14ac:dyDescent="0.2">
      <c r="G977" s="353"/>
    </row>
    <row r="978" spans="7:7" s="93" customFormat="1" x14ac:dyDescent="0.2">
      <c r="G978" s="353"/>
    </row>
    <row r="979" spans="7:7" s="93" customFormat="1" x14ac:dyDescent="0.2">
      <c r="G979" s="353"/>
    </row>
    <row r="980" spans="7:7" s="93" customFormat="1" x14ac:dyDescent="0.2">
      <c r="G980" s="353"/>
    </row>
    <row r="981" spans="7:7" s="93" customFormat="1" x14ac:dyDescent="0.2">
      <c r="G981" s="353"/>
    </row>
    <row r="982" spans="7:7" s="93" customFormat="1" x14ac:dyDescent="0.2">
      <c r="G982" s="353"/>
    </row>
    <row r="983" spans="7:7" s="93" customFormat="1" x14ac:dyDescent="0.2">
      <c r="G983" s="353"/>
    </row>
    <row r="984" spans="7:7" s="93" customFormat="1" x14ac:dyDescent="0.2">
      <c r="G984" s="353"/>
    </row>
    <row r="985" spans="7:7" s="93" customFormat="1" x14ac:dyDescent="0.2">
      <c r="G985" s="353"/>
    </row>
    <row r="986" spans="7:7" s="93" customFormat="1" x14ac:dyDescent="0.2">
      <c r="G986" s="353"/>
    </row>
    <row r="987" spans="7:7" s="93" customFormat="1" x14ac:dyDescent="0.2">
      <c r="G987" s="353"/>
    </row>
    <row r="988" spans="7:7" s="93" customFormat="1" x14ac:dyDescent="0.2">
      <c r="G988" s="353"/>
    </row>
    <row r="989" spans="7:7" s="93" customFormat="1" x14ac:dyDescent="0.2">
      <c r="G989" s="353"/>
    </row>
    <row r="990" spans="7:7" s="93" customFormat="1" x14ac:dyDescent="0.2">
      <c r="G990" s="353"/>
    </row>
    <row r="991" spans="7:7" s="93" customFormat="1" x14ac:dyDescent="0.2">
      <c r="G991" s="353"/>
    </row>
    <row r="992" spans="7:7" s="93" customFormat="1" x14ac:dyDescent="0.2">
      <c r="G992" s="353"/>
    </row>
    <row r="993" spans="7:7" s="93" customFormat="1" x14ac:dyDescent="0.2">
      <c r="G993" s="353"/>
    </row>
    <row r="994" spans="7:7" s="93" customFormat="1" x14ac:dyDescent="0.2">
      <c r="G994" s="353"/>
    </row>
    <row r="995" spans="7:7" s="93" customFormat="1" x14ac:dyDescent="0.2">
      <c r="G995" s="353"/>
    </row>
    <row r="996" spans="7:7" s="93" customFormat="1" x14ac:dyDescent="0.2">
      <c r="G996" s="353"/>
    </row>
    <row r="997" spans="7:7" s="93" customFormat="1" x14ac:dyDescent="0.2">
      <c r="G997" s="353"/>
    </row>
    <row r="998" spans="7:7" s="93" customFormat="1" x14ac:dyDescent="0.2">
      <c r="G998" s="353"/>
    </row>
    <row r="999" spans="7:7" s="93" customFormat="1" x14ac:dyDescent="0.2">
      <c r="G999" s="353"/>
    </row>
    <row r="1000" spans="7:7" s="93" customFormat="1" x14ac:dyDescent="0.2">
      <c r="G1000" s="353"/>
    </row>
    <row r="1001" spans="7:7" s="93" customFormat="1" x14ac:dyDescent="0.2">
      <c r="G1001" s="353"/>
    </row>
    <row r="1002" spans="7:7" s="93" customFormat="1" x14ac:dyDescent="0.2">
      <c r="G1002" s="353"/>
    </row>
    <row r="1003" spans="7:7" s="93" customFormat="1" x14ac:dyDescent="0.2">
      <c r="G1003" s="353"/>
    </row>
    <row r="1004" spans="7:7" s="93" customFormat="1" x14ac:dyDescent="0.2">
      <c r="G1004" s="353"/>
    </row>
    <row r="1005" spans="7:7" s="93" customFormat="1" x14ac:dyDescent="0.2">
      <c r="G1005" s="353"/>
    </row>
    <row r="1006" spans="7:7" s="93" customFormat="1" x14ac:dyDescent="0.2">
      <c r="G1006" s="353"/>
    </row>
    <row r="1007" spans="7:7" s="93" customFormat="1" x14ac:dyDescent="0.2">
      <c r="G1007" s="353"/>
    </row>
    <row r="1008" spans="7:7" s="93" customFormat="1" x14ac:dyDescent="0.2">
      <c r="G1008" s="353"/>
    </row>
    <row r="1009" spans="7:7" s="93" customFormat="1" x14ac:dyDescent="0.2">
      <c r="G1009" s="353"/>
    </row>
    <row r="1010" spans="7:7" s="93" customFormat="1" x14ac:dyDescent="0.2">
      <c r="G1010" s="353"/>
    </row>
    <row r="1011" spans="7:7" s="93" customFormat="1" x14ac:dyDescent="0.2">
      <c r="G1011" s="353"/>
    </row>
    <row r="1012" spans="7:7" s="93" customFormat="1" x14ac:dyDescent="0.2">
      <c r="G1012" s="353"/>
    </row>
    <row r="1013" spans="7:7" s="93" customFormat="1" x14ac:dyDescent="0.2">
      <c r="G1013" s="353"/>
    </row>
    <row r="1014" spans="7:7" s="93" customFormat="1" x14ac:dyDescent="0.2">
      <c r="G1014" s="353"/>
    </row>
    <row r="1015" spans="7:7" s="93" customFormat="1" x14ac:dyDescent="0.2">
      <c r="G1015" s="353"/>
    </row>
    <row r="1016" spans="7:7" s="93" customFormat="1" x14ac:dyDescent="0.2">
      <c r="G1016" s="353"/>
    </row>
    <row r="1017" spans="7:7" s="93" customFormat="1" x14ac:dyDescent="0.2">
      <c r="G1017" s="353"/>
    </row>
    <row r="1018" spans="7:7" s="93" customFormat="1" x14ac:dyDescent="0.2">
      <c r="G1018" s="353"/>
    </row>
    <row r="1019" spans="7:7" s="93" customFormat="1" x14ac:dyDescent="0.2">
      <c r="G1019" s="353"/>
    </row>
    <row r="1020" spans="7:7" s="93" customFormat="1" x14ac:dyDescent="0.2">
      <c r="G1020" s="353"/>
    </row>
    <row r="1021" spans="7:7" s="93" customFormat="1" x14ac:dyDescent="0.2">
      <c r="G1021" s="353"/>
    </row>
    <row r="1022" spans="7:7" s="93" customFormat="1" x14ac:dyDescent="0.2">
      <c r="G1022" s="353"/>
    </row>
    <row r="1023" spans="7:7" s="93" customFormat="1" x14ac:dyDescent="0.2">
      <c r="G1023" s="353"/>
    </row>
    <row r="1024" spans="7:7" s="93" customFormat="1" x14ac:dyDescent="0.2">
      <c r="G1024" s="353"/>
    </row>
    <row r="1025" spans="7:7" s="93" customFormat="1" x14ac:dyDescent="0.2">
      <c r="G1025" s="353"/>
    </row>
    <row r="1026" spans="7:7" s="93" customFormat="1" x14ac:dyDescent="0.2">
      <c r="G1026" s="353"/>
    </row>
    <row r="1027" spans="7:7" s="93" customFormat="1" x14ac:dyDescent="0.2">
      <c r="G1027" s="353"/>
    </row>
    <row r="1028" spans="7:7" s="93" customFormat="1" x14ac:dyDescent="0.2">
      <c r="G1028" s="353"/>
    </row>
    <row r="1029" spans="7:7" s="93" customFormat="1" x14ac:dyDescent="0.2">
      <c r="G1029" s="353"/>
    </row>
    <row r="1030" spans="7:7" s="93" customFormat="1" x14ac:dyDescent="0.2">
      <c r="G1030" s="353"/>
    </row>
    <row r="1031" spans="7:7" s="93" customFormat="1" x14ac:dyDescent="0.2">
      <c r="G1031" s="353"/>
    </row>
    <row r="1032" spans="7:7" s="93" customFormat="1" x14ac:dyDescent="0.2">
      <c r="G1032" s="353"/>
    </row>
    <row r="1033" spans="7:7" s="93" customFormat="1" x14ac:dyDescent="0.2">
      <c r="G1033" s="353"/>
    </row>
    <row r="1034" spans="7:7" s="93" customFormat="1" x14ac:dyDescent="0.2">
      <c r="G1034" s="353"/>
    </row>
    <row r="1035" spans="7:7" s="93" customFormat="1" x14ac:dyDescent="0.2">
      <c r="G1035" s="353"/>
    </row>
    <row r="1036" spans="7:7" s="93" customFormat="1" x14ac:dyDescent="0.2">
      <c r="G1036" s="353"/>
    </row>
    <row r="1037" spans="7:7" s="93" customFormat="1" x14ac:dyDescent="0.2">
      <c r="G1037" s="353"/>
    </row>
    <row r="1038" spans="7:7" s="93" customFormat="1" x14ac:dyDescent="0.2">
      <c r="G1038" s="353"/>
    </row>
    <row r="1039" spans="7:7" s="93" customFormat="1" x14ac:dyDescent="0.2">
      <c r="G1039" s="353"/>
    </row>
    <row r="1040" spans="7:7" s="93" customFormat="1" x14ac:dyDescent="0.2">
      <c r="G1040" s="353"/>
    </row>
    <row r="1041" spans="7:7" s="93" customFormat="1" x14ac:dyDescent="0.2">
      <c r="G1041" s="353"/>
    </row>
    <row r="1042" spans="7:7" s="93" customFormat="1" x14ac:dyDescent="0.2">
      <c r="G1042" s="353"/>
    </row>
    <row r="1043" spans="7:7" s="93" customFormat="1" x14ac:dyDescent="0.2">
      <c r="G1043" s="353"/>
    </row>
    <row r="1044" spans="7:7" s="93" customFormat="1" x14ac:dyDescent="0.2">
      <c r="G1044" s="353"/>
    </row>
    <row r="1045" spans="7:7" s="93" customFormat="1" x14ac:dyDescent="0.2">
      <c r="G1045" s="353"/>
    </row>
    <row r="1046" spans="7:7" s="93" customFormat="1" x14ac:dyDescent="0.2">
      <c r="G1046" s="353"/>
    </row>
    <row r="1047" spans="7:7" s="93" customFormat="1" x14ac:dyDescent="0.2">
      <c r="G1047" s="353"/>
    </row>
    <row r="1048" spans="7:7" s="93" customFormat="1" x14ac:dyDescent="0.2">
      <c r="G1048" s="353"/>
    </row>
    <row r="1049" spans="7:7" s="93" customFormat="1" x14ac:dyDescent="0.2">
      <c r="G1049" s="353"/>
    </row>
    <row r="1050" spans="7:7" s="93" customFormat="1" x14ac:dyDescent="0.2">
      <c r="G1050" s="353"/>
    </row>
    <row r="1051" spans="7:7" s="93" customFormat="1" x14ac:dyDescent="0.2">
      <c r="G1051" s="353"/>
    </row>
    <row r="1052" spans="7:7" s="93" customFormat="1" x14ac:dyDescent="0.2">
      <c r="G1052" s="353"/>
    </row>
    <row r="1053" spans="7:7" s="93" customFormat="1" x14ac:dyDescent="0.2">
      <c r="G1053" s="353"/>
    </row>
    <row r="1054" spans="7:7" s="93" customFormat="1" x14ac:dyDescent="0.2">
      <c r="G1054" s="353"/>
    </row>
    <row r="1055" spans="7:7" s="93" customFormat="1" x14ac:dyDescent="0.2">
      <c r="G1055" s="353"/>
    </row>
    <row r="1056" spans="7:7" s="93" customFormat="1" x14ac:dyDescent="0.2">
      <c r="G1056" s="353"/>
    </row>
    <row r="1057" spans="7:7" s="93" customFormat="1" x14ac:dyDescent="0.2">
      <c r="G1057" s="353"/>
    </row>
    <row r="1058" spans="7:7" s="93" customFormat="1" x14ac:dyDescent="0.2">
      <c r="G1058" s="353"/>
    </row>
    <row r="1059" spans="7:7" s="93" customFormat="1" x14ac:dyDescent="0.2">
      <c r="G1059" s="353"/>
    </row>
    <row r="1060" spans="7:7" s="93" customFormat="1" x14ac:dyDescent="0.2">
      <c r="G1060" s="353"/>
    </row>
    <row r="1061" spans="7:7" s="93" customFormat="1" x14ac:dyDescent="0.2">
      <c r="G1061" s="353"/>
    </row>
    <row r="1062" spans="7:7" s="93" customFormat="1" x14ac:dyDescent="0.2">
      <c r="G1062" s="353"/>
    </row>
    <row r="1063" spans="7:7" s="93" customFormat="1" x14ac:dyDescent="0.2">
      <c r="G1063" s="353"/>
    </row>
    <row r="1064" spans="7:7" s="93" customFormat="1" x14ac:dyDescent="0.2">
      <c r="G1064" s="353"/>
    </row>
    <row r="1065" spans="7:7" s="93" customFormat="1" x14ac:dyDescent="0.2">
      <c r="G1065" s="353"/>
    </row>
    <row r="1066" spans="7:7" s="93" customFormat="1" x14ac:dyDescent="0.2">
      <c r="G1066" s="353"/>
    </row>
    <row r="1067" spans="7:7" s="93" customFormat="1" x14ac:dyDescent="0.2">
      <c r="G1067" s="353"/>
    </row>
    <row r="1068" spans="7:7" s="93" customFormat="1" x14ac:dyDescent="0.2">
      <c r="G1068" s="353"/>
    </row>
    <row r="1069" spans="7:7" s="93" customFormat="1" x14ac:dyDescent="0.2">
      <c r="G1069" s="353"/>
    </row>
    <row r="1070" spans="7:7" s="93" customFormat="1" x14ac:dyDescent="0.2">
      <c r="G1070" s="353"/>
    </row>
    <row r="1071" spans="7:7" s="93" customFormat="1" x14ac:dyDescent="0.2">
      <c r="G1071" s="353"/>
    </row>
    <row r="1072" spans="7:7" s="93" customFormat="1" x14ac:dyDescent="0.2">
      <c r="G1072" s="353"/>
    </row>
    <row r="1073" spans="7:7" s="93" customFormat="1" x14ac:dyDescent="0.2">
      <c r="G1073" s="353"/>
    </row>
    <row r="1074" spans="7:7" s="93" customFormat="1" x14ac:dyDescent="0.2">
      <c r="G1074" s="353"/>
    </row>
    <row r="1075" spans="7:7" s="93" customFormat="1" x14ac:dyDescent="0.2">
      <c r="G1075" s="353"/>
    </row>
    <row r="1076" spans="7:7" s="93" customFormat="1" x14ac:dyDescent="0.2">
      <c r="G1076" s="353"/>
    </row>
    <row r="1077" spans="7:7" s="93" customFormat="1" x14ac:dyDescent="0.2">
      <c r="G1077" s="353"/>
    </row>
    <row r="1078" spans="7:7" s="93" customFormat="1" x14ac:dyDescent="0.2">
      <c r="G1078" s="353"/>
    </row>
    <row r="1079" spans="7:7" s="93" customFormat="1" x14ac:dyDescent="0.2">
      <c r="G1079" s="353"/>
    </row>
    <row r="1080" spans="7:7" s="93" customFormat="1" x14ac:dyDescent="0.2">
      <c r="G1080" s="353"/>
    </row>
    <row r="1081" spans="7:7" s="93" customFormat="1" x14ac:dyDescent="0.2">
      <c r="G1081" s="353"/>
    </row>
    <row r="1082" spans="7:7" s="93" customFormat="1" x14ac:dyDescent="0.2">
      <c r="G1082" s="353"/>
    </row>
    <row r="1083" spans="7:7" s="93" customFormat="1" x14ac:dyDescent="0.2">
      <c r="G1083" s="353"/>
    </row>
    <row r="1084" spans="7:7" s="93" customFormat="1" x14ac:dyDescent="0.2">
      <c r="G1084" s="353"/>
    </row>
    <row r="1085" spans="7:7" s="93" customFormat="1" x14ac:dyDescent="0.2">
      <c r="G1085" s="353"/>
    </row>
    <row r="1086" spans="7:7" s="93" customFormat="1" x14ac:dyDescent="0.2">
      <c r="G1086" s="353"/>
    </row>
    <row r="1087" spans="7:7" s="93" customFormat="1" x14ac:dyDescent="0.2">
      <c r="G1087" s="353"/>
    </row>
    <row r="1088" spans="7:7" s="93" customFormat="1" x14ac:dyDescent="0.2">
      <c r="G1088" s="353"/>
    </row>
    <row r="1089" spans="7:7" s="93" customFormat="1" x14ac:dyDescent="0.2">
      <c r="G1089" s="353"/>
    </row>
    <row r="1090" spans="7:7" s="93" customFormat="1" x14ac:dyDescent="0.2">
      <c r="G1090" s="353"/>
    </row>
    <row r="1091" spans="7:7" s="93" customFormat="1" x14ac:dyDescent="0.2">
      <c r="G1091" s="353"/>
    </row>
    <row r="1092" spans="7:7" s="93" customFormat="1" x14ac:dyDescent="0.2">
      <c r="G1092" s="353"/>
    </row>
    <row r="1093" spans="7:7" s="93" customFormat="1" x14ac:dyDescent="0.2">
      <c r="G1093" s="353"/>
    </row>
    <row r="1094" spans="7:7" s="93" customFormat="1" x14ac:dyDescent="0.2">
      <c r="G1094" s="353"/>
    </row>
    <row r="1095" spans="7:7" s="93" customFormat="1" x14ac:dyDescent="0.2">
      <c r="G1095" s="353"/>
    </row>
    <row r="1096" spans="7:7" s="93" customFormat="1" x14ac:dyDescent="0.2">
      <c r="G1096" s="353"/>
    </row>
    <row r="1097" spans="7:7" s="93" customFormat="1" x14ac:dyDescent="0.2">
      <c r="G1097" s="353"/>
    </row>
    <row r="1098" spans="7:7" s="93" customFormat="1" x14ac:dyDescent="0.2">
      <c r="G1098" s="353"/>
    </row>
    <row r="1099" spans="7:7" s="93" customFormat="1" x14ac:dyDescent="0.2">
      <c r="G1099" s="353"/>
    </row>
    <row r="1100" spans="7:7" s="93" customFormat="1" x14ac:dyDescent="0.2">
      <c r="G1100" s="353"/>
    </row>
    <row r="1101" spans="7:7" s="93" customFormat="1" x14ac:dyDescent="0.2">
      <c r="G1101" s="353"/>
    </row>
    <row r="1102" spans="7:7" s="93" customFormat="1" x14ac:dyDescent="0.2">
      <c r="G1102" s="353"/>
    </row>
    <row r="1103" spans="7:7" s="93" customFormat="1" x14ac:dyDescent="0.2">
      <c r="G1103" s="353"/>
    </row>
    <row r="1104" spans="7:7" s="93" customFormat="1" x14ac:dyDescent="0.2">
      <c r="G1104" s="353"/>
    </row>
    <row r="1105" spans="7:7" s="93" customFormat="1" x14ac:dyDescent="0.2">
      <c r="G1105" s="353"/>
    </row>
    <row r="1106" spans="7:7" s="93" customFormat="1" x14ac:dyDescent="0.2">
      <c r="G1106" s="353"/>
    </row>
    <row r="1107" spans="7:7" s="93" customFormat="1" x14ac:dyDescent="0.2">
      <c r="G1107" s="353"/>
    </row>
    <row r="1108" spans="7:7" s="93" customFormat="1" x14ac:dyDescent="0.2">
      <c r="G1108" s="353"/>
    </row>
    <row r="1109" spans="7:7" s="93" customFormat="1" x14ac:dyDescent="0.2">
      <c r="G1109" s="353"/>
    </row>
    <row r="1110" spans="7:7" s="93" customFormat="1" x14ac:dyDescent="0.2">
      <c r="G1110" s="353"/>
    </row>
    <row r="1111" spans="7:7" s="93" customFormat="1" x14ac:dyDescent="0.2">
      <c r="G1111" s="353"/>
    </row>
    <row r="1112" spans="7:7" s="93" customFormat="1" x14ac:dyDescent="0.2">
      <c r="G1112" s="353"/>
    </row>
    <row r="1113" spans="7:7" s="93" customFormat="1" x14ac:dyDescent="0.2">
      <c r="G1113" s="353"/>
    </row>
    <row r="1114" spans="7:7" s="93" customFormat="1" x14ac:dyDescent="0.2">
      <c r="G1114" s="353"/>
    </row>
    <row r="1115" spans="7:7" s="93" customFormat="1" x14ac:dyDescent="0.2">
      <c r="G1115" s="353"/>
    </row>
    <row r="1116" spans="7:7" s="93" customFormat="1" x14ac:dyDescent="0.2">
      <c r="G1116" s="353"/>
    </row>
    <row r="1117" spans="7:7" s="93" customFormat="1" x14ac:dyDescent="0.2">
      <c r="G1117" s="353"/>
    </row>
    <row r="1118" spans="7:7" s="93" customFormat="1" x14ac:dyDescent="0.2">
      <c r="G1118" s="353"/>
    </row>
    <row r="1119" spans="7:7" s="93" customFormat="1" x14ac:dyDescent="0.2">
      <c r="G1119" s="353"/>
    </row>
    <row r="1120" spans="7:7" s="93" customFormat="1" x14ac:dyDescent="0.2">
      <c r="G1120" s="353"/>
    </row>
    <row r="1121" spans="7:7" s="93" customFormat="1" x14ac:dyDescent="0.2">
      <c r="G1121" s="353"/>
    </row>
    <row r="1122" spans="7:7" s="93" customFormat="1" x14ac:dyDescent="0.2">
      <c r="G1122" s="353"/>
    </row>
    <row r="1123" spans="7:7" s="93" customFormat="1" x14ac:dyDescent="0.2">
      <c r="G1123" s="353"/>
    </row>
    <row r="1124" spans="7:7" s="93" customFormat="1" x14ac:dyDescent="0.2">
      <c r="G1124" s="353"/>
    </row>
    <row r="1125" spans="7:7" s="93" customFormat="1" x14ac:dyDescent="0.2">
      <c r="G1125" s="353"/>
    </row>
    <row r="1126" spans="7:7" s="93" customFormat="1" x14ac:dyDescent="0.2">
      <c r="G1126" s="353"/>
    </row>
    <row r="1127" spans="7:7" s="93" customFormat="1" x14ac:dyDescent="0.2">
      <c r="G1127" s="353"/>
    </row>
    <row r="1128" spans="7:7" s="93" customFormat="1" x14ac:dyDescent="0.2">
      <c r="G1128" s="353"/>
    </row>
    <row r="1129" spans="7:7" s="93" customFormat="1" x14ac:dyDescent="0.2">
      <c r="G1129" s="353"/>
    </row>
    <row r="1130" spans="7:7" s="93" customFormat="1" x14ac:dyDescent="0.2">
      <c r="G1130" s="353"/>
    </row>
    <row r="1131" spans="7:7" s="93" customFormat="1" x14ac:dyDescent="0.2">
      <c r="G1131" s="353"/>
    </row>
    <row r="1132" spans="7:7" s="93" customFormat="1" x14ac:dyDescent="0.2">
      <c r="G1132" s="353"/>
    </row>
    <row r="1133" spans="7:7" s="93" customFormat="1" x14ac:dyDescent="0.2">
      <c r="G1133" s="353"/>
    </row>
    <row r="1134" spans="7:7" s="93" customFormat="1" x14ac:dyDescent="0.2">
      <c r="G1134" s="353"/>
    </row>
    <row r="1135" spans="7:7" s="93" customFormat="1" x14ac:dyDescent="0.2">
      <c r="G1135" s="353"/>
    </row>
    <row r="1136" spans="7:7" s="93" customFormat="1" x14ac:dyDescent="0.2">
      <c r="G1136" s="353"/>
    </row>
    <row r="1137" spans="7:7" s="93" customFormat="1" x14ac:dyDescent="0.2">
      <c r="G1137" s="353"/>
    </row>
    <row r="1138" spans="7:7" s="93" customFormat="1" x14ac:dyDescent="0.2">
      <c r="G1138" s="353"/>
    </row>
    <row r="1139" spans="7:7" s="93" customFormat="1" x14ac:dyDescent="0.2">
      <c r="G1139" s="353"/>
    </row>
    <row r="1140" spans="7:7" s="93" customFormat="1" x14ac:dyDescent="0.2">
      <c r="G1140" s="353"/>
    </row>
    <row r="1141" spans="7:7" s="93" customFormat="1" x14ac:dyDescent="0.2">
      <c r="G1141" s="353"/>
    </row>
    <row r="1142" spans="7:7" s="93" customFormat="1" x14ac:dyDescent="0.2">
      <c r="G1142" s="353"/>
    </row>
    <row r="1143" spans="7:7" s="93" customFormat="1" x14ac:dyDescent="0.2">
      <c r="G1143" s="353"/>
    </row>
    <row r="1144" spans="7:7" s="93" customFormat="1" x14ac:dyDescent="0.2">
      <c r="G1144" s="353"/>
    </row>
    <row r="1145" spans="7:7" s="93" customFormat="1" x14ac:dyDescent="0.2">
      <c r="G1145" s="353"/>
    </row>
    <row r="1146" spans="7:7" s="93" customFormat="1" x14ac:dyDescent="0.2">
      <c r="G1146" s="353"/>
    </row>
    <row r="1147" spans="7:7" s="93" customFormat="1" x14ac:dyDescent="0.2">
      <c r="G1147" s="353"/>
    </row>
    <row r="1148" spans="7:7" s="93" customFormat="1" x14ac:dyDescent="0.2">
      <c r="G1148" s="353"/>
    </row>
    <row r="1149" spans="7:7" s="93" customFormat="1" x14ac:dyDescent="0.2">
      <c r="G1149" s="353"/>
    </row>
    <row r="1150" spans="7:7" s="93" customFormat="1" x14ac:dyDescent="0.2">
      <c r="G1150" s="353"/>
    </row>
    <row r="1151" spans="7:7" s="93" customFormat="1" x14ac:dyDescent="0.2">
      <c r="G1151" s="353"/>
    </row>
    <row r="1152" spans="7:7" s="93" customFormat="1" x14ac:dyDescent="0.2">
      <c r="G1152" s="353"/>
    </row>
    <row r="1153" spans="7:7" s="93" customFormat="1" x14ac:dyDescent="0.2">
      <c r="G1153" s="353"/>
    </row>
    <row r="1154" spans="7:7" s="93" customFormat="1" x14ac:dyDescent="0.2">
      <c r="G1154" s="353"/>
    </row>
    <row r="1155" spans="7:7" s="93" customFormat="1" x14ac:dyDescent="0.2">
      <c r="G1155" s="353"/>
    </row>
    <row r="1156" spans="7:7" s="93" customFormat="1" x14ac:dyDescent="0.2">
      <c r="G1156" s="353"/>
    </row>
    <row r="1157" spans="7:7" s="93" customFormat="1" x14ac:dyDescent="0.2">
      <c r="G1157" s="353"/>
    </row>
    <row r="1158" spans="7:7" s="93" customFormat="1" x14ac:dyDescent="0.2">
      <c r="G1158" s="353"/>
    </row>
    <row r="1159" spans="7:7" s="93" customFormat="1" x14ac:dyDescent="0.2">
      <c r="G1159" s="353"/>
    </row>
    <row r="1160" spans="7:7" s="93" customFormat="1" x14ac:dyDescent="0.2">
      <c r="G1160" s="353"/>
    </row>
    <row r="1161" spans="7:7" s="93" customFormat="1" x14ac:dyDescent="0.2">
      <c r="G1161" s="353"/>
    </row>
    <row r="1162" spans="7:7" s="93" customFormat="1" x14ac:dyDescent="0.2">
      <c r="G1162" s="353"/>
    </row>
    <row r="1163" spans="7:7" s="93" customFormat="1" x14ac:dyDescent="0.2">
      <c r="G1163" s="353"/>
    </row>
    <row r="1164" spans="7:7" s="93" customFormat="1" x14ac:dyDescent="0.2">
      <c r="G1164" s="353"/>
    </row>
    <row r="1165" spans="7:7" s="93" customFormat="1" x14ac:dyDescent="0.2">
      <c r="G1165" s="353"/>
    </row>
    <row r="1166" spans="7:7" s="93" customFormat="1" x14ac:dyDescent="0.2">
      <c r="G1166" s="353"/>
    </row>
    <row r="1167" spans="7:7" s="93" customFormat="1" x14ac:dyDescent="0.2">
      <c r="G1167" s="353"/>
    </row>
    <row r="1168" spans="7:7" s="93" customFormat="1" x14ac:dyDescent="0.2">
      <c r="G1168" s="353"/>
    </row>
    <row r="1169" spans="7:7" s="93" customFormat="1" x14ac:dyDescent="0.2">
      <c r="G1169" s="353"/>
    </row>
    <row r="1170" spans="7:7" s="93" customFormat="1" x14ac:dyDescent="0.2">
      <c r="G1170" s="353"/>
    </row>
    <row r="1171" spans="7:7" s="93" customFormat="1" x14ac:dyDescent="0.2">
      <c r="G1171" s="353"/>
    </row>
    <row r="1172" spans="7:7" s="93" customFormat="1" x14ac:dyDescent="0.2">
      <c r="G1172" s="353"/>
    </row>
    <row r="1173" spans="7:7" s="93" customFormat="1" x14ac:dyDescent="0.2">
      <c r="G1173" s="353"/>
    </row>
    <row r="1174" spans="7:7" s="93" customFormat="1" x14ac:dyDescent="0.2">
      <c r="G1174" s="353"/>
    </row>
    <row r="1175" spans="7:7" s="93" customFormat="1" x14ac:dyDescent="0.2">
      <c r="G1175" s="353"/>
    </row>
    <row r="1176" spans="7:7" s="93" customFormat="1" x14ac:dyDescent="0.2">
      <c r="G1176" s="353"/>
    </row>
    <row r="1177" spans="7:7" s="93" customFormat="1" x14ac:dyDescent="0.2">
      <c r="G1177" s="353"/>
    </row>
    <row r="1178" spans="7:7" s="93" customFormat="1" x14ac:dyDescent="0.2">
      <c r="G1178" s="353"/>
    </row>
    <row r="1179" spans="7:7" s="93" customFormat="1" x14ac:dyDescent="0.2">
      <c r="G1179" s="353"/>
    </row>
    <row r="1180" spans="7:7" s="93" customFormat="1" x14ac:dyDescent="0.2">
      <c r="G1180" s="353"/>
    </row>
    <row r="1181" spans="7:7" s="93" customFormat="1" x14ac:dyDescent="0.2">
      <c r="G1181" s="353"/>
    </row>
    <row r="1182" spans="7:7" s="93" customFormat="1" x14ac:dyDescent="0.2">
      <c r="G1182" s="353"/>
    </row>
    <row r="1183" spans="7:7" s="93" customFormat="1" x14ac:dyDescent="0.2">
      <c r="G1183" s="353"/>
    </row>
    <row r="1184" spans="7:7" s="93" customFormat="1" x14ac:dyDescent="0.2">
      <c r="G1184" s="353"/>
    </row>
    <row r="1185" spans="7:7" s="93" customFormat="1" x14ac:dyDescent="0.2">
      <c r="G1185" s="353"/>
    </row>
    <row r="1186" spans="7:7" s="93" customFormat="1" x14ac:dyDescent="0.2">
      <c r="G1186" s="353"/>
    </row>
    <row r="1187" spans="7:7" s="93" customFormat="1" x14ac:dyDescent="0.2">
      <c r="G1187" s="353"/>
    </row>
    <row r="1188" spans="7:7" s="93" customFormat="1" x14ac:dyDescent="0.2">
      <c r="G1188" s="353"/>
    </row>
    <row r="1189" spans="7:7" s="93" customFormat="1" x14ac:dyDescent="0.2">
      <c r="G1189" s="353"/>
    </row>
    <row r="1190" spans="7:7" s="93" customFormat="1" x14ac:dyDescent="0.2">
      <c r="G1190" s="353"/>
    </row>
    <row r="1191" spans="7:7" s="93" customFormat="1" x14ac:dyDescent="0.2">
      <c r="G1191" s="353"/>
    </row>
    <row r="1192" spans="7:7" s="93" customFormat="1" x14ac:dyDescent="0.2">
      <c r="G1192" s="353"/>
    </row>
    <row r="1193" spans="7:7" s="93" customFormat="1" x14ac:dyDescent="0.2">
      <c r="G1193" s="353"/>
    </row>
    <row r="1194" spans="7:7" s="93" customFormat="1" x14ac:dyDescent="0.2">
      <c r="G1194" s="353"/>
    </row>
    <row r="1195" spans="7:7" s="93" customFormat="1" x14ac:dyDescent="0.2">
      <c r="G1195" s="353"/>
    </row>
    <row r="1196" spans="7:7" s="93" customFormat="1" x14ac:dyDescent="0.2">
      <c r="G1196" s="353"/>
    </row>
    <row r="1197" spans="7:7" s="93" customFormat="1" x14ac:dyDescent="0.2">
      <c r="G1197" s="353"/>
    </row>
    <row r="1198" spans="7:7" s="93" customFormat="1" x14ac:dyDescent="0.2">
      <c r="G1198" s="353"/>
    </row>
    <row r="1199" spans="7:7" s="93" customFormat="1" x14ac:dyDescent="0.2">
      <c r="G1199" s="353"/>
    </row>
    <row r="1200" spans="7:7" s="93" customFormat="1" x14ac:dyDescent="0.2">
      <c r="G1200" s="353"/>
    </row>
    <row r="1201" spans="7:7" s="93" customFormat="1" x14ac:dyDescent="0.2">
      <c r="G1201" s="353"/>
    </row>
    <row r="1202" spans="7:7" s="93" customFormat="1" x14ac:dyDescent="0.2">
      <c r="G1202" s="353"/>
    </row>
    <row r="1203" spans="7:7" s="93" customFormat="1" x14ac:dyDescent="0.2">
      <c r="G1203" s="353"/>
    </row>
    <row r="1204" spans="7:7" s="93" customFormat="1" x14ac:dyDescent="0.2">
      <c r="G1204" s="353"/>
    </row>
    <row r="1205" spans="7:7" s="93" customFormat="1" x14ac:dyDescent="0.2">
      <c r="G1205" s="353"/>
    </row>
    <row r="1206" spans="7:7" s="93" customFormat="1" x14ac:dyDescent="0.2">
      <c r="G1206" s="353"/>
    </row>
    <row r="1207" spans="7:7" s="93" customFormat="1" x14ac:dyDescent="0.2">
      <c r="G1207" s="353"/>
    </row>
    <row r="1208" spans="7:7" s="93" customFormat="1" x14ac:dyDescent="0.2">
      <c r="G1208" s="353"/>
    </row>
    <row r="1209" spans="7:7" s="93" customFormat="1" x14ac:dyDescent="0.2">
      <c r="G1209" s="353"/>
    </row>
    <row r="1210" spans="7:7" s="93" customFormat="1" x14ac:dyDescent="0.2">
      <c r="G1210" s="353"/>
    </row>
    <row r="1211" spans="7:7" s="93" customFormat="1" x14ac:dyDescent="0.2">
      <c r="G1211" s="353"/>
    </row>
    <row r="1212" spans="7:7" s="93" customFormat="1" x14ac:dyDescent="0.2">
      <c r="G1212" s="353"/>
    </row>
    <row r="1213" spans="7:7" s="93" customFormat="1" x14ac:dyDescent="0.2">
      <c r="G1213" s="353"/>
    </row>
    <row r="1214" spans="7:7" s="93" customFormat="1" x14ac:dyDescent="0.2">
      <c r="G1214" s="353"/>
    </row>
    <row r="1215" spans="7:7" s="93" customFormat="1" x14ac:dyDescent="0.2">
      <c r="G1215" s="353"/>
    </row>
    <row r="1216" spans="7:7" s="93" customFormat="1" x14ac:dyDescent="0.2">
      <c r="G1216" s="353"/>
    </row>
    <row r="1217" spans="7:7" s="93" customFormat="1" x14ac:dyDescent="0.2">
      <c r="G1217" s="353"/>
    </row>
    <row r="1218" spans="7:7" s="93" customFormat="1" x14ac:dyDescent="0.2">
      <c r="G1218" s="353"/>
    </row>
    <row r="1219" spans="7:7" s="93" customFormat="1" x14ac:dyDescent="0.2">
      <c r="G1219" s="353"/>
    </row>
    <row r="1220" spans="7:7" s="93" customFormat="1" x14ac:dyDescent="0.2">
      <c r="G1220" s="353"/>
    </row>
    <row r="1221" spans="7:7" s="93" customFormat="1" x14ac:dyDescent="0.2">
      <c r="G1221" s="353"/>
    </row>
    <row r="1222" spans="7:7" s="93" customFormat="1" x14ac:dyDescent="0.2">
      <c r="G1222" s="353"/>
    </row>
    <row r="1223" spans="7:7" s="93" customFormat="1" x14ac:dyDescent="0.2">
      <c r="G1223" s="353"/>
    </row>
    <row r="1224" spans="7:7" s="93" customFormat="1" x14ac:dyDescent="0.2">
      <c r="G1224" s="353"/>
    </row>
    <row r="1225" spans="7:7" s="93" customFormat="1" x14ac:dyDescent="0.2">
      <c r="G1225" s="353"/>
    </row>
    <row r="1226" spans="7:7" s="93" customFormat="1" x14ac:dyDescent="0.2">
      <c r="G1226" s="353"/>
    </row>
    <row r="1227" spans="7:7" s="93" customFormat="1" x14ac:dyDescent="0.2">
      <c r="G1227" s="353"/>
    </row>
    <row r="1228" spans="7:7" s="93" customFormat="1" x14ac:dyDescent="0.2">
      <c r="G1228" s="353"/>
    </row>
    <row r="1229" spans="7:7" s="93" customFormat="1" x14ac:dyDescent="0.2">
      <c r="G1229" s="353"/>
    </row>
    <row r="1230" spans="7:7" s="93" customFormat="1" x14ac:dyDescent="0.2">
      <c r="G1230" s="353"/>
    </row>
    <row r="1231" spans="7:7" s="93" customFormat="1" x14ac:dyDescent="0.2">
      <c r="G1231" s="353"/>
    </row>
    <row r="1232" spans="7:7" s="93" customFormat="1" x14ac:dyDescent="0.2">
      <c r="G1232" s="353"/>
    </row>
    <row r="1233" spans="7:7" s="93" customFormat="1" x14ac:dyDescent="0.2">
      <c r="G1233" s="353"/>
    </row>
    <row r="1234" spans="7:7" s="93" customFormat="1" x14ac:dyDescent="0.2">
      <c r="G1234" s="353"/>
    </row>
    <row r="1235" spans="7:7" s="93" customFormat="1" x14ac:dyDescent="0.2">
      <c r="G1235" s="353"/>
    </row>
    <row r="1236" spans="7:7" s="93" customFormat="1" x14ac:dyDescent="0.2">
      <c r="G1236" s="353"/>
    </row>
    <row r="1237" spans="7:7" s="93" customFormat="1" x14ac:dyDescent="0.2">
      <c r="G1237" s="353"/>
    </row>
    <row r="1238" spans="7:7" s="93" customFormat="1" x14ac:dyDescent="0.2">
      <c r="G1238" s="353"/>
    </row>
    <row r="1239" spans="7:7" s="93" customFormat="1" x14ac:dyDescent="0.2">
      <c r="G1239" s="353"/>
    </row>
    <row r="1240" spans="7:7" s="93" customFormat="1" x14ac:dyDescent="0.2">
      <c r="G1240" s="353"/>
    </row>
    <row r="1241" spans="7:7" s="93" customFormat="1" x14ac:dyDescent="0.2">
      <c r="G1241" s="353"/>
    </row>
    <row r="1242" spans="7:7" s="93" customFormat="1" x14ac:dyDescent="0.2">
      <c r="G1242" s="353"/>
    </row>
    <row r="1243" spans="7:7" s="93" customFormat="1" x14ac:dyDescent="0.2">
      <c r="G1243" s="353"/>
    </row>
    <row r="1244" spans="7:7" s="93" customFormat="1" x14ac:dyDescent="0.2">
      <c r="G1244" s="353"/>
    </row>
    <row r="1245" spans="7:7" s="93" customFormat="1" x14ac:dyDescent="0.2">
      <c r="G1245" s="353"/>
    </row>
    <row r="1246" spans="7:7" s="93" customFormat="1" x14ac:dyDescent="0.2">
      <c r="G1246" s="353"/>
    </row>
    <row r="1247" spans="7:7" s="93" customFormat="1" x14ac:dyDescent="0.2">
      <c r="G1247" s="353"/>
    </row>
    <row r="1248" spans="7:7" s="93" customFormat="1" x14ac:dyDescent="0.2">
      <c r="G1248" s="353"/>
    </row>
    <row r="1249" spans="7:7" s="93" customFormat="1" x14ac:dyDescent="0.2">
      <c r="G1249" s="353"/>
    </row>
    <row r="1250" spans="7:7" s="93" customFormat="1" x14ac:dyDescent="0.2">
      <c r="G1250" s="353"/>
    </row>
    <row r="1251" spans="7:7" s="93" customFormat="1" x14ac:dyDescent="0.2">
      <c r="G1251" s="353"/>
    </row>
    <row r="1252" spans="7:7" s="93" customFormat="1" x14ac:dyDescent="0.2">
      <c r="G1252" s="353"/>
    </row>
    <row r="1253" spans="7:7" s="93" customFormat="1" x14ac:dyDescent="0.2">
      <c r="G1253" s="353"/>
    </row>
    <row r="1254" spans="7:7" s="93" customFormat="1" x14ac:dyDescent="0.2">
      <c r="G1254" s="353"/>
    </row>
    <row r="1255" spans="7:7" s="93" customFormat="1" x14ac:dyDescent="0.2">
      <c r="G1255" s="353"/>
    </row>
    <row r="1256" spans="7:7" s="93" customFormat="1" x14ac:dyDescent="0.2">
      <c r="G1256" s="353"/>
    </row>
    <row r="1257" spans="7:7" s="93" customFormat="1" x14ac:dyDescent="0.2">
      <c r="G1257" s="353"/>
    </row>
    <row r="1258" spans="7:7" s="93" customFormat="1" x14ac:dyDescent="0.2">
      <c r="G1258" s="353"/>
    </row>
    <row r="1259" spans="7:7" s="93" customFormat="1" x14ac:dyDescent="0.2">
      <c r="G1259" s="353"/>
    </row>
    <row r="1260" spans="7:7" s="93" customFormat="1" x14ac:dyDescent="0.2">
      <c r="G1260" s="353"/>
    </row>
    <row r="1261" spans="7:7" s="93" customFormat="1" x14ac:dyDescent="0.2">
      <c r="G1261" s="353"/>
    </row>
    <row r="1262" spans="7:7" s="93" customFormat="1" x14ac:dyDescent="0.2">
      <c r="G1262" s="353"/>
    </row>
    <row r="1263" spans="7:7" s="93" customFormat="1" x14ac:dyDescent="0.2">
      <c r="G1263" s="353"/>
    </row>
    <row r="1264" spans="7:7" s="93" customFormat="1" x14ac:dyDescent="0.2">
      <c r="G1264" s="353"/>
    </row>
    <row r="1265" spans="7:7" s="93" customFormat="1" x14ac:dyDescent="0.2">
      <c r="G1265" s="353"/>
    </row>
    <row r="1266" spans="7:7" s="93" customFormat="1" x14ac:dyDescent="0.2">
      <c r="G1266" s="353"/>
    </row>
    <row r="1267" spans="7:7" s="93" customFormat="1" x14ac:dyDescent="0.2">
      <c r="G1267" s="353"/>
    </row>
    <row r="1268" spans="7:7" s="93" customFormat="1" x14ac:dyDescent="0.2">
      <c r="G1268" s="353"/>
    </row>
    <row r="1269" spans="7:7" s="93" customFormat="1" x14ac:dyDescent="0.2">
      <c r="G1269" s="353"/>
    </row>
    <row r="1270" spans="7:7" s="93" customFormat="1" x14ac:dyDescent="0.2">
      <c r="G1270" s="353"/>
    </row>
    <row r="1271" spans="7:7" s="93" customFormat="1" x14ac:dyDescent="0.2">
      <c r="G1271" s="353"/>
    </row>
    <row r="1272" spans="7:7" s="93" customFormat="1" x14ac:dyDescent="0.2">
      <c r="G1272" s="353"/>
    </row>
    <row r="1273" spans="7:7" s="93" customFormat="1" x14ac:dyDescent="0.2">
      <c r="G1273" s="353"/>
    </row>
    <row r="1274" spans="7:7" s="93" customFormat="1" x14ac:dyDescent="0.2">
      <c r="G1274" s="353"/>
    </row>
    <row r="1275" spans="7:7" s="93" customFormat="1" x14ac:dyDescent="0.2">
      <c r="G1275" s="353"/>
    </row>
    <row r="1276" spans="7:7" s="93" customFormat="1" x14ac:dyDescent="0.2">
      <c r="G1276" s="353"/>
    </row>
    <row r="1277" spans="7:7" s="93" customFormat="1" x14ac:dyDescent="0.2">
      <c r="G1277" s="353"/>
    </row>
    <row r="1278" spans="7:7" s="93" customFormat="1" x14ac:dyDescent="0.2">
      <c r="G1278" s="353"/>
    </row>
    <row r="1279" spans="7:7" s="93" customFormat="1" x14ac:dyDescent="0.2">
      <c r="G1279" s="353"/>
    </row>
    <row r="1280" spans="7:7" s="93" customFormat="1" x14ac:dyDescent="0.2">
      <c r="G1280" s="353"/>
    </row>
    <row r="1281" spans="7:7" s="93" customFormat="1" x14ac:dyDescent="0.2">
      <c r="G1281" s="353"/>
    </row>
    <row r="1282" spans="7:7" s="93" customFormat="1" x14ac:dyDescent="0.2">
      <c r="G1282" s="353"/>
    </row>
    <row r="1283" spans="7:7" s="93" customFormat="1" x14ac:dyDescent="0.2">
      <c r="G1283" s="353"/>
    </row>
    <row r="1284" spans="7:7" s="93" customFormat="1" x14ac:dyDescent="0.2">
      <c r="G1284" s="353"/>
    </row>
    <row r="1285" spans="7:7" s="93" customFormat="1" x14ac:dyDescent="0.2">
      <c r="G1285" s="353"/>
    </row>
    <row r="1286" spans="7:7" s="93" customFormat="1" x14ac:dyDescent="0.2">
      <c r="G1286" s="353"/>
    </row>
    <row r="1287" spans="7:7" s="93" customFormat="1" x14ac:dyDescent="0.2">
      <c r="G1287" s="353"/>
    </row>
    <row r="1288" spans="7:7" s="93" customFormat="1" x14ac:dyDescent="0.2">
      <c r="G1288" s="353"/>
    </row>
    <row r="1289" spans="7:7" s="93" customFormat="1" x14ac:dyDescent="0.2">
      <c r="G1289" s="353"/>
    </row>
    <row r="1290" spans="7:7" s="93" customFormat="1" x14ac:dyDescent="0.2">
      <c r="G1290" s="353"/>
    </row>
    <row r="1291" spans="7:7" s="93" customFormat="1" x14ac:dyDescent="0.2">
      <c r="G1291" s="353"/>
    </row>
    <row r="1292" spans="7:7" s="93" customFormat="1" x14ac:dyDescent="0.2">
      <c r="G1292" s="353"/>
    </row>
    <row r="1293" spans="7:7" s="93" customFormat="1" x14ac:dyDescent="0.2">
      <c r="G1293" s="353"/>
    </row>
    <row r="1294" spans="7:7" s="93" customFormat="1" x14ac:dyDescent="0.2">
      <c r="G1294" s="353"/>
    </row>
    <row r="1295" spans="7:7" s="93" customFormat="1" x14ac:dyDescent="0.2">
      <c r="G1295" s="353"/>
    </row>
    <row r="1296" spans="7:7" s="93" customFormat="1" x14ac:dyDescent="0.2">
      <c r="G1296" s="353"/>
    </row>
    <row r="1297" spans="7:7" s="93" customFormat="1" x14ac:dyDescent="0.2">
      <c r="G1297" s="353"/>
    </row>
    <row r="1298" spans="7:7" s="93" customFormat="1" x14ac:dyDescent="0.2">
      <c r="G1298" s="353"/>
    </row>
    <row r="1299" spans="7:7" s="93" customFormat="1" x14ac:dyDescent="0.2">
      <c r="G1299" s="353"/>
    </row>
    <row r="1300" spans="7:7" s="93" customFormat="1" x14ac:dyDescent="0.2">
      <c r="G1300" s="353"/>
    </row>
    <row r="1301" spans="7:7" s="93" customFormat="1" x14ac:dyDescent="0.2">
      <c r="G1301" s="353"/>
    </row>
    <row r="1302" spans="7:7" s="93" customFormat="1" x14ac:dyDescent="0.2">
      <c r="G1302" s="353"/>
    </row>
    <row r="1303" spans="7:7" s="93" customFormat="1" x14ac:dyDescent="0.2">
      <c r="G1303" s="353"/>
    </row>
    <row r="1304" spans="7:7" s="93" customFormat="1" x14ac:dyDescent="0.2">
      <c r="G1304" s="353"/>
    </row>
    <row r="1305" spans="7:7" s="93" customFormat="1" x14ac:dyDescent="0.2">
      <c r="G1305" s="353"/>
    </row>
    <row r="1306" spans="7:7" s="93" customFormat="1" x14ac:dyDescent="0.2">
      <c r="G1306" s="353"/>
    </row>
    <row r="1307" spans="7:7" s="93" customFormat="1" x14ac:dyDescent="0.2">
      <c r="G1307" s="353"/>
    </row>
    <row r="1308" spans="7:7" s="93" customFormat="1" x14ac:dyDescent="0.2">
      <c r="G1308" s="353"/>
    </row>
    <row r="1309" spans="7:7" s="93" customFormat="1" x14ac:dyDescent="0.2">
      <c r="G1309" s="353"/>
    </row>
    <row r="1310" spans="7:7" s="93" customFormat="1" x14ac:dyDescent="0.2">
      <c r="G1310" s="353"/>
    </row>
    <row r="1311" spans="7:7" s="93" customFormat="1" x14ac:dyDescent="0.2">
      <c r="G1311" s="353"/>
    </row>
    <row r="1312" spans="7:7" s="93" customFormat="1" x14ac:dyDescent="0.2">
      <c r="G1312" s="353"/>
    </row>
    <row r="1313" spans="7:7" s="93" customFormat="1" x14ac:dyDescent="0.2">
      <c r="G1313" s="353"/>
    </row>
    <row r="1314" spans="7:7" s="93" customFormat="1" x14ac:dyDescent="0.2">
      <c r="G1314" s="353"/>
    </row>
    <row r="1315" spans="7:7" s="93" customFormat="1" x14ac:dyDescent="0.2">
      <c r="G1315" s="353"/>
    </row>
    <row r="1316" spans="7:7" s="93" customFormat="1" x14ac:dyDescent="0.2">
      <c r="G1316" s="353"/>
    </row>
    <row r="1317" spans="7:7" s="93" customFormat="1" x14ac:dyDescent="0.2">
      <c r="G1317" s="353"/>
    </row>
    <row r="1318" spans="7:7" s="93" customFormat="1" x14ac:dyDescent="0.2">
      <c r="G1318" s="353"/>
    </row>
    <row r="1319" spans="7:7" s="93" customFormat="1" x14ac:dyDescent="0.2">
      <c r="G1319" s="353"/>
    </row>
    <row r="1320" spans="7:7" s="93" customFormat="1" x14ac:dyDescent="0.2">
      <c r="G1320" s="353"/>
    </row>
    <row r="1321" spans="7:7" s="93" customFormat="1" x14ac:dyDescent="0.2">
      <c r="G1321" s="353"/>
    </row>
    <row r="1322" spans="7:7" s="93" customFormat="1" x14ac:dyDescent="0.2">
      <c r="G1322" s="353"/>
    </row>
    <row r="1323" spans="7:7" s="93" customFormat="1" x14ac:dyDescent="0.2">
      <c r="G1323" s="353"/>
    </row>
    <row r="1324" spans="7:7" s="93" customFormat="1" x14ac:dyDescent="0.2">
      <c r="G1324" s="353"/>
    </row>
    <row r="1325" spans="7:7" s="93" customFormat="1" x14ac:dyDescent="0.2">
      <c r="G1325" s="353"/>
    </row>
    <row r="1326" spans="7:7" s="93" customFormat="1" x14ac:dyDescent="0.2">
      <c r="G1326" s="353"/>
    </row>
    <row r="1327" spans="7:7" s="93" customFormat="1" x14ac:dyDescent="0.2">
      <c r="G1327" s="353"/>
    </row>
    <row r="1328" spans="7:7" s="93" customFormat="1" x14ac:dyDescent="0.2">
      <c r="G1328" s="353"/>
    </row>
    <row r="1329" spans="7:7" s="93" customFormat="1" x14ac:dyDescent="0.2">
      <c r="G1329" s="353"/>
    </row>
    <row r="1330" spans="7:7" s="93" customFormat="1" x14ac:dyDescent="0.2">
      <c r="G1330" s="353"/>
    </row>
    <row r="1331" spans="7:7" s="93" customFormat="1" x14ac:dyDescent="0.2">
      <c r="G1331" s="353"/>
    </row>
    <row r="1332" spans="7:7" s="93" customFormat="1" x14ac:dyDescent="0.2">
      <c r="G1332" s="353"/>
    </row>
    <row r="1333" spans="7:7" s="93" customFormat="1" x14ac:dyDescent="0.2">
      <c r="G1333" s="353"/>
    </row>
    <row r="1334" spans="7:7" s="93" customFormat="1" x14ac:dyDescent="0.2">
      <c r="G1334" s="353"/>
    </row>
    <row r="1335" spans="7:7" s="93" customFormat="1" x14ac:dyDescent="0.2">
      <c r="G1335" s="353"/>
    </row>
    <row r="1336" spans="7:7" s="93" customFormat="1" x14ac:dyDescent="0.2">
      <c r="G1336" s="353"/>
    </row>
    <row r="1337" spans="7:7" s="93" customFormat="1" x14ac:dyDescent="0.2">
      <c r="G1337" s="353"/>
    </row>
    <row r="1338" spans="7:7" s="93" customFormat="1" x14ac:dyDescent="0.2">
      <c r="G1338" s="353"/>
    </row>
    <row r="1339" spans="7:7" s="93" customFormat="1" x14ac:dyDescent="0.2">
      <c r="G1339" s="353"/>
    </row>
    <row r="1340" spans="7:7" s="93" customFormat="1" x14ac:dyDescent="0.2">
      <c r="G1340" s="353"/>
    </row>
    <row r="1341" spans="7:7" s="93" customFormat="1" x14ac:dyDescent="0.2">
      <c r="G1341" s="353"/>
    </row>
    <row r="1342" spans="7:7" s="93" customFormat="1" x14ac:dyDescent="0.2">
      <c r="G1342" s="353"/>
    </row>
    <row r="1343" spans="7:7" s="93" customFormat="1" x14ac:dyDescent="0.2">
      <c r="G1343" s="353"/>
    </row>
    <row r="1344" spans="7:7" s="93" customFormat="1" x14ac:dyDescent="0.2">
      <c r="G1344" s="353"/>
    </row>
    <row r="1345" spans="7:7" s="93" customFormat="1" x14ac:dyDescent="0.2">
      <c r="G1345" s="353"/>
    </row>
    <row r="1346" spans="7:7" s="93" customFormat="1" x14ac:dyDescent="0.2">
      <c r="G1346" s="353"/>
    </row>
    <row r="1347" spans="7:7" s="93" customFormat="1" x14ac:dyDescent="0.2">
      <c r="G1347" s="353"/>
    </row>
    <row r="1348" spans="7:7" s="93" customFormat="1" x14ac:dyDescent="0.2">
      <c r="G1348" s="353"/>
    </row>
    <row r="1349" spans="7:7" s="93" customFormat="1" x14ac:dyDescent="0.2">
      <c r="G1349" s="353"/>
    </row>
    <row r="1350" spans="7:7" s="93" customFormat="1" x14ac:dyDescent="0.2">
      <c r="G1350" s="353"/>
    </row>
    <row r="1351" spans="7:7" s="93" customFormat="1" x14ac:dyDescent="0.2">
      <c r="G1351" s="353"/>
    </row>
    <row r="1352" spans="7:7" s="93" customFormat="1" x14ac:dyDescent="0.2">
      <c r="G1352" s="353"/>
    </row>
    <row r="1353" spans="7:7" s="93" customFormat="1" x14ac:dyDescent="0.2">
      <c r="G1353" s="353"/>
    </row>
    <row r="1354" spans="7:7" s="93" customFormat="1" x14ac:dyDescent="0.2">
      <c r="G1354" s="353"/>
    </row>
    <row r="1355" spans="7:7" s="93" customFormat="1" x14ac:dyDescent="0.2">
      <c r="G1355" s="353"/>
    </row>
    <row r="1356" spans="7:7" s="93" customFormat="1" x14ac:dyDescent="0.2">
      <c r="G1356" s="353"/>
    </row>
    <row r="1357" spans="7:7" s="93" customFormat="1" x14ac:dyDescent="0.2">
      <c r="G1357" s="353"/>
    </row>
    <row r="1358" spans="7:7" s="93" customFormat="1" x14ac:dyDescent="0.2">
      <c r="G1358" s="353"/>
    </row>
    <row r="1359" spans="7:7" s="93" customFormat="1" x14ac:dyDescent="0.2">
      <c r="G1359" s="353"/>
    </row>
    <row r="1360" spans="7:7" s="93" customFormat="1" x14ac:dyDescent="0.2">
      <c r="G1360" s="353"/>
    </row>
    <row r="1361" spans="7:7" s="93" customFormat="1" x14ac:dyDescent="0.2">
      <c r="G1361" s="353"/>
    </row>
    <row r="1362" spans="7:7" s="93" customFormat="1" x14ac:dyDescent="0.2">
      <c r="G1362" s="353"/>
    </row>
    <row r="1363" spans="7:7" s="93" customFormat="1" x14ac:dyDescent="0.2">
      <c r="G1363" s="353"/>
    </row>
    <row r="1364" spans="7:7" s="93" customFormat="1" x14ac:dyDescent="0.2">
      <c r="G1364" s="353"/>
    </row>
    <row r="1365" spans="7:7" s="93" customFormat="1" x14ac:dyDescent="0.2">
      <c r="G1365" s="353"/>
    </row>
    <row r="1366" spans="7:7" s="93" customFormat="1" x14ac:dyDescent="0.2">
      <c r="G1366" s="353"/>
    </row>
    <row r="1367" spans="7:7" s="93" customFormat="1" x14ac:dyDescent="0.2">
      <c r="G1367" s="353"/>
    </row>
    <row r="1368" spans="7:7" s="93" customFormat="1" x14ac:dyDescent="0.2">
      <c r="G1368" s="353"/>
    </row>
    <row r="1369" spans="7:7" s="93" customFormat="1" x14ac:dyDescent="0.2">
      <c r="G1369" s="353"/>
    </row>
    <row r="1370" spans="7:7" s="93" customFormat="1" x14ac:dyDescent="0.2">
      <c r="G1370" s="353"/>
    </row>
    <row r="1371" spans="7:7" s="93" customFormat="1" x14ac:dyDescent="0.2">
      <c r="G1371" s="353"/>
    </row>
    <row r="1372" spans="7:7" s="93" customFormat="1" x14ac:dyDescent="0.2">
      <c r="G1372" s="353"/>
    </row>
    <row r="1373" spans="7:7" s="93" customFormat="1" x14ac:dyDescent="0.2">
      <c r="G1373" s="353"/>
    </row>
    <row r="1374" spans="7:7" s="93" customFormat="1" x14ac:dyDescent="0.2">
      <c r="G1374" s="353"/>
    </row>
    <row r="1375" spans="7:7" s="93" customFormat="1" x14ac:dyDescent="0.2">
      <c r="G1375" s="353"/>
    </row>
    <row r="1376" spans="7:7" s="93" customFormat="1" x14ac:dyDescent="0.2">
      <c r="G1376" s="353"/>
    </row>
    <row r="1377" spans="7:7" s="93" customFormat="1" x14ac:dyDescent="0.2">
      <c r="G1377" s="353"/>
    </row>
    <row r="1378" spans="7:7" s="93" customFormat="1" x14ac:dyDescent="0.2">
      <c r="G1378" s="353"/>
    </row>
    <row r="1379" spans="7:7" s="93" customFormat="1" x14ac:dyDescent="0.2">
      <c r="G1379" s="353"/>
    </row>
    <row r="1380" spans="7:7" s="93" customFormat="1" x14ac:dyDescent="0.2">
      <c r="G1380" s="353"/>
    </row>
    <row r="1381" spans="7:7" s="93" customFormat="1" x14ac:dyDescent="0.2">
      <c r="G1381" s="353"/>
    </row>
    <row r="1382" spans="7:7" s="93" customFormat="1" x14ac:dyDescent="0.2">
      <c r="G1382" s="353"/>
    </row>
    <row r="1383" spans="7:7" s="93" customFormat="1" x14ac:dyDescent="0.2">
      <c r="G1383" s="353"/>
    </row>
    <row r="1384" spans="7:7" s="93" customFormat="1" x14ac:dyDescent="0.2">
      <c r="G1384" s="353"/>
    </row>
  </sheetData>
  <mergeCells count="9">
    <mergeCell ref="A11:D11"/>
    <mergeCell ref="A12:D12"/>
    <mergeCell ref="A14:C14"/>
    <mergeCell ref="D1:F2"/>
    <mergeCell ref="G1:I1"/>
    <mergeCell ref="G2:H2"/>
    <mergeCell ref="A5:Q5"/>
    <mergeCell ref="A9:G9"/>
    <mergeCell ref="A10:G10"/>
  </mergeCells>
  <dataValidations count="2">
    <dataValidation allowBlank="1" showInputMessage="1" sqref="G1 H6" xr:uid="{00000000-0002-0000-0900-000000000000}"/>
    <dataValidation type="list" allowBlank="1" showInputMessage="1" showErrorMessage="1" error="Please enter &quot;No&quot;,&quot;Yes-But no action taken&quot;, &quot;Yes-Approved&quot; , &quot;Yes-Denied&quot;  " sqref="P1:P5" xr:uid="{00000000-0002-0000-0900-000001000000}">
      <formula1>"No,Yes-But no action taken,Yes-Approved,Yes-Denied"</formula1>
    </dataValidation>
  </dataValidation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L47"/>
  <sheetViews>
    <sheetView zoomScale="92" zoomScaleNormal="100" zoomScaleSheetLayoutView="100" workbookViewId="0">
      <selection activeCell="D22" sqref="D22"/>
    </sheetView>
  </sheetViews>
  <sheetFormatPr defaultColWidth="0" defaultRowHeight="15" x14ac:dyDescent="0.25"/>
  <cols>
    <col min="1" max="1" width="14.85546875" style="31" customWidth="1"/>
    <col min="2" max="2" width="17.7109375" style="31" customWidth="1"/>
    <col min="3" max="3" width="18.7109375" style="31" customWidth="1"/>
    <col min="4" max="4" width="16.28515625" style="31" customWidth="1"/>
    <col min="5" max="5" width="2.7109375" style="137" hidden="1" customWidth="1"/>
    <col min="6" max="6" width="8.85546875" hidden="1" customWidth="1"/>
    <col min="7" max="7" width="8.85546875" style="31" hidden="1" customWidth="1"/>
    <col min="8" max="8" width="11.7109375" style="31" hidden="1" customWidth="1"/>
    <col min="9" max="9" width="8.85546875" style="31" hidden="1" customWidth="1"/>
    <col min="10" max="10" width="11.7109375" style="31" hidden="1" customWidth="1"/>
    <col min="11" max="11" width="11.140625" style="31" hidden="1" customWidth="1"/>
    <col min="12" max="12" width="9.140625" style="31" hidden="1" customWidth="1"/>
    <col min="13" max="16384" width="8.85546875" style="31" hidden="1"/>
  </cols>
  <sheetData>
    <row r="3" spans="1:5" x14ac:dyDescent="0.25">
      <c r="A3" s="67" t="s">
        <v>288</v>
      </c>
      <c r="B3" s="332" t="s">
        <v>271</v>
      </c>
      <c r="C3" s="377"/>
    </row>
    <row r="4" spans="1:5" ht="18" customHeight="1" x14ac:dyDescent="0.25">
      <c r="A4" s="378" t="s">
        <v>291</v>
      </c>
      <c r="B4" s="379">
        <v>2019</v>
      </c>
      <c r="C4" s="380" t="s">
        <v>1740</v>
      </c>
    </row>
    <row r="7" spans="1:5" ht="16.5" thickBot="1" x14ac:dyDescent="0.3">
      <c r="A7" s="562"/>
      <c r="B7" s="562"/>
      <c r="C7" s="562"/>
    </row>
    <row r="8" spans="1:5" ht="15" customHeight="1" x14ac:dyDescent="0.25">
      <c r="A8" s="563" t="s">
        <v>4656</v>
      </c>
      <c r="B8" s="564"/>
      <c r="C8" s="564"/>
      <c r="D8" s="564"/>
    </row>
    <row r="9" spans="1:5" x14ac:dyDescent="0.25">
      <c r="A9" s="543" t="s">
        <v>4238</v>
      </c>
      <c r="B9" s="540"/>
      <c r="C9" s="540"/>
      <c r="D9" s="381" t="s">
        <v>4657</v>
      </c>
      <c r="E9" s="382"/>
    </row>
    <row r="10" spans="1:5" x14ac:dyDescent="0.25">
      <c r="A10" s="565" t="s">
        <v>4242</v>
      </c>
      <c r="B10" s="566"/>
      <c r="C10" s="383" t="s">
        <v>4243</v>
      </c>
      <c r="D10" s="384">
        <f>VLI_Total</f>
        <v>120</v>
      </c>
      <c r="E10" s="382" t="s">
        <v>4658</v>
      </c>
    </row>
    <row r="11" spans="1:5" x14ac:dyDescent="0.25">
      <c r="A11" s="567"/>
      <c r="B11" s="568"/>
      <c r="C11" s="385" t="s">
        <v>4245</v>
      </c>
      <c r="D11" s="384">
        <f>ND_VLI_Total</f>
        <v>0</v>
      </c>
      <c r="E11" s="382" t="s">
        <v>4659</v>
      </c>
    </row>
    <row r="12" spans="1:5" x14ac:dyDescent="0.25">
      <c r="A12" s="565" t="s">
        <v>4247</v>
      </c>
      <c r="B12" s="566"/>
      <c r="C12" s="385" t="s">
        <v>4243</v>
      </c>
      <c r="D12" s="384">
        <f>Low_Total</f>
        <v>307</v>
      </c>
      <c r="E12" s="382" t="s">
        <v>4660</v>
      </c>
    </row>
    <row r="13" spans="1:5" x14ac:dyDescent="0.25">
      <c r="A13" s="569"/>
      <c r="B13" s="570"/>
      <c r="C13" s="385" t="s">
        <v>4245</v>
      </c>
      <c r="D13" s="384">
        <f>LI_ND_Total</f>
        <v>0</v>
      </c>
      <c r="E13" s="382" t="s">
        <v>4661</v>
      </c>
    </row>
    <row r="14" spans="1:5" x14ac:dyDescent="0.25">
      <c r="A14" s="565" t="s">
        <v>4250</v>
      </c>
      <c r="B14" s="566"/>
      <c r="C14" s="385" t="s">
        <v>4243</v>
      </c>
      <c r="D14" s="384">
        <f>Mod_Total</f>
        <v>9</v>
      </c>
      <c r="E14" s="382" t="s">
        <v>4662</v>
      </c>
    </row>
    <row r="15" spans="1:5" x14ac:dyDescent="0.25">
      <c r="A15" s="569"/>
      <c r="B15" s="570"/>
      <c r="C15" s="385" t="s">
        <v>4245</v>
      </c>
      <c r="D15" s="384">
        <f>Mod_ND_Total</f>
        <v>0</v>
      </c>
      <c r="E15" s="382" t="s">
        <v>4663</v>
      </c>
    </row>
    <row r="16" spans="1:5" ht="28.5" customHeight="1" thickBot="1" x14ac:dyDescent="0.3">
      <c r="A16" s="571" t="s">
        <v>4253</v>
      </c>
      <c r="B16" s="572"/>
      <c r="C16" s="386"/>
      <c r="D16" s="387">
        <f>Market_Total</f>
        <v>1727</v>
      </c>
      <c r="E16" s="382" t="s">
        <v>4664</v>
      </c>
    </row>
    <row r="17" spans="1:10" ht="16.5" thickTop="1" thickBot="1" x14ac:dyDescent="0.3">
      <c r="A17" s="573" t="s">
        <v>4257</v>
      </c>
      <c r="B17" s="574"/>
      <c r="C17" s="388"/>
      <c r="D17" s="389">
        <f>SUM(D10:D16)</f>
        <v>2163</v>
      </c>
      <c r="E17" s="137" t="s">
        <v>4665</v>
      </c>
    </row>
    <row r="18" spans="1:10" ht="29.25" customHeight="1" x14ac:dyDescent="0.25">
      <c r="A18" s="575" t="s">
        <v>4666</v>
      </c>
      <c r="B18" s="575"/>
      <c r="C18" s="575"/>
      <c r="D18" s="575"/>
    </row>
    <row r="20" spans="1:10" ht="15.75" thickBot="1" x14ac:dyDescent="0.3"/>
    <row r="21" spans="1:10" ht="15" customHeight="1" x14ac:dyDescent="0.25">
      <c r="A21" s="558" t="s">
        <v>4667</v>
      </c>
      <c r="B21" s="559"/>
      <c r="C21" s="559"/>
      <c r="D21" s="390"/>
    </row>
    <row r="22" spans="1:10" ht="15" customHeight="1" x14ac:dyDescent="0.25">
      <c r="A22" s="553" t="s">
        <v>4668</v>
      </c>
      <c r="B22" s="554"/>
      <c r="C22" s="555"/>
      <c r="D22" s="391">
        <f>COUNTA('Table A'!E13:E365)</f>
        <v>353</v>
      </c>
      <c r="E22" s="137" t="s">
        <v>4669</v>
      </c>
    </row>
    <row r="23" spans="1:10" ht="17.25" customHeight="1" x14ac:dyDescent="0.25">
      <c r="A23" s="553" t="s">
        <v>4670</v>
      </c>
      <c r="B23" s="554"/>
      <c r="C23" s="555"/>
      <c r="D23" s="391">
        <f>Total_Units_Applied</f>
        <v>1411</v>
      </c>
      <c r="E23" s="137" t="s">
        <v>4671</v>
      </c>
    </row>
    <row r="24" spans="1:10" ht="15" customHeight="1" x14ac:dyDescent="0.25">
      <c r="A24" s="553" t="s">
        <v>4672</v>
      </c>
      <c r="B24" s="554"/>
      <c r="C24" s="555"/>
      <c r="D24" s="391">
        <f>Total_units_approved_applied</f>
        <v>303</v>
      </c>
      <c r="E24" s="137" t="s">
        <v>4673</v>
      </c>
    </row>
    <row r="25" spans="1:10" ht="15.75" customHeight="1" thickBot="1" x14ac:dyDescent="0.3">
      <c r="A25" s="548" t="s">
        <v>4674</v>
      </c>
      <c r="B25" s="556"/>
      <c r="C25" s="557"/>
      <c r="D25" s="392">
        <f>'[6]Table A'!R12</f>
        <v>0</v>
      </c>
      <c r="E25" s="137" t="s">
        <v>4675</v>
      </c>
    </row>
    <row r="26" spans="1:10" x14ac:dyDescent="0.25">
      <c r="A26" s="393"/>
      <c r="B26" s="393"/>
    </row>
    <row r="27" spans="1:10" ht="15.75" thickBot="1" x14ac:dyDescent="0.3">
      <c r="A27" s="393"/>
      <c r="B27" s="393"/>
      <c r="H27" s="394"/>
      <c r="I27" s="394"/>
      <c r="J27" s="394"/>
    </row>
    <row r="28" spans="1:10" ht="15" customHeight="1" x14ac:dyDescent="0.25">
      <c r="A28" s="558" t="s">
        <v>4676</v>
      </c>
      <c r="B28" s="559"/>
      <c r="C28" s="559"/>
      <c r="D28" s="560"/>
      <c r="H28" s="394"/>
      <c r="I28" s="394"/>
      <c r="J28" s="394"/>
    </row>
    <row r="29" spans="1:10" x14ac:dyDescent="0.25">
      <c r="A29" s="553" t="s">
        <v>4677</v>
      </c>
      <c r="B29" s="561"/>
      <c r="C29" s="561"/>
      <c r="D29" s="395">
        <v>0</v>
      </c>
      <c r="E29" s="137" t="s">
        <v>4678</v>
      </c>
    </row>
    <row r="30" spans="1:10" x14ac:dyDescent="0.25">
      <c r="A30" s="553" t="s">
        <v>4679</v>
      </c>
      <c r="B30" s="561"/>
      <c r="C30" s="561"/>
      <c r="D30" s="395">
        <v>0</v>
      </c>
      <c r="E30" s="137" t="s">
        <v>4680</v>
      </c>
    </row>
    <row r="31" spans="1:10" x14ac:dyDescent="0.25">
      <c r="A31" s="553" t="s">
        <v>4681</v>
      </c>
      <c r="B31" s="561"/>
      <c r="C31" s="561"/>
      <c r="D31" s="396">
        <v>1</v>
      </c>
      <c r="E31" s="137" t="s">
        <v>4682</v>
      </c>
    </row>
    <row r="32" spans="1:10" ht="15.75" thickBot="1" x14ac:dyDescent="0.3">
      <c r="A32" s="548" t="s">
        <v>4683</v>
      </c>
      <c r="B32" s="549"/>
      <c r="C32" s="549"/>
      <c r="D32" s="392">
        <v>0</v>
      </c>
      <c r="E32" s="137" t="s">
        <v>4684</v>
      </c>
    </row>
    <row r="33" spans="1:5" x14ac:dyDescent="0.25">
      <c r="A33" s="397"/>
      <c r="B33" s="291"/>
      <c r="C33" s="291"/>
      <c r="D33" s="398"/>
    </row>
    <row r="34" spans="1:5" ht="15.75" thickBot="1" x14ac:dyDescent="0.3"/>
    <row r="35" spans="1:5" ht="15.75" hidden="1" thickBot="1" x14ac:dyDescent="0.3">
      <c r="A35" s="137"/>
      <c r="B35" s="137" t="s">
        <v>4685</v>
      </c>
      <c r="C35" s="137" t="s">
        <v>4686</v>
      </c>
      <c r="D35" s="137" t="s">
        <v>4687</v>
      </c>
    </row>
    <row r="36" spans="1:5" ht="15" customHeight="1" x14ac:dyDescent="0.25">
      <c r="A36" s="550" t="s">
        <v>4688</v>
      </c>
      <c r="B36" s="551"/>
      <c r="C36" s="551"/>
      <c r="D36" s="552"/>
    </row>
    <row r="37" spans="1:5" x14ac:dyDescent="0.25">
      <c r="A37" s="399" t="s">
        <v>4689</v>
      </c>
      <c r="B37" s="305" t="s">
        <v>4690</v>
      </c>
      <c r="C37" s="305" t="s">
        <v>4691</v>
      </c>
      <c r="D37" s="381" t="s">
        <v>4692</v>
      </c>
    </row>
    <row r="38" spans="1:5" x14ac:dyDescent="0.25">
      <c r="A38" s="400" t="s">
        <v>4242</v>
      </c>
      <c r="B38" s="401">
        <f>SUMPRODUCT(('[4]Table A2'!$Q$13:$Q$1000)*(('[4]Table A2'!$AJ$13:$AJ$1000)="Y")*(('[4]Table A2'!$G$13:$G$1000)="R")*(YEAR('[4]Table A2'!$X$13:$X$1000)='[4]Start Here'!$B$5))+SUMPRODUCT(('[4]Table A2'!$R$13:$R$1000)*(('[4]Table A2'!$AJ$13:$AJ$1000)="Y")*(('[4]Table A2'!$G$13:$G$1000)="R")*(YEAR('[4]Table A2'!$X$13:$X$1000)='[4]Start Here'!$B$5))</f>
        <v>0</v>
      </c>
      <c r="C38" s="401">
        <f>SUMPRODUCT(('[4]Table A2'!$Q$13:$Q$1000)*(('[4]Table A2'!$AJ$13:$AJ$1000)="Y")*(('[4]Table A2'!$G$13:$G$1000)="O")*(YEAR('[4]Table A2'!$X$13:$X$1000)='[4]Start Here'!$B$5))+SUMPRODUCT(('[4]Table A2'!$R$13:$R$1000)*(('[4]Table A2'!$AJ$13:$AJ$1000)="Y")*(('[4]Table A2'!$G$13:$G$1000)="O")*(YEAR('[4]Table A2'!$X$13:$X$1000)='[4]Start Here'!$B$5))</f>
        <v>0</v>
      </c>
      <c r="D38" s="402">
        <f>SUM(B38:C38)</f>
        <v>0</v>
      </c>
      <c r="E38" s="137" t="s">
        <v>4693</v>
      </c>
    </row>
    <row r="39" spans="1:5" x14ac:dyDescent="0.25">
      <c r="A39" s="400" t="s">
        <v>4247</v>
      </c>
      <c r="B39" s="401">
        <f>SUMPRODUCT(('[4]Table A2'!$S$13:$S$1000)*(('[4]Table A2'!$AJ$13:$AJ$1000)="Y")*(('[4]Table A2'!$G$13:$G$1000)="R")*(YEAR('[4]Table A2'!$X$13:$X$1000)='[4]Start Here'!$B$5))+SUMPRODUCT(('[4]Table A2'!$T$13:$T$1000)*(('[4]Table A2'!$AJ$13:$AJ$1000)="Y")*(('[4]Table A2'!$G$13:$G$1000)="R")*(YEAR('[4]Table A2'!$X$13:$X$1000)='[4]Start Here'!$B$5))</f>
        <v>0</v>
      </c>
      <c r="C39" s="401">
        <f>SUMPRODUCT(('[4]Table A2'!$S$13:$S$1000)*(('[4]Table A2'!$AJ$13:$AJ$1000)="Y")*(('[4]Table A2'!$G$13:$G$1000)="O")*(YEAR('[4]Table A2'!$X$13:$X$1000)='[4]Start Here'!$B$5))+SUMPRODUCT(('[4]Table A2'!$T$13:$T$1000)*(('[4]Table A2'!$AJ$13:$AJ$1000)="Y")*(('[4]Table A2'!$G$13:$G$1000)="O")*(YEAR('[4]Table A2'!$X$13:$X$1000)='[4]Start Here'!$B$5))</f>
        <v>0</v>
      </c>
      <c r="D39" s="402">
        <f>SUM(B39:C39)</f>
        <v>0</v>
      </c>
      <c r="E39" s="137" t="s">
        <v>4694</v>
      </c>
    </row>
    <row r="40" spans="1:5" x14ac:dyDescent="0.25">
      <c r="A40" s="400" t="s">
        <v>4250</v>
      </c>
      <c r="B40" s="401">
        <f>SUMPRODUCT(('[4]Table A2'!$U$13:$U$1000)*(('[4]Table A2'!$AJ$13:$AJ$1000)="Y")*(('[4]Table A2'!$G$13:$G$1000)="R")*(YEAR('[4]Table A2'!$X$13:$X$1000)='[4]Start Here'!$B$5))+SUMPRODUCT(('[4]Table A2'!$V$13:$V$1000)*(('[4]Table A2'!$AJ$13:$AJ$1000)="Y")*(('[4]Table A2'!$G$13:$G$1000)="R")*(YEAR('[4]Table A2'!$X$13:$X$1000)='[4]Start Here'!$B$5))</f>
        <v>0</v>
      </c>
      <c r="C40" s="401">
        <f>SUMPRODUCT(('[4]Table A2'!$U$13:$U$1000)*(('[4]Table A2'!$AJ$13:$AJ$1000)="Y")*(('[4]Table A2'!$G$13:$G$1000)="O")*(YEAR('[4]Table A2'!$X$13:$X$1000)='[4]Start Here'!$B$5))+SUMPRODUCT(('[4]Table A2'!$V$13:$V$1000)*(('[4]Table A2'!$AJ$13:$AJ$1000)="Y")*(('[4]Table A2'!$G$13:$G$1000)="O")*(YEAR('[4]Table A2'!$X$13:$X$1000)='[4]Start Here'!$B$5))</f>
        <v>0</v>
      </c>
      <c r="D40" s="402">
        <f>SUM(B40:C40)</f>
        <v>0</v>
      </c>
      <c r="E40" s="137" t="s">
        <v>4695</v>
      </c>
    </row>
    <row r="41" spans="1:5" x14ac:dyDescent="0.25">
      <c r="A41" s="400" t="s">
        <v>4253</v>
      </c>
      <c r="B41" s="401">
        <f>SUMPRODUCT(('[4]Table A2'!$W$13:$W$1000)*(('[4]Table A2'!$AJ$13:$AJ$1000)="Y")*(('[4]Table A2'!$G$13:$G$1000)="R")*(YEAR('[4]Table A2'!$X$13:$X$1000)='[4]Start Here'!$B$5))</f>
        <v>0</v>
      </c>
      <c r="C41" s="401">
        <f>SUMPRODUCT(('[4]Table A2'!$W$13:$W$1000)*(('[4]Table A2'!$AJ$13:$AJ$1000)="Y")*(('[4]Table A2'!$G$13:$G$1000)="O")*(YEAR('[4]Table A2'!$X$13:$X$1000)='[4]Start Here'!$B$5))</f>
        <v>0</v>
      </c>
      <c r="D41" s="402">
        <f>SUM(B41:C41)</f>
        <v>0</v>
      </c>
      <c r="E41" s="137" t="s">
        <v>4696</v>
      </c>
    </row>
    <row r="42" spans="1:5" ht="15.75" thickBot="1" x14ac:dyDescent="0.3">
      <c r="A42" s="403" t="s">
        <v>4692</v>
      </c>
      <c r="B42" s="404">
        <f>SUM(B38:B41)</f>
        <v>0</v>
      </c>
      <c r="C42" s="404">
        <f>SUM(C38:C41)</f>
        <v>0</v>
      </c>
      <c r="D42" s="405">
        <f>SUM(B42:C42)</f>
        <v>0</v>
      </c>
      <c r="E42" s="137" t="s">
        <v>4687</v>
      </c>
    </row>
    <row r="43" spans="1:5" x14ac:dyDescent="0.25">
      <c r="B43" s="406"/>
      <c r="C43" s="406"/>
    </row>
    <row r="44" spans="1:5" x14ac:dyDescent="0.25">
      <c r="A44" s="71" t="s">
        <v>293</v>
      </c>
    </row>
    <row r="47" spans="1:5" ht="33" customHeight="1" x14ac:dyDescent="0.25">
      <c r="D47" s="407"/>
    </row>
  </sheetData>
  <sheetProtection formatCells="0" formatColumns="0" formatRows="0" sort="0"/>
  <mergeCells count="20">
    <mergeCell ref="A23:C23"/>
    <mergeCell ref="A7:C7"/>
    <mergeCell ref="A8:D8"/>
    <mergeCell ref="A9:C9"/>
    <mergeCell ref="A10:B11"/>
    <mergeCell ref="A12:B13"/>
    <mergeCell ref="A14:B15"/>
    <mergeCell ref="A16:B16"/>
    <mergeCell ref="A17:B17"/>
    <mergeCell ref="A18:D18"/>
    <mergeCell ref="A21:C21"/>
    <mergeCell ref="A22:C22"/>
    <mergeCell ref="A32:C32"/>
    <mergeCell ref="A36:D36"/>
    <mergeCell ref="A24:C24"/>
    <mergeCell ref="A25:C25"/>
    <mergeCell ref="A28:D28"/>
    <mergeCell ref="A29:C29"/>
    <mergeCell ref="A30:C30"/>
    <mergeCell ref="A31:C31"/>
  </mergeCells>
  <pageMargins left="0.7" right="0.7" top="0.75" bottom="0.75" header="0.3" footer="0.3"/>
  <pageSetup paperSize="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021E7E3602B349B2ED7923740CF6B2" ma:contentTypeVersion="10" ma:contentTypeDescription="Create a new document." ma:contentTypeScope="" ma:versionID="9511d676086a49a8e90909d9cd0d95d4">
  <xsd:schema xmlns:xsd="http://www.w3.org/2001/XMLSchema" xmlns:xs="http://www.w3.org/2001/XMLSchema" xmlns:p="http://schemas.microsoft.com/office/2006/metadata/properties" xmlns:ns2="c16aab23-6371-4434-96de-5abee345d13d" xmlns:ns3="c212665c-0bbd-4610-9b66-52710950f5f2" targetNamespace="http://schemas.microsoft.com/office/2006/metadata/properties" ma:root="true" ma:fieldsID="3110f73606358e4627bcf73dbf798f0d" ns2:_="" ns3:_="">
    <xsd:import namespace="c16aab23-6371-4434-96de-5abee345d13d"/>
    <xsd:import namespace="c212665c-0bbd-4610-9b66-52710950f5f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6aab23-6371-4434-96de-5abee345d1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12665c-0bbd-4610-9b66-52710950f5f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A6F2E2-B9AE-46DC-8F45-697AA6FA0A9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3DD7BFE-E5B8-4257-AE6C-9D682C102EC0}">
  <ds:schemaRefs>
    <ds:schemaRef ds:uri="http://schemas.microsoft.com/sharepoint/v3/contenttype/forms"/>
  </ds:schemaRefs>
</ds:datastoreItem>
</file>

<file path=customXml/itemProps3.xml><?xml version="1.0" encoding="utf-8"?>
<ds:datastoreItem xmlns:ds="http://schemas.openxmlformats.org/officeDocument/2006/customXml" ds:itemID="{BCE56F37-5458-41D3-AB13-9C41BA4608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6aab23-6371-4434-96de-5abee345d13d"/>
    <ds:schemaRef ds:uri="c212665c-0bbd-4610-9b66-52710950f5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Instructions</vt:lpstr>
      <vt:lpstr>Start Here</vt:lpstr>
      <vt:lpstr>Table A</vt:lpstr>
      <vt:lpstr>Table A2</vt:lpstr>
      <vt:lpstr>Table B</vt:lpstr>
      <vt:lpstr>Table C</vt:lpstr>
      <vt:lpstr>Table D</vt:lpstr>
      <vt:lpstr>Table E</vt:lpstr>
      <vt:lpstr>Table F</vt:lpstr>
      <vt:lpstr>Table G</vt:lpstr>
      <vt:lpstr>Summary</vt:lpstr>
      <vt:lpstr>All_Permitted_Units_Total</vt:lpstr>
      <vt:lpstr>LI_ND_Total</vt:lpstr>
      <vt:lpstr>Low_Total</vt:lpstr>
      <vt:lpstr>Market_Total</vt:lpstr>
      <vt:lpstr>Mod_ND_Total</vt:lpstr>
      <vt:lpstr>Mod_Total</vt:lpstr>
      <vt:lpstr>ND_VLI_Total</vt:lpstr>
      <vt:lpstr>Total_Units_Applied</vt:lpstr>
      <vt:lpstr>Total_units_approved_applied</vt:lpstr>
      <vt:lpstr>VLI_Total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PD OakPlanner</dc:creator>
  <cp:lastModifiedBy>Perez-Domencich, Diana</cp:lastModifiedBy>
  <cp:lastPrinted>2020-05-12T16:56:28Z</cp:lastPrinted>
  <dcterms:created xsi:type="dcterms:W3CDTF">2020-04-02T03:36:16Z</dcterms:created>
  <dcterms:modified xsi:type="dcterms:W3CDTF">2021-04-01T02:41:54Z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0x01010028021E7E3602B349B2ED7923740CF6B2</vt:lpwstr>
  </property>
</Properties>
</file>