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M74" i="4" l="1"/>
  <c r="I6" i="4" l="1"/>
  <c r="I5" i="4"/>
  <c r="I3" i="4"/>
  <c r="O17" i="4" l="1"/>
  <c r="AB31" i="4"/>
  <c r="K30" i="1"/>
  <c r="AH38" i="4"/>
  <c r="I17" i="4" s="1"/>
  <c r="M36" i="1"/>
  <c r="AM31" i="4"/>
  <c r="R17" i="4" s="1"/>
  <c r="O30" i="1"/>
  <c r="AH25" i="4"/>
  <c r="AK43" i="4" s="1"/>
  <c r="L17" i="4" l="1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C11" i="1" l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<sst xmlns="http://schemas.openxmlformats.org/spreadsheetml/2006/main" count="286" uniqueCount="148">
  <si>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</si>
  <si>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</si>
  <si>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</si>
  <si>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</si>
  <si>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</si>
  <si>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</si>
  <si>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</si>
  <si>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</si>
  <si>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</si>
  <si>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</si>
  <si>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</si>
  <si>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</si>
  <si>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</si>
  <si>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</si>
  <si>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</si>
  <si>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</si>
  <si>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</si>
  <si>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</si>
  <si>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</si>
  <si>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</si>
  <si>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</si>
  <si>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</si>
  <si>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</si>
  <si>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</si>
  <si>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</si>
  <si>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</si>
  <si>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</si>
  <si>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</si>
  <si>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</si>
  <si>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</si>
  <si>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</si>
  <si>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</si>
  <si>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</si>
  <si>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</si>
  <si>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</si>
  <si>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</si>
  <si>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</si>
  <si>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</si>
  <si>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</si>
  <si>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</si>
  <si>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</si>
  <si>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</si>
  <si>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</si>
  <si>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</si>
  <si>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</si>
  <si>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</si>
  <si>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</si>
  <si>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</si>
  <si>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</si>
  <si>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</si>
  <si>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</si>
  <si>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</si>
  <si>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</si>
  <si>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</si>
  <si>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</si>
  <si>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</si>
  <si>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</si>
  <si>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</si>
  <si>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</si>
  <si>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</si>
  <si>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</si>
  <si>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</si>
  <si>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</si>
  <si>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</si>
  <si>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</si>
  <si>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</si>
  <si>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</si>
  <si>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</si>
  <si>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</si>
  <si>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</si>
  <si>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</si>
  <si>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</si>
  <si>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</si>
  <si>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</si>
  <si>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</si>
  <si>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</si>
  <si>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</si>
  <si>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</si>
  <si>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</si>
  <si>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</si>
  <si>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</si>
  <si>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</si>
  <si>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</si>
  <si>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</si>
  <si>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</si>
  <si>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</si>
  <si>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</si>
  <si>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</si>
  <si>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</si>
  <si>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</si>
  <si>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</si>
  <si>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</si>
  <si>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</si>
  <si>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</si>
  <si>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</si>
  <si>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</si>
  <si>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</si>
  <si>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</si>
  <si>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</si>
  <si>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</si>
  <si>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</si>
  <si>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</si>
  <si>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</si>
  <si>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</si>
  <si>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</si>
  <si>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</si>
  <si>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</si>
  <si>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</si>
  <si>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</si>
  <si>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</si>
  <si>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</si>
  <si>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</si>
  <si>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</si>
  <si>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</si>
  <si>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</si>
  <si>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</si>
  <si>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</si>
  <si>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</si>
  <si>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</si>
  <si>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</si>
  <si>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</si>
  <si>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</si>
  <si>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</si>
  <si>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</si>
  <si>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</si>
  <si>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</si>
  <si>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</si>
  <si>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</si>
  <si>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</si>
  <si>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</si>
  <si>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</si>
  <si>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</si>
  <si>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</si>
  <si>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</si>
  <si>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</si>
  <si>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</si>
  <si>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</si>
  <si>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</si>
  <si>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</si>
  <si>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</si>
  <si>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</si>
  <si>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</si>
  <si>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Oak St</t>
  </si>
  <si>
    <t>14th St</t>
  </si>
  <si>
    <t>CA</t>
  </si>
  <si>
    <t>R</t>
  </si>
  <si>
    <t>LT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</si>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</sst>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3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quotePrefix="1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28" fillId="33" borderId="0" xfId="0" applyFont="1" applyFill="1" applyAlignment="1">
      <alignment horizont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3132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3132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9351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6233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6312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4027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4071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929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6120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811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8214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398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890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5256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951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175314</xdr:rowOff>
    </xdr:from>
    <xdr:to>
      <xdr:col>15</xdr:col>
      <xdr:colOff>188607</xdr:colOff>
      <xdr:row>40</xdr:row>
      <xdr:rowOff>129486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18789"/>
          <a:ext cx="2998482" cy="304027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cols>
    <col min="13" max="13" width="4" bestFit="1" customWidth="1"/>
  </cols>
  <sheetData>
    <row r="2" spans="2:44" ht="15.75" x14ac:dyDescent="0.25">
      <c r="B2" s="52" t="s">
        <v>0</v>
      </c>
    </row>
    <row r="3" spans="2:44" x14ac:dyDescent="0.25">
      <c r="B3" t="s">
        <v>1</v>
      </c>
      <c r="I3" s="55">
        <f>'Raw Data'!B8</f>
        <v>42627</v>
      </c>
      <c r="J3" s="56"/>
      <c r="K3" s="56"/>
      <c r="L3" s="56"/>
      <c r="M3" s="56"/>
    </row>
    <row r="4" spans="2:44" x14ac:dyDescent="0.25">
      <c r="B4" t="s">
        <v>2</v>
      </c>
      <c r="I4" s="55" t="s">
        <v>3</v>
      </c>
      <c r="J4" s="56"/>
      <c r="K4" s="56"/>
      <c r="L4" s="56"/>
      <c r="M4" s="56"/>
    </row>
    <row r="5" spans="2:44" x14ac:dyDescent="0.25">
      <c r="B5" t="s">
        <v>4</v>
      </c>
      <c r="I5" s="55" t="str">
        <f>'Raw Data'!B4</f>
        <v>Oak St</v>
      </c>
      <c r="J5" s="56"/>
      <c r="K5" s="56"/>
      <c r="L5" s="56"/>
      <c r="M5" s="56"/>
    </row>
    <row r="6" spans="2:44" x14ac:dyDescent="0.25">
      <c r="B6" t="s">
        <v>5</v>
      </c>
      <c r="I6" s="55" t="str">
        <f>'Raw Data'!C4</f>
        <v>14th St</v>
      </c>
      <c r="J6" s="56"/>
      <c r="K6" s="56"/>
      <c r="L6" s="56"/>
      <c r="M6" s="56"/>
    </row>
    <row r="7" spans="2:44" x14ac:dyDescent="0.25">
      <c r="B7" t="s">
        <v>121</v>
      </c>
      <c r="I7" s="57" t="s">
        <v>147</v>
      </c>
      <c r="J7" s="58"/>
      <c r="K7" s="58"/>
      <c r="L7" s="58"/>
      <c r="M7" s="58"/>
    </row>
    <row r="9" spans="2:44" ht="15.75" thickBot="1" x14ac:dyDescent="0.3"/>
    <row r="10" spans="2:44" ht="19.5" customHeight="1" x14ac:dyDescent="0.25">
      <c r="B10" s="71" t="s">
        <v>8</v>
      </c>
      <c r="C10" s="72"/>
      <c r="D10" s="72"/>
      <c r="E10" s="72"/>
      <c r="F10" s="72" t="s">
        <v>9</v>
      </c>
      <c r="G10" s="72"/>
      <c r="H10" s="77"/>
      <c r="I10" s="71" t="s">
        <v>138</v>
      </c>
      <c r="J10" s="72"/>
      <c r="K10" s="72"/>
      <c r="L10" s="72" t="s">
        <v>11</v>
      </c>
      <c r="M10" s="72"/>
      <c r="N10" s="72"/>
      <c r="O10" s="72" t="s">
        <v>12</v>
      </c>
      <c r="P10" s="72"/>
      <c r="Q10" s="78"/>
      <c r="R10" s="71" t="s">
        <v>139</v>
      </c>
      <c r="S10" s="72"/>
      <c r="T10" s="72"/>
      <c r="U10" s="72" t="s">
        <v>14</v>
      </c>
      <c r="V10" s="72"/>
      <c r="W10" s="72"/>
      <c r="X10" s="72" t="s">
        <v>15</v>
      </c>
      <c r="Y10" s="72"/>
      <c r="Z10" s="78"/>
      <c r="AA10" s="71" t="s">
        <v>140</v>
      </c>
      <c r="AB10" s="72"/>
      <c r="AC10" s="72"/>
      <c r="AD10" s="72" t="s">
        <v>17</v>
      </c>
      <c r="AE10" s="72"/>
      <c r="AF10" s="72"/>
      <c r="AG10" s="72" t="s">
        <v>18</v>
      </c>
      <c r="AH10" s="72"/>
      <c r="AI10" s="78"/>
      <c r="AJ10" s="79" t="s">
        <v>141</v>
      </c>
      <c r="AK10" s="72"/>
      <c r="AL10" s="72"/>
      <c r="AM10" s="72" t="s">
        <v>20</v>
      </c>
      <c r="AN10" s="72"/>
      <c r="AO10" s="72"/>
      <c r="AP10" s="72" t="s">
        <v>21</v>
      </c>
      <c r="AQ10" s="72"/>
      <c r="AR10" s="78"/>
    </row>
    <row r="11" spans="2:44" ht="19.5" customHeight="1" x14ac:dyDescent="0.25">
      <c r="B11" s="73" t="s">
        <v>23</v>
      </c>
      <c r="C11" s="74"/>
      <c r="D11" s="74"/>
      <c r="E11" s="74"/>
      <c r="F11" s="74">
        <f>SUM(I11:AR11)</f>
        <v>189</v>
      </c>
      <c r="G11" s="74"/>
      <c r="H11" s="80"/>
      <c r="I11" s="82">
        <f>SUM('Raw Data'!E123:E146)</f>
        <v>0</v>
      </c>
      <c r="J11" s="83"/>
      <c r="K11" s="83"/>
      <c r="L11" s="83">
        <f>SUM('Raw Data'!F123:F146)</f>
        <v>0</v>
      </c>
      <c r="M11" s="83"/>
      <c r="N11" s="83"/>
      <c r="O11" s="83">
        <f>SUM('Raw Data'!G123:G146)</f>
        <v>0</v>
      </c>
      <c r="P11" s="83"/>
      <c r="Q11" s="86"/>
      <c r="R11" s="82">
        <f>SUM('Raw Data'!B123:B146)</f>
        <v>7</v>
      </c>
      <c r="S11" s="83"/>
      <c r="T11" s="83"/>
      <c r="U11" s="83">
        <f>SUM('Raw Data'!C123:C146)</f>
        <v>30</v>
      </c>
      <c r="V11" s="83"/>
      <c r="W11" s="83"/>
      <c r="X11" s="83">
        <f>SUM('Raw Data'!D123:D146)</f>
        <v>1</v>
      </c>
      <c r="Y11" s="83"/>
      <c r="Z11" s="86"/>
      <c r="AA11" s="82">
        <f>SUM('Raw Data'!K123:K146)</f>
        <v>1</v>
      </c>
      <c r="AB11" s="83"/>
      <c r="AC11" s="83"/>
      <c r="AD11" s="83">
        <f>SUM('Raw Data'!L123:L146)</f>
        <v>34</v>
      </c>
      <c r="AE11" s="83"/>
      <c r="AF11" s="83"/>
      <c r="AG11" s="83">
        <f>SUM('Raw Data'!M123:M146)</f>
        <v>36</v>
      </c>
      <c r="AH11" s="83"/>
      <c r="AI11" s="86"/>
      <c r="AJ11" s="88">
        <f>SUM('Raw Data'!H123:H146)</f>
        <v>4</v>
      </c>
      <c r="AK11" s="83"/>
      <c r="AL11" s="83"/>
      <c r="AM11" s="83">
        <f>SUM('Raw Data'!I123:I146)</f>
        <v>76</v>
      </c>
      <c r="AN11" s="83"/>
      <c r="AO11" s="83"/>
      <c r="AP11" s="83">
        <f>SUM('Raw Data'!J123:J146)</f>
        <v>0</v>
      </c>
      <c r="AQ11" s="83"/>
      <c r="AR11" s="86"/>
    </row>
    <row r="12" spans="2:44" ht="19.5" customHeight="1" thickBot="1" x14ac:dyDescent="0.3">
      <c r="B12" s="75" t="s">
        <v>24</v>
      </c>
      <c r="C12" s="76"/>
      <c r="D12" s="76"/>
      <c r="E12" s="76"/>
      <c r="F12" s="76">
        <f>SUM(I12:AR12)</f>
        <v>3023</v>
      </c>
      <c r="G12" s="76"/>
      <c r="H12" s="81"/>
      <c r="I12" s="84">
        <f>SUM('Raw Data'!G42:G65)</f>
        <v>0</v>
      </c>
      <c r="J12" s="85"/>
      <c r="K12" s="85"/>
      <c r="L12" s="85">
        <f>SUM('Raw Data'!H42:H65)</f>
        <v>0</v>
      </c>
      <c r="M12" s="85"/>
      <c r="N12" s="85"/>
      <c r="O12" s="85">
        <f>SUM('Raw Data'!I42:I65)</f>
        <v>0</v>
      </c>
      <c r="P12" s="85"/>
      <c r="Q12" s="87"/>
      <c r="R12" s="84">
        <f>SUM('Raw Data'!B42:B65)</f>
        <v>207</v>
      </c>
      <c r="S12" s="85"/>
      <c r="T12" s="85"/>
      <c r="U12" s="85">
        <f>SUM('Raw Data'!C42:C65)</f>
        <v>693</v>
      </c>
      <c r="V12" s="85"/>
      <c r="W12" s="85"/>
      <c r="X12" s="85">
        <f>SUM('Raw Data'!D42:D65)</f>
        <v>68</v>
      </c>
      <c r="Y12" s="85"/>
      <c r="Z12" s="87"/>
      <c r="AA12" s="84">
        <f>SUM('Raw Data'!Q42:Q65)</f>
        <v>0</v>
      </c>
      <c r="AB12" s="85"/>
      <c r="AC12" s="85"/>
      <c r="AD12" s="85">
        <f>SUM('Raw Data'!R42:R65)</f>
        <v>453</v>
      </c>
      <c r="AE12" s="85"/>
      <c r="AF12" s="85"/>
      <c r="AG12" s="85">
        <f>SUM('Raw Data'!S42:S65)</f>
        <v>382</v>
      </c>
      <c r="AH12" s="85"/>
      <c r="AI12" s="87"/>
      <c r="AJ12" s="89">
        <f>SUM('Raw Data'!L42:L65)</f>
        <v>124</v>
      </c>
      <c r="AK12" s="85"/>
      <c r="AL12" s="85"/>
      <c r="AM12" s="85">
        <f>SUM('Raw Data'!M42:M65)</f>
        <v>1096</v>
      </c>
      <c r="AN12" s="85"/>
      <c r="AO12" s="85"/>
      <c r="AP12" s="85">
        <f>SUM('Raw Data'!N42:N65)</f>
        <v>0</v>
      </c>
      <c r="AQ12" s="85"/>
      <c r="AR12" s="87"/>
    </row>
    <row r="14" spans="2:44" x14ac:dyDescent="0.25">
      <c r="I14" s="24" t="s">
        <v>135</v>
      </c>
      <c r="J14" s="67">
        <v>27</v>
      </c>
      <c r="K14" s="67"/>
      <c r="L14" s="67"/>
    </row>
    <row r="15" spans="2:44" ht="15.75" thickBot="1" x14ac:dyDescent="0.3"/>
    <row r="16" spans="2:44" ht="20.25" customHeight="1" x14ac:dyDescent="0.25">
      <c r="C16" s="91" t="s">
        <v>22</v>
      </c>
      <c r="D16" s="92"/>
      <c r="E16" s="92"/>
      <c r="F16" s="90" t="s">
        <v>137</v>
      </c>
      <c r="G16" s="72"/>
      <c r="H16" s="72"/>
      <c r="I16" s="72" t="s">
        <v>92</v>
      </c>
      <c r="J16" s="72"/>
      <c r="K16" s="72"/>
      <c r="L16" s="72" t="s">
        <v>91</v>
      </c>
      <c r="M16" s="72"/>
      <c r="N16" s="72"/>
      <c r="O16" s="72" t="s">
        <v>94</v>
      </c>
      <c r="P16" s="72"/>
      <c r="Q16" s="72"/>
      <c r="R16" s="72" t="s">
        <v>93</v>
      </c>
      <c r="S16" s="72"/>
      <c r="T16" s="78"/>
    </row>
    <row r="17" spans="3:45" ht="18.75" customHeight="1" thickBot="1" x14ac:dyDescent="0.3">
      <c r="C17" s="75" t="s">
        <v>136</v>
      </c>
      <c r="D17" s="76"/>
      <c r="E17" s="76"/>
      <c r="F17" s="85">
        <f>SUM(I17:T17)</f>
        <v>781</v>
      </c>
      <c r="G17" s="85"/>
      <c r="H17" s="85"/>
      <c r="I17" s="85">
        <f>AH38</f>
        <v>97</v>
      </c>
      <c r="J17" s="85"/>
      <c r="K17" s="85"/>
      <c r="L17" s="85">
        <f>AH25</f>
        <v>247</v>
      </c>
      <c r="M17" s="85"/>
      <c r="N17" s="85"/>
      <c r="O17" s="85">
        <f>AB31</f>
        <v>286</v>
      </c>
      <c r="P17" s="85"/>
      <c r="Q17" s="85"/>
      <c r="R17" s="85">
        <f>AM31</f>
        <v>151</v>
      </c>
      <c r="S17" s="85"/>
      <c r="T17" s="87"/>
    </row>
    <row r="20" spans="3:45" ht="18.75" x14ac:dyDescent="0.3">
      <c r="C20" s="63" t="s">
        <v>128</v>
      </c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Z20" s="63" t="s">
        <v>130</v>
      </c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  <c r="AQ20" s="63"/>
      <c r="AR20" s="63"/>
      <c r="AS20" s="63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95">
        <f>SUM('Raw Data'!B96:B119)</f>
        <v>247</v>
      </c>
      <c r="AI25" s="96"/>
      <c r="AJ25" s="96"/>
      <c r="AK25" s="96"/>
      <c r="AL25" s="97"/>
      <c r="AM25" s="7"/>
    </row>
    <row r="26" spans="3:45" x14ac:dyDescent="0.25">
      <c r="AB26" s="8"/>
      <c r="AC26" s="8"/>
      <c r="AD26" s="8"/>
      <c r="AE26" s="8"/>
      <c r="AF26" s="8"/>
      <c r="AG26" s="10"/>
      <c r="AH26" s="95"/>
      <c r="AI26" s="96"/>
      <c r="AJ26" s="96"/>
      <c r="AK26" s="96"/>
      <c r="AL26" s="97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96">
        <f>SUM('Raw Data'!E96:E119)</f>
        <v>286</v>
      </c>
      <c r="AC31" s="96"/>
      <c r="AD31" s="96"/>
      <c r="AE31" s="96"/>
      <c r="AF31" s="96"/>
      <c r="AG31" s="96"/>
      <c r="AM31" s="96">
        <f>SUM('Raw Data'!D96:D119)</f>
        <v>151</v>
      </c>
      <c r="AN31" s="96"/>
      <c r="AO31" s="96"/>
      <c r="AP31" s="96"/>
      <c r="AQ31" s="96"/>
      <c r="AR31" s="96"/>
    </row>
    <row r="32" spans="3:45" x14ac:dyDescent="0.25">
      <c r="R32" s="93" t="str">
        <f>I6</f>
        <v>14th St</v>
      </c>
      <c r="S32" s="94"/>
      <c r="T32" s="94"/>
      <c r="U32" s="94"/>
      <c r="V32" s="94"/>
      <c r="AB32" s="96"/>
      <c r="AC32" s="96"/>
      <c r="AD32" s="96"/>
      <c r="AE32" s="96"/>
      <c r="AF32" s="96"/>
      <c r="AG32" s="96"/>
      <c r="AM32" s="96"/>
      <c r="AN32" s="96"/>
      <c r="AO32" s="96"/>
      <c r="AP32" s="96"/>
      <c r="AQ32" s="96"/>
      <c r="AR32" s="96"/>
    </row>
    <row r="33" spans="3:45" x14ac:dyDescent="0.25">
      <c r="AB33" s="96"/>
      <c r="AC33" s="96"/>
      <c r="AD33" s="96"/>
      <c r="AE33" s="96"/>
      <c r="AF33" s="96"/>
      <c r="AG33" s="96"/>
      <c r="AM33" s="96"/>
      <c r="AN33" s="96"/>
      <c r="AO33" s="96"/>
      <c r="AP33" s="96"/>
      <c r="AQ33" s="96"/>
      <c r="AR33" s="96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95">
        <f>SUM('Raw Data'!C96:C119)</f>
        <v>97</v>
      </c>
      <c r="AI38" s="96"/>
      <c r="AJ38" s="96"/>
      <c r="AK38" s="96"/>
      <c r="AL38" s="97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95"/>
      <c r="AI39" s="96"/>
      <c r="AJ39" s="96"/>
      <c r="AK39" s="96"/>
      <c r="AL39" s="97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98">
        <f>SUM(AH25,AM31,AH38,AB31)</f>
        <v>781</v>
      </c>
      <c r="AL43" s="98"/>
    </row>
    <row r="44" spans="3:45" x14ac:dyDescent="0.25">
      <c r="I44" s="93" t="str">
        <f>I5</f>
        <v>Oak St</v>
      </c>
      <c r="J44" s="94"/>
      <c r="K44" s="94"/>
      <c r="L44" s="94"/>
      <c r="M44" s="94"/>
      <c r="N44" s="94"/>
      <c r="O44" s="94"/>
      <c r="P44" s="94"/>
    </row>
    <row r="46" spans="3:45" ht="18.75" x14ac:dyDescent="0.3">
      <c r="C46" s="63" t="s">
        <v>129</v>
      </c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Z46" s="63" t="s">
        <v>131</v>
      </c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</row>
    <row r="54" spans="7:41" ht="15" customHeight="1" x14ac:dyDescent="0.25">
      <c r="J54" s="64">
        <f>'OLD Report Summary'!D11</f>
        <v>0</v>
      </c>
      <c r="K54" s="64"/>
      <c r="L54" s="64">
        <f>'OLD Report Summary'!E11</f>
        <v>0</v>
      </c>
      <c r="M54" s="64"/>
      <c r="N54" s="64">
        <f>'OLD Report Summary'!F11</f>
        <v>0</v>
      </c>
      <c r="O54" s="64"/>
      <c r="AG54" s="62">
        <f>'OLD Report Summary'!F12</f>
        <v>0</v>
      </c>
      <c r="AH54" s="62"/>
      <c r="AI54" s="62">
        <f>'OLD Report Summary'!E12</f>
        <v>0</v>
      </c>
      <c r="AJ54" s="62"/>
      <c r="AK54" s="62">
        <f>'OLD Report Summary'!D12</f>
        <v>0</v>
      </c>
      <c r="AL54" s="62"/>
    </row>
    <row r="55" spans="7:41" x14ac:dyDescent="0.25">
      <c r="J55" s="64"/>
      <c r="K55" s="64"/>
      <c r="L55" s="64"/>
      <c r="M55" s="64"/>
      <c r="N55" s="64"/>
      <c r="O55" s="64"/>
      <c r="AG55" s="62"/>
      <c r="AH55" s="62"/>
      <c r="AI55" s="62"/>
      <c r="AJ55" s="62"/>
      <c r="AK55" s="62"/>
      <c r="AL55" s="62"/>
    </row>
    <row r="57" spans="7:41" x14ac:dyDescent="0.25">
      <c r="G57" s="66">
        <f>'OLD Report Summary'!M11</f>
        <v>4</v>
      </c>
      <c r="H57" s="66"/>
      <c r="Q57" s="65">
        <f>'OLD Report Summary'!L11</f>
        <v>36</v>
      </c>
      <c r="R57" s="65"/>
      <c r="AD57" s="60">
        <f>'OLD Report Summary'!M12</f>
        <v>124</v>
      </c>
      <c r="AE57" s="60"/>
      <c r="AN57" s="61">
        <f>'OLD Report Summary'!L12</f>
        <v>382</v>
      </c>
      <c r="AO57" s="61"/>
    </row>
    <row r="58" spans="7:41" ht="15" customHeight="1" x14ac:dyDescent="0.25">
      <c r="G58" s="66"/>
      <c r="H58" s="66"/>
      <c r="Q58" s="65"/>
      <c r="R58" s="65"/>
      <c r="AD58" s="60"/>
      <c r="AE58" s="60"/>
      <c r="AN58" s="61"/>
      <c r="AO58" s="61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68">
        <f>'OLD Report Summary'!N11</f>
        <v>76</v>
      </c>
      <c r="H60" s="68"/>
      <c r="Q60" s="69">
        <f>'OLD Report Summary'!K11</f>
        <v>34</v>
      </c>
      <c r="R60" s="69"/>
      <c r="AD60" s="70">
        <f>'OLD Report Summary'!N12</f>
        <v>1096</v>
      </c>
      <c r="AE60" s="70"/>
      <c r="AN60" s="59">
        <f>'OLD Report Summary'!K12</f>
        <v>453</v>
      </c>
      <c r="AO60" s="59"/>
    </row>
    <row r="61" spans="7:41" x14ac:dyDescent="0.25">
      <c r="G61" s="68"/>
      <c r="H61" s="68"/>
      <c r="Q61" s="69"/>
      <c r="R61" s="69"/>
      <c r="AD61" s="70"/>
      <c r="AE61" s="70"/>
      <c r="AN61" s="59"/>
      <c r="AO61" s="59"/>
    </row>
    <row r="62" spans="7:41" x14ac:dyDescent="0.25">
      <c r="G62" s="66">
        <f>'OLD Report Summary'!O11</f>
        <v>0</v>
      </c>
      <c r="H62" s="66"/>
      <c r="Q62" s="65">
        <f>'OLD Report Summary'!J11</f>
        <v>1</v>
      </c>
      <c r="R62" s="65"/>
      <c r="AD62" s="60">
        <f>'OLD Report Summary'!O12</f>
        <v>0</v>
      </c>
      <c r="AE62" s="60"/>
      <c r="AN62" s="61">
        <f>'OLD Report Summary'!J12</f>
        <v>0</v>
      </c>
      <c r="AO62" s="61"/>
    </row>
    <row r="63" spans="7:41" x14ac:dyDescent="0.25">
      <c r="G63" s="66"/>
      <c r="H63" s="66"/>
      <c r="Q63" s="65"/>
      <c r="R63" s="65"/>
      <c r="AD63" s="60"/>
      <c r="AE63" s="60"/>
      <c r="AN63" s="61"/>
      <c r="AO63" s="61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64">
        <f>'OLD Report Summary'!G11</f>
        <v>7</v>
      </c>
      <c r="K66" s="64"/>
      <c r="L66" s="64">
        <f>'OLD Report Summary'!H11</f>
        <v>30</v>
      </c>
      <c r="M66" s="64"/>
      <c r="N66" s="64">
        <f>'OLD Report Summary'!I11</f>
        <v>1</v>
      </c>
      <c r="O66" s="64"/>
      <c r="AG66" s="62">
        <f>'OLD Report Summary'!G12</f>
        <v>207</v>
      </c>
      <c r="AH66" s="62"/>
      <c r="AI66" s="62">
        <f>'OLD Report Summary'!H12</f>
        <v>693</v>
      </c>
      <c r="AJ66" s="62"/>
      <c r="AK66" s="62">
        <f>'OLD Report Summary'!I12</f>
        <v>68</v>
      </c>
      <c r="AL66" s="62"/>
    </row>
    <row r="67" spans="10:38" x14ac:dyDescent="0.25">
      <c r="J67" s="64"/>
      <c r="K67" s="64"/>
      <c r="L67" s="64"/>
      <c r="M67" s="64"/>
      <c r="N67" s="64"/>
      <c r="O67" s="64"/>
      <c r="AG67" s="62"/>
      <c r="AH67" s="62"/>
      <c r="AI67" s="62"/>
      <c r="AJ67" s="62"/>
      <c r="AK67" s="62"/>
      <c r="AL67" s="62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189</v>
      </c>
      <c r="N74" s="4"/>
      <c r="AI74" s="25" t="s">
        <v>133</v>
      </c>
      <c r="AJ74" s="67">
        <f>SUM(AG54:AL55,AN57:AO63,AG66:AL67,AD57:AE63)</f>
        <v>3023</v>
      </c>
      <c r="AK74" s="67"/>
    </row>
  </sheetData>
  <mergeCells count="96"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  <mergeCell ref="F16:H16"/>
    <mergeCell ref="C16:E16"/>
    <mergeCell ref="I16:K16"/>
    <mergeCell ref="L16:N16"/>
    <mergeCell ref="O16:Q16"/>
    <mergeCell ref="R16:T16"/>
    <mergeCell ref="AJ11:AL11"/>
    <mergeCell ref="AJ12:AL12"/>
    <mergeCell ref="AM11:AO11"/>
    <mergeCell ref="AM12:AO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A10:AC10"/>
    <mergeCell ref="AD10:AF10"/>
    <mergeCell ref="AG10:AI10"/>
    <mergeCell ref="AJ10:AL10"/>
    <mergeCell ref="AM10:AO10"/>
    <mergeCell ref="L10:N10"/>
    <mergeCell ref="O10:Q10"/>
    <mergeCell ref="R10:T10"/>
    <mergeCell ref="U10:W10"/>
    <mergeCell ref="X10:Z10"/>
    <mergeCell ref="B10:E10"/>
    <mergeCell ref="B11:E11"/>
    <mergeCell ref="B12:E12"/>
    <mergeCell ref="F10:H10"/>
    <mergeCell ref="I10:K10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C46:V46"/>
    <mergeCell ref="J54:K55"/>
    <mergeCell ref="L54:M55"/>
    <mergeCell ref="N54:O55"/>
    <mergeCell ref="Q57:R58"/>
    <mergeCell ref="G57:H58"/>
    <mergeCell ref="Z46:AS46"/>
    <mergeCell ref="AG54:AH55"/>
    <mergeCell ref="AI54:AJ55"/>
    <mergeCell ref="AK54:AL55"/>
    <mergeCell ref="AD57:AE58"/>
    <mergeCell ref="AN57:AO58"/>
    <mergeCell ref="AN60:AO61"/>
    <mergeCell ref="AD62:AE63"/>
    <mergeCell ref="AN62:AO63"/>
    <mergeCell ref="AG66:AH67"/>
    <mergeCell ref="AI66:AJ67"/>
    <mergeCell ref="AK66:AL67"/>
    <mergeCell ref="I3:M3"/>
    <mergeCell ref="I4:M4"/>
    <mergeCell ref="I5:M5"/>
    <mergeCell ref="I6:M6"/>
    <mergeCell ref="I7:M7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topLeftCell="A31" workbookViewId="0">
      <selection activeCell="D4" sqref="D4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142</v>
      </c>
      <c r="C4" t="s">
        <v>143</v>
      </c>
      <c r="F4" t="s">
        <v>28</v>
      </c>
    </row>
    <row r="5" spans="1:16" x14ac:dyDescent="0.25">
      <c r="A5" t="s">
        <v>29</v>
      </c>
      <c r="B5" t="s">
        <v>123</v>
      </c>
      <c r="C5" t="s">
        <v>144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13873201</v>
      </c>
      <c r="P6" t="s">
        <v>30</v>
      </c>
    </row>
    <row r="7" spans="1:16" x14ac:dyDescent="0.25">
      <c r="A7" t="s">
        <v>40</v>
      </c>
      <c r="F7" t="s">
        <v>41</v>
      </c>
      <c r="O7" t="s">
        <v>145</v>
      </c>
      <c r="P7" t="s">
        <v>42</v>
      </c>
    </row>
    <row r="8" spans="1:16" x14ac:dyDescent="0.25">
      <c r="A8" t="s">
        <v>1</v>
      </c>
      <c r="B8" s="1">
        <v>42627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39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0.70833333333333337</v>
      </c>
      <c r="F11" t="s">
        <v>51</v>
      </c>
      <c r="P11" t="s">
        <v>52</v>
      </c>
    </row>
    <row r="12" spans="1:16" x14ac:dyDescent="0.25">
      <c r="A12" t="s">
        <v>53</v>
      </c>
      <c r="B12" s="2">
        <v>0.75</v>
      </c>
      <c r="F12" t="s">
        <v>54</v>
      </c>
      <c r="G12" t="s">
        <v>146</v>
      </c>
      <c r="P12" t="s">
        <v>55</v>
      </c>
    </row>
    <row r="13" spans="1:16" x14ac:dyDescent="0.25">
      <c r="A13" t="s">
        <v>56</v>
      </c>
      <c r="B13" s="2">
        <v>0.73958333333333337</v>
      </c>
      <c r="F13" t="s">
        <v>57</v>
      </c>
      <c r="G13" t="s">
        <v>39</v>
      </c>
      <c r="P13" t="s">
        <v>58</v>
      </c>
    </row>
    <row r="14" spans="1:16" x14ac:dyDescent="0.25">
      <c r="A14" t="s">
        <v>59</v>
      </c>
      <c r="B14" s="2">
        <v>0.75</v>
      </c>
      <c r="F14" t="s">
        <v>30</v>
      </c>
      <c r="L14" t="s">
        <v>146</v>
      </c>
      <c r="M14" t="s">
        <v>39</v>
      </c>
      <c r="N14" t="s">
        <v>145</v>
      </c>
    </row>
    <row r="15" spans="1:16" x14ac:dyDescent="0.25">
      <c r="A15" t="s">
        <v>60</v>
      </c>
      <c r="B15">
        <v>0.96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95</v>
      </c>
      <c r="C19">
        <v>367</v>
      </c>
      <c r="D19">
        <v>41</v>
      </c>
      <c r="E19">
        <v>0</v>
      </c>
      <c r="F19">
        <v>0</v>
      </c>
      <c r="G19">
        <v>0</v>
      </c>
      <c r="H19">
        <v>70</v>
      </c>
      <c r="I19">
        <v>605</v>
      </c>
      <c r="J19">
        <v>0</v>
      </c>
      <c r="K19">
        <v>0</v>
      </c>
      <c r="L19">
        <v>246</v>
      </c>
      <c r="M19">
        <v>198</v>
      </c>
      <c r="N19">
        <v>503</v>
      </c>
      <c r="O19">
        <v>0</v>
      </c>
      <c r="P19">
        <v>675</v>
      </c>
      <c r="Q19">
        <v>444</v>
      </c>
      <c r="R19">
        <v>635</v>
      </c>
      <c r="S19">
        <v>0</v>
      </c>
      <c r="T19">
        <v>646</v>
      </c>
      <c r="U19">
        <v>341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7.4</v>
      </c>
      <c r="C23">
        <v>0.8</v>
      </c>
      <c r="D23">
        <v>0</v>
      </c>
      <c r="E23">
        <v>0</v>
      </c>
      <c r="F23">
        <v>0</v>
      </c>
      <c r="G23">
        <v>0</v>
      </c>
      <c r="H23">
        <v>1.4</v>
      </c>
      <c r="I23">
        <v>1.7</v>
      </c>
      <c r="J23">
        <v>0</v>
      </c>
      <c r="K23">
        <v>0</v>
      </c>
      <c r="L23">
        <v>3.3</v>
      </c>
      <c r="M23">
        <v>0</v>
      </c>
      <c r="N23">
        <v>2</v>
      </c>
      <c r="O23">
        <v>0</v>
      </c>
      <c r="P23">
        <v>1.6</v>
      </c>
      <c r="Q23">
        <v>1.8</v>
      </c>
      <c r="R23">
        <v>0.6</v>
      </c>
      <c r="S23">
        <v>0</v>
      </c>
      <c r="T23">
        <v>1.5</v>
      </c>
      <c r="U23">
        <v>4.4000000000000004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110</v>
      </c>
      <c r="C27">
        <v>44</v>
      </c>
      <c r="D27">
        <v>83</v>
      </c>
      <c r="E27">
        <v>120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5</v>
      </c>
      <c r="C31">
        <v>17</v>
      </c>
      <c r="D31">
        <v>0</v>
      </c>
      <c r="E31">
        <v>0</v>
      </c>
      <c r="F31">
        <v>0</v>
      </c>
      <c r="G31">
        <v>0</v>
      </c>
      <c r="H31">
        <v>2</v>
      </c>
      <c r="I31">
        <v>42</v>
      </c>
      <c r="J31">
        <v>0</v>
      </c>
      <c r="K31">
        <v>1</v>
      </c>
      <c r="L31">
        <v>17</v>
      </c>
      <c r="M31">
        <v>19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88</v>
      </c>
      <c r="C35">
        <v>284</v>
      </c>
      <c r="D35">
        <v>64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52</v>
      </c>
      <c r="M35">
        <v>660</v>
      </c>
      <c r="N35">
        <v>0</v>
      </c>
      <c r="O35">
        <v>0</v>
      </c>
      <c r="P35">
        <v>0</v>
      </c>
      <c r="Q35">
        <v>0</v>
      </c>
      <c r="R35">
        <v>308</v>
      </c>
      <c r="S35">
        <v>232</v>
      </c>
      <c r="T35">
        <v>0</v>
      </c>
      <c r="U35">
        <v>0</v>
      </c>
      <c r="V35">
        <v>1688</v>
      </c>
    </row>
    <row r="36" spans="1:23" x14ac:dyDescent="0.25">
      <c r="A36" t="s">
        <v>107</v>
      </c>
      <c r="B36">
        <v>8</v>
      </c>
      <c r="C36">
        <v>12</v>
      </c>
      <c r="D36">
        <v>0</v>
      </c>
      <c r="G36">
        <v>0</v>
      </c>
      <c r="H36">
        <v>0</v>
      </c>
      <c r="I36">
        <v>0</v>
      </c>
      <c r="L36">
        <v>0</v>
      </c>
      <c r="M36">
        <v>12</v>
      </c>
      <c r="N36">
        <v>0</v>
      </c>
      <c r="Q36">
        <v>0</v>
      </c>
      <c r="R36">
        <v>16</v>
      </c>
      <c r="S36">
        <v>0</v>
      </c>
      <c r="V36">
        <v>48</v>
      </c>
    </row>
    <row r="37" spans="1:23" x14ac:dyDescent="0.25">
      <c r="A37" t="s">
        <v>22</v>
      </c>
      <c r="C37">
        <v>16</v>
      </c>
      <c r="H37">
        <v>92</v>
      </c>
      <c r="M37">
        <v>64</v>
      </c>
      <c r="R37">
        <v>88</v>
      </c>
      <c r="V37">
        <v>260</v>
      </c>
    </row>
    <row r="38" spans="1:23" x14ac:dyDescent="0.25">
      <c r="A38" t="s">
        <v>23</v>
      </c>
      <c r="B38">
        <v>3</v>
      </c>
      <c r="C38">
        <v>2</v>
      </c>
      <c r="D38">
        <v>0</v>
      </c>
      <c r="G38">
        <v>0</v>
      </c>
      <c r="H38">
        <v>0</v>
      </c>
      <c r="I38">
        <v>0</v>
      </c>
      <c r="L38">
        <v>0</v>
      </c>
      <c r="M38">
        <v>9</v>
      </c>
      <c r="N38">
        <v>0</v>
      </c>
      <c r="Q38">
        <v>0</v>
      </c>
      <c r="R38">
        <v>2</v>
      </c>
      <c r="S38">
        <v>8</v>
      </c>
      <c r="V38">
        <v>24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8</v>
      </c>
      <c r="C42">
        <v>11</v>
      </c>
      <c r="D42">
        <v>3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5</v>
      </c>
      <c r="M42">
        <v>35</v>
      </c>
      <c r="N42">
        <v>0</v>
      </c>
      <c r="O42">
        <v>0</v>
      </c>
      <c r="P42">
        <v>0</v>
      </c>
      <c r="Q42">
        <v>0</v>
      </c>
      <c r="R42">
        <v>16</v>
      </c>
      <c r="S42">
        <v>15</v>
      </c>
      <c r="T42">
        <v>0</v>
      </c>
      <c r="U42">
        <v>0</v>
      </c>
      <c r="V42">
        <v>93</v>
      </c>
    </row>
    <row r="43" spans="1:23" x14ac:dyDescent="0.25">
      <c r="A43" s="2">
        <v>0.67013888888888884</v>
      </c>
      <c r="B43">
        <v>7</v>
      </c>
      <c r="C43">
        <v>28</v>
      </c>
      <c r="D43">
        <v>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4</v>
      </c>
      <c r="M43">
        <v>43</v>
      </c>
      <c r="N43">
        <v>0</v>
      </c>
      <c r="O43">
        <v>0</v>
      </c>
      <c r="P43">
        <v>0</v>
      </c>
      <c r="Q43">
        <v>0</v>
      </c>
      <c r="R43">
        <v>8</v>
      </c>
      <c r="S43">
        <v>7</v>
      </c>
      <c r="T43">
        <v>0</v>
      </c>
      <c r="U43">
        <v>0</v>
      </c>
      <c r="V43">
        <v>98</v>
      </c>
    </row>
    <row r="44" spans="1:23" x14ac:dyDescent="0.25">
      <c r="A44" s="2">
        <v>0.67361111111111116</v>
      </c>
      <c r="B44">
        <v>5</v>
      </c>
      <c r="C44">
        <v>30</v>
      </c>
      <c r="D44">
        <v>4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3</v>
      </c>
      <c r="M44">
        <v>33</v>
      </c>
      <c r="N44">
        <v>0</v>
      </c>
      <c r="O44">
        <v>0</v>
      </c>
      <c r="P44">
        <v>0</v>
      </c>
      <c r="Q44">
        <v>0</v>
      </c>
      <c r="R44">
        <v>17</v>
      </c>
      <c r="S44">
        <v>11</v>
      </c>
      <c r="T44">
        <v>0</v>
      </c>
      <c r="U44">
        <v>0</v>
      </c>
      <c r="V44">
        <v>103</v>
      </c>
    </row>
    <row r="45" spans="1:23" x14ac:dyDescent="0.25">
      <c r="A45" s="2">
        <v>0.67708333333333337</v>
      </c>
      <c r="B45">
        <v>9</v>
      </c>
      <c r="C45">
        <v>28</v>
      </c>
      <c r="D45">
        <v>2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3</v>
      </c>
      <c r="M45">
        <v>39</v>
      </c>
      <c r="N45">
        <v>0</v>
      </c>
      <c r="O45">
        <v>0</v>
      </c>
      <c r="P45">
        <v>0</v>
      </c>
      <c r="Q45">
        <v>0</v>
      </c>
      <c r="R45">
        <v>21</v>
      </c>
      <c r="S45">
        <v>11</v>
      </c>
      <c r="T45">
        <v>0</v>
      </c>
      <c r="U45">
        <v>0</v>
      </c>
      <c r="V45">
        <v>113</v>
      </c>
    </row>
    <row r="46" spans="1:23" x14ac:dyDescent="0.25">
      <c r="A46" s="2">
        <v>0.68055555555555547</v>
      </c>
      <c r="B46">
        <v>8</v>
      </c>
      <c r="C46">
        <v>26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3</v>
      </c>
      <c r="M46">
        <v>44</v>
      </c>
      <c r="N46">
        <v>0</v>
      </c>
      <c r="O46">
        <v>1</v>
      </c>
      <c r="P46">
        <v>0</v>
      </c>
      <c r="Q46">
        <v>0</v>
      </c>
      <c r="R46">
        <v>16</v>
      </c>
      <c r="S46">
        <v>14</v>
      </c>
      <c r="T46">
        <v>0</v>
      </c>
      <c r="U46">
        <v>0</v>
      </c>
      <c r="V46">
        <v>112</v>
      </c>
    </row>
    <row r="47" spans="1:23" x14ac:dyDescent="0.25">
      <c r="A47" s="2">
        <v>0.68402777777777779</v>
      </c>
      <c r="B47">
        <v>16</v>
      </c>
      <c r="C47">
        <v>24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7</v>
      </c>
      <c r="M47">
        <v>36</v>
      </c>
      <c r="N47">
        <v>0</v>
      </c>
      <c r="O47">
        <v>0</v>
      </c>
      <c r="P47">
        <v>0</v>
      </c>
      <c r="Q47">
        <v>0</v>
      </c>
      <c r="R47">
        <v>17</v>
      </c>
      <c r="S47">
        <v>16</v>
      </c>
      <c r="T47">
        <v>0</v>
      </c>
      <c r="U47">
        <v>0</v>
      </c>
      <c r="V47">
        <v>117</v>
      </c>
    </row>
    <row r="48" spans="1:23" x14ac:dyDescent="0.25">
      <c r="A48" s="2">
        <v>0.6875</v>
      </c>
      <c r="B48">
        <v>10</v>
      </c>
      <c r="C48">
        <v>30</v>
      </c>
      <c r="D48">
        <v>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2</v>
      </c>
      <c r="M48">
        <v>40</v>
      </c>
      <c r="N48">
        <v>0</v>
      </c>
      <c r="O48">
        <v>1</v>
      </c>
      <c r="P48">
        <v>0</v>
      </c>
      <c r="Q48">
        <v>0</v>
      </c>
      <c r="R48">
        <v>18</v>
      </c>
      <c r="S48">
        <v>16</v>
      </c>
      <c r="T48">
        <v>0</v>
      </c>
      <c r="U48">
        <v>0</v>
      </c>
      <c r="V48">
        <v>119</v>
      </c>
    </row>
    <row r="49" spans="1:23" x14ac:dyDescent="0.25">
      <c r="A49" s="2">
        <v>0.69097222222222221</v>
      </c>
      <c r="B49">
        <v>6</v>
      </c>
      <c r="C49">
        <v>31</v>
      </c>
      <c r="D49">
        <v>4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6</v>
      </c>
      <c r="M49">
        <v>46</v>
      </c>
      <c r="N49">
        <v>0</v>
      </c>
      <c r="O49">
        <v>0</v>
      </c>
      <c r="P49">
        <v>0</v>
      </c>
      <c r="Q49">
        <v>0</v>
      </c>
      <c r="R49">
        <v>20</v>
      </c>
      <c r="S49">
        <v>16</v>
      </c>
      <c r="T49">
        <v>0</v>
      </c>
      <c r="U49">
        <v>0</v>
      </c>
      <c r="V49">
        <v>129</v>
      </c>
    </row>
    <row r="50" spans="1:23" x14ac:dyDescent="0.25">
      <c r="A50" s="2">
        <v>0.69444444444444453</v>
      </c>
      <c r="B50">
        <v>13</v>
      </c>
      <c r="C50">
        <v>38</v>
      </c>
      <c r="D50">
        <v>3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3</v>
      </c>
      <c r="M50">
        <v>45</v>
      </c>
      <c r="N50">
        <v>0</v>
      </c>
      <c r="O50">
        <v>0</v>
      </c>
      <c r="P50">
        <v>0</v>
      </c>
      <c r="Q50">
        <v>0</v>
      </c>
      <c r="R50">
        <v>15</v>
      </c>
      <c r="S50">
        <v>21</v>
      </c>
      <c r="T50">
        <v>0</v>
      </c>
      <c r="U50">
        <v>0</v>
      </c>
      <c r="V50">
        <v>138</v>
      </c>
    </row>
    <row r="51" spans="1:23" x14ac:dyDescent="0.25">
      <c r="A51" s="2">
        <v>0.69791666666666663</v>
      </c>
      <c r="B51">
        <v>13</v>
      </c>
      <c r="C51">
        <v>30</v>
      </c>
      <c r="D51">
        <v>3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8</v>
      </c>
      <c r="M51">
        <v>40</v>
      </c>
      <c r="N51">
        <v>0</v>
      </c>
      <c r="O51">
        <v>0</v>
      </c>
      <c r="P51">
        <v>0</v>
      </c>
      <c r="Q51">
        <v>0</v>
      </c>
      <c r="R51">
        <v>24</v>
      </c>
      <c r="S51">
        <v>21</v>
      </c>
      <c r="T51">
        <v>0</v>
      </c>
      <c r="U51">
        <v>0</v>
      </c>
      <c r="V51">
        <v>139</v>
      </c>
    </row>
    <row r="52" spans="1:23" x14ac:dyDescent="0.25">
      <c r="A52" s="2">
        <v>0.70138888888888884</v>
      </c>
      <c r="B52">
        <v>7</v>
      </c>
      <c r="C52">
        <v>27</v>
      </c>
      <c r="D52">
        <v>2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8</v>
      </c>
      <c r="M52">
        <v>37</v>
      </c>
      <c r="N52">
        <v>0</v>
      </c>
      <c r="O52">
        <v>0</v>
      </c>
      <c r="P52">
        <v>0</v>
      </c>
      <c r="Q52">
        <v>0</v>
      </c>
      <c r="R52">
        <v>18</v>
      </c>
      <c r="S52">
        <v>17</v>
      </c>
      <c r="T52">
        <v>0</v>
      </c>
      <c r="U52">
        <v>0</v>
      </c>
      <c r="V52">
        <v>116</v>
      </c>
    </row>
    <row r="53" spans="1:23" x14ac:dyDescent="0.25">
      <c r="A53" s="2">
        <v>0.70486111111111116</v>
      </c>
      <c r="B53">
        <v>10</v>
      </c>
      <c r="C53">
        <v>23</v>
      </c>
      <c r="D53">
        <v>2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2</v>
      </c>
      <c r="M53">
        <v>53</v>
      </c>
      <c r="N53">
        <v>0</v>
      </c>
      <c r="O53">
        <v>0</v>
      </c>
      <c r="P53">
        <v>0</v>
      </c>
      <c r="Q53">
        <v>0</v>
      </c>
      <c r="R53">
        <v>17</v>
      </c>
      <c r="S53">
        <v>19</v>
      </c>
      <c r="T53">
        <v>0</v>
      </c>
      <c r="U53">
        <v>0</v>
      </c>
      <c r="V53">
        <v>126</v>
      </c>
      <c r="W53">
        <v>1403</v>
      </c>
    </row>
    <row r="54" spans="1:23" x14ac:dyDescent="0.25">
      <c r="A54" s="2">
        <v>0.70833333333333337</v>
      </c>
      <c r="B54">
        <v>8</v>
      </c>
      <c r="C54">
        <v>34</v>
      </c>
      <c r="D54">
        <v>5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11</v>
      </c>
      <c r="M54">
        <v>43</v>
      </c>
      <c r="N54">
        <v>0</v>
      </c>
      <c r="O54">
        <v>0</v>
      </c>
      <c r="P54">
        <v>0</v>
      </c>
      <c r="Q54">
        <v>0</v>
      </c>
      <c r="R54">
        <v>22</v>
      </c>
      <c r="S54">
        <v>16</v>
      </c>
      <c r="T54">
        <v>0</v>
      </c>
      <c r="U54">
        <v>0</v>
      </c>
      <c r="V54">
        <v>139</v>
      </c>
      <c r="W54">
        <v>1449</v>
      </c>
    </row>
    <row r="55" spans="1:23" x14ac:dyDescent="0.25">
      <c r="A55" s="2">
        <v>0.71180555555555547</v>
      </c>
      <c r="B55">
        <v>7</v>
      </c>
      <c r="C55">
        <v>40</v>
      </c>
      <c r="D55">
        <v>3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5</v>
      </c>
      <c r="M55">
        <v>43</v>
      </c>
      <c r="N55">
        <v>0</v>
      </c>
      <c r="O55">
        <v>0</v>
      </c>
      <c r="P55">
        <v>0</v>
      </c>
      <c r="Q55">
        <v>0</v>
      </c>
      <c r="R55">
        <v>25</v>
      </c>
      <c r="S55">
        <v>21</v>
      </c>
      <c r="T55">
        <v>0</v>
      </c>
      <c r="U55">
        <v>0</v>
      </c>
      <c r="V55">
        <v>144</v>
      </c>
      <c r="W55">
        <v>1495</v>
      </c>
    </row>
    <row r="56" spans="1:23" x14ac:dyDescent="0.25">
      <c r="A56" s="2">
        <v>0.71527777777777779</v>
      </c>
      <c r="B56">
        <v>9</v>
      </c>
      <c r="C56">
        <v>28</v>
      </c>
      <c r="D56">
        <v>2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7</v>
      </c>
      <c r="M56">
        <v>47</v>
      </c>
      <c r="N56">
        <v>0</v>
      </c>
      <c r="O56">
        <v>0</v>
      </c>
      <c r="P56">
        <v>0</v>
      </c>
      <c r="Q56">
        <v>0</v>
      </c>
      <c r="R56">
        <v>28</v>
      </c>
      <c r="S56">
        <v>16</v>
      </c>
      <c r="T56">
        <v>0</v>
      </c>
      <c r="U56">
        <v>0</v>
      </c>
      <c r="V56">
        <v>137</v>
      </c>
      <c r="W56">
        <v>1529</v>
      </c>
    </row>
    <row r="57" spans="1:23" x14ac:dyDescent="0.25">
      <c r="A57" s="2">
        <v>0.71875</v>
      </c>
      <c r="B57">
        <v>6</v>
      </c>
      <c r="C57">
        <v>41</v>
      </c>
      <c r="D57">
        <v>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7</v>
      </c>
      <c r="M57">
        <v>46</v>
      </c>
      <c r="N57">
        <v>0</v>
      </c>
      <c r="O57">
        <v>0</v>
      </c>
      <c r="P57">
        <v>0</v>
      </c>
      <c r="Q57">
        <v>0</v>
      </c>
      <c r="R57">
        <v>14</v>
      </c>
      <c r="S57">
        <v>14</v>
      </c>
      <c r="T57">
        <v>0</v>
      </c>
      <c r="U57">
        <v>0</v>
      </c>
      <c r="V57">
        <v>131</v>
      </c>
      <c r="W57">
        <v>1547</v>
      </c>
    </row>
    <row r="58" spans="1:23" x14ac:dyDescent="0.25">
      <c r="A58" s="2">
        <v>0.72222222222222221</v>
      </c>
      <c r="B58">
        <v>14</v>
      </c>
      <c r="C58">
        <v>37</v>
      </c>
      <c r="D58">
        <v>3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6</v>
      </c>
      <c r="M58">
        <v>51</v>
      </c>
      <c r="N58">
        <v>0</v>
      </c>
      <c r="O58">
        <v>0</v>
      </c>
      <c r="P58">
        <v>0</v>
      </c>
      <c r="Q58">
        <v>0</v>
      </c>
      <c r="R58">
        <v>16</v>
      </c>
      <c r="S58">
        <v>20</v>
      </c>
      <c r="T58">
        <v>0</v>
      </c>
      <c r="U58">
        <v>0</v>
      </c>
      <c r="V58">
        <v>147</v>
      </c>
      <c r="W58">
        <v>1582</v>
      </c>
    </row>
    <row r="59" spans="1:23" x14ac:dyDescent="0.25">
      <c r="A59" s="2">
        <v>0.72569444444444453</v>
      </c>
      <c r="B59">
        <v>7</v>
      </c>
      <c r="C59">
        <v>27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8</v>
      </c>
      <c r="M59">
        <v>54</v>
      </c>
      <c r="N59">
        <v>0</v>
      </c>
      <c r="O59">
        <v>0</v>
      </c>
      <c r="P59">
        <v>0</v>
      </c>
      <c r="Q59">
        <v>0</v>
      </c>
      <c r="R59">
        <v>17</v>
      </c>
      <c r="S59">
        <v>13</v>
      </c>
      <c r="T59">
        <v>0</v>
      </c>
      <c r="U59">
        <v>0</v>
      </c>
      <c r="V59">
        <v>126</v>
      </c>
      <c r="W59">
        <v>1591</v>
      </c>
    </row>
    <row r="60" spans="1:23" x14ac:dyDescent="0.25">
      <c r="A60" s="2">
        <v>0.72916666666666663</v>
      </c>
      <c r="B60">
        <v>8</v>
      </c>
      <c r="C60">
        <v>27</v>
      </c>
      <c r="D60">
        <v>4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6</v>
      </c>
      <c r="M60">
        <v>64</v>
      </c>
      <c r="N60">
        <v>0</v>
      </c>
      <c r="O60">
        <v>0</v>
      </c>
      <c r="P60">
        <v>0</v>
      </c>
      <c r="Q60">
        <v>0</v>
      </c>
      <c r="R60">
        <v>19</v>
      </c>
      <c r="S60">
        <v>18</v>
      </c>
      <c r="T60">
        <v>0</v>
      </c>
      <c r="U60">
        <v>0</v>
      </c>
      <c r="V60">
        <v>146</v>
      </c>
      <c r="W60">
        <v>1618</v>
      </c>
    </row>
    <row r="61" spans="1:23" x14ac:dyDescent="0.25">
      <c r="A61" s="2">
        <v>0.73263888888888884</v>
      </c>
      <c r="B61">
        <v>6</v>
      </c>
      <c r="C61">
        <v>32</v>
      </c>
      <c r="D61">
        <v>3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4</v>
      </c>
      <c r="M61">
        <v>52</v>
      </c>
      <c r="N61">
        <v>0</v>
      </c>
      <c r="O61">
        <v>0</v>
      </c>
      <c r="P61">
        <v>0</v>
      </c>
      <c r="Q61">
        <v>0</v>
      </c>
      <c r="R61">
        <v>11</v>
      </c>
      <c r="S61">
        <v>7</v>
      </c>
      <c r="T61">
        <v>0</v>
      </c>
      <c r="U61">
        <v>0</v>
      </c>
      <c r="V61">
        <v>115</v>
      </c>
      <c r="W61">
        <v>1604</v>
      </c>
    </row>
    <row r="62" spans="1:23" x14ac:dyDescent="0.25">
      <c r="A62" s="2">
        <v>0.73611111111111116</v>
      </c>
      <c r="B62">
        <v>8</v>
      </c>
      <c r="C62">
        <v>30</v>
      </c>
      <c r="D62">
        <v>2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3</v>
      </c>
      <c r="M62">
        <v>40</v>
      </c>
      <c r="N62">
        <v>0</v>
      </c>
      <c r="O62">
        <v>0</v>
      </c>
      <c r="P62">
        <v>0</v>
      </c>
      <c r="Q62">
        <v>0</v>
      </c>
      <c r="R62">
        <v>17</v>
      </c>
      <c r="S62">
        <v>15</v>
      </c>
      <c r="T62">
        <v>0</v>
      </c>
      <c r="U62">
        <v>0</v>
      </c>
      <c r="V62">
        <v>115</v>
      </c>
      <c r="W62">
        <v>1581</v>
      </c>
    </row>
    <row r="63" spans="1:23" x14ac:dyDescent="0.25">
      <c r="A63" s="2">
        <v>0.73958333333333337</v>
      </c>
      <c r="B63">
        <v>11</v>
      </c>
      <c r="C63">
        <v>20</v>
      </c>
      <c r="D63">
        <v>5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5</v>
      </c>
      <c r="M63">
        <v>62</v>
      </c>
      <c r="N63">
        <v>0</v>
      </c>
      <c r="O63">
        <v>0</v>
      </c>
      <c r="P63">
        <v>0</v>
      </c>
      <c r="Q63">
        <v>0</v>
      </c>
      <c r="R63">
        <v>29</v>
      </c>
      <c r="S63">
        <v>19</v>
      </c>
      <c r="T63">
        <v>0</v>
      </c>
      <c r="U63">
        <v>0</v>
      </c>
      <c r="V63">
        <v>151</v>
      </c>
      <c r="W63">
        <v>1593</v>
      </c>
    </row>
    <row r="64" spans="1:23" x14ac:dyDescent="0.25">
      <c r="A64" s="2">
        <v>0.74305555555555547</v>
      </c>
      <c r="B64">
        <v>5</v>
      </c>
      <c r="C64">
        <v>33</v>
      </c>
      <c r="D64">
        <v>6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5</v>
      </c>
      <c r="M64">
        <v>47</v>
      </c>
      <c r="N64">
        <v>0</v>
      </c>
      <c r="O64">
        <v>0</v>
      </c>
      <c r="P64">
        <v>0</v>
      </c>
      <c r="Q64">
        <v>0</v>
      </c>
      <c r="R64">
        <v>23</v>
      </c>
      <c r="S64">
        <v>24</v>
      </c>
      <c r="T64">
        <v>0</v>
      </c>
      <c r="U64">
        <v>0</v>
      </c>
      <c r="V64">
        <v>143</v>
      </c>
      <c r="W64">
        <v>1620</v>
      </c>
    </row>
    <row r="65" spans="1:23" x14ac:dyDescent="0.25">
      <c r="A65" s="2">
        <v>0.74652777777777779</v>
      </c>
      <c r="B65">
        <v>6</v>
      </c>
      <c r="C65">
        <v>18</v>
      </c>
      <c r="D65">
        <v>5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3</v>
      </c>
      <c r="M65">
        <v>56</v>
      </c>
      <c r="N65">
        <v>0</v>
      </c>
      <c r="O65">
        <v>0</v>
      </c>
      <c r="P65">
        <v>0</v>
      </c>
      <c r="Q65">
        <v>0</v>
      </c>
      <c r="R65">
        <v>25</v>
      </c>
      <c r="S65">
        <v>15</v>
      </c>
      <c r="T65">
        <v>0</v>
      </c>
      <c r="U65">
        <v>0</v>
      </c>
      <c r="V65">
        <v>128</v>
      </c>
      <c r="W65">
        <v>1622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1</v>
      </c>
    </row>
    <row r="70" spans="1:23" x14ac:dyDescent="0.25">
      <c r="A70" s="2">
        <v>0.67013888888888884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0</v>
      </c>
      <c r="M70">
        <v>0</v>
      </c>
      <c r="N70">
        <v>1</v>
      </c>
    </row>
    <row r="71" spans="1:23" x14ac:dyDescent="0.25">
      <c r="A71" s="2">
        <v>0.67361111111111116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1</v>
      </c>
      <c r="J71">
        <v>0</v>
      </c>
      <c r="K71">
        <v>0</v>
      </c>
      <c r="L71">
        <v>0</v>
      </c>
      <c r="M71">
        <v>0</v>
      </c>
      <c r="N71">
        <v>1</v>
      </c>
    </row>
    <row r="72" spans="1:23" x14ac:dyDescent="0.25">
      <c r="A72" s="2">
        <v>0.67708333333333337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1</v>
      </c>
      <c r="J72">
        <v>0</v>
      </c>
      <c r="K72">
        <v>0</v>
      </c>
      <c r="L72">
        <v>0</v>
      </c>
      <c r="M72">
        <v>0</v>
      </c>
      <c r="N72">
        <v>2</v>
      </c>
    </row>
    <row r="73" spans="1:23" x14ac:dyDescent="0.25">
      <c r="A73" s="2">
        <v>0.68055555555555547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1</v>
      </c>
      <c r="J73">
        <v>0</v>
      </c>
      <c r="K73">
        <v>0</v>
      </c>
      <c r="L73">
        <v>1</v>
      </c>
      <c r="M73">
        <v>0</v>
      </c>
      <c r="N73">
        <v>2</v>
      </c>
    </row>
    <row r="74" spans="1:23" x14ac:dyDescent="0.25">
      <c r="A74" s="2">
        <v>0.68402777777777779</v>
      </c>
      <c r="B74">
        <v>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3</v>
      </c>
      <c r="J74">
        <v>0</v>
      </c>
      <c r="K74">
        <v>0</v>
      </c>
      <c r="L74">
        <v>0</v>
      </c>
      <c r="M74">
        <v>0</v>
      </c>
      <c r="N74">
        <v>4</v>
      </c>
    </row>
    <row r="75" spans="1:23" x14ac:dyDescent="0.25">
      <c r="A75" s="2">
        <v>0.6875</v>
      </c>
      <c r="B75">
        <v>0</v>
      </c>
      <c r="C75">
        <v>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1</v>
      </c>
      <c r="M75">
        <v>0</v>
      </c>
      <c r="N75">
        <v>2</v>
      </c>
    </row>
    <row r="76" spans="1:23" x14ac:dyDescent="0.25">
      <c r="A76" s="2">
        <v>0.69097222222222221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0</v>
      </c>
      <c r="L76">
        <v>1</v>
      </c>
      <c r="M76">
        <v>0</v>
      </c>
      <c r="N76">
        <v>2</v>
      </c>
    </row>
    <row r="77" spans="1:23" x14ac:dyDescent="0.25">
      <c r="A77" s="2">
        <v>0.69444444444444453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  <c r="J78">
        <v>0</v>
      </c>
      <c r="K78">
        <v>0</v>
      </c>
      <c r="L78">
        <v>1</v>
      </c>
      <c r="M78">
        <v>0</v>
      </c>
      <c r="N78">
        <v>2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0</v>
      </c>
      <c r="L79">
        <v>0</v>
      </c>
      <c r="M79">
        <v>0</v>
      </c>
      <c r="N79">
        <v>2</v>
      </c>
    </row>
    <row r="80" spans="1:23" x14ac:dyDescent="0.25">
      <c r="A80" s="2">
        <v>0.70486111111111116</v>
      </c>
      <c r="B8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2</v>
      </c>
      <c r="J80">
        <v>0</v>
      </c>
      <c r="K80">
        <v>0</v>
      </c>
      <c r="L80">
        <v>0</v>
      </c>
      <c r="M80">
        <v>0</v>
      </c>
      <c r="N80">
        <v>3</v>
      </c>
    </row>
    <row r="81" spans="1:14" x14ac:dyDescent="0.25">
      <c r="A81" s="2">
        <v>0.70833333333333337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2</v>
      </c>
      <c r="J81">
        <v>0</v>
      </c>
      <c r="K81">
        <v>0</v>
      </c>
      <c r="L81">
        <v>1</v>
      </c>
      <c r="M81">
        <v>0</v>
      </c>
      <c r="N81">
        <v>4</v>
      </c>
    </row>
    <row r="82" spans="1:14" x14ac:dyDescent="0.25">
      <c r="A82" s="2">
        <v>0.71180555555555547</v>
      </c>
      <c r="B82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1</v>
      </c>
      <c r="M82">
        <v>0</v>
      </c>
      <c r="N82">
        <v>2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1:14" x14ac:dyDescent="0.25">
      <c r="A85" s="2">
        <v>0.72222222222222221</v>
      </c>
      <c r="B85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1</v>
      </c>
      <c r="M85">
        <v>0</v>
      </c>
      <c r="N85">
        <v>3</v>
      </c>
    </row>
    <row r="86" spans="1:14" x14ac:dyDescent="0.25">
      <c r="A86" s="2">
        <v>0.72569444444444453</v>
      </c>
      <c r="B86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1</v>
      </c>
      <c r="M86">
        <v>0</v>
      </c>
      <c r="N86">
        <v>2</v>
      </c>
    </row>
    <row r="87" spans="1:14" x14ac:dyDescent="0.25">
      <c r="A87" s="2">
        <v>0.72916666666666663</v>
      </c>
      <c r="B87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0</v>
      </c>
      <c r="M87">
        <v>0</v>
      </c>
      <c r="N87">
        <v>3</v>
      </c>
    </row>
    <row r="88" spans="1:14" x14ac:dyDescent="0.25">
      <c r="A88" s="2">
        <v>0.73263888888888884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0</v>
      </c>
      <c r="L88">
        <v>0</v>
      </c>
      <c r="M88">
        <v>0</v>
      </c>
      <c r="N88">
        <v>1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0</v>
      </c>
      <c r="L89">
        <v>0</v>
      </c>
      <c r="M89">
        <v>0</v>
      </c>
      <c r="N89">
        <v>1</v>
      </c>
    </row>
    <row r="90" spans="1:14" x14ac:dyDescent="0.25">
      <c r="A90" s="2">
        <v>0.73958333333333337</v>
      </c>
      <c r="B90">
        <v>1</v>
      </c>
      <c r="C90">
        <v>1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J90">
        <v>0</v>
      </c>
      <c r="K90">
        <v>0</v>
      </c>
      <c r="L90">
        <v>1</v>
      </c>
      <c r="M90">
        <v>0</v>
      </c>
      <c r="N90">
        <v>4</v>
      </c>
    </row>
    <row r="91" spans="1:14" x14ac:dyDescent="0.25">
      <c r="A91" s="2">
        <v>0.74305555555555547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0</v>
      </c>
      <c r="L91">
        <v>2</v>
      </c>
      <c r="M91">
        <v>0</v>
      </c>
      <c r="N91">
        <v>3</v>
      </c>
    </row>
    <row r="92" spans="1:14" x14ac:dyDescent="0.25">
      <c r="A92" s="2">
        <v>0.74652777777777779</v>
      </c>
      <c r="B92">
        <v>1</v>
      </c>
      <c r="C92">
        <v>2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0</v>
      </c>
      <c r="L92">
        <v>1</v>
      </c>
      <c r="M92">
        <v>0</v>
      </c>
      <c r="N92">
        <v>5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5</v>
      </c>
      <c r="C96">
        <v>3</v>
      </c>
      <c r="D96">
        <v>3</v>
      </c>
      <c r="E96">
        <v>10</v>
      </c>
      <c r="F96">
        <v>21</v>
      </c>
    </row>
    <row r="97" spans="1:6" x14ac:dyDescent="0.25">
      <c r="A97" s="2">
        <v>0.67013888888888884</v>
      </c>
      <c r="B97">
        <v>16</v>
      </c>
      <c r="C97">
        <v>6</v>
      </c>
      <c r="D97">
        <v>1</v>
      </c>
      <c r="E97">
        <v>18</v>
      </c>
      <c r="F97">
        <v>41</v>
      </c>
    </row>
    <row r="98" spans="1:6" x14ac:dyDescent="0.25">
      <c r="A98" s="2">
        <v>0.67361111111111116</v>
      </c>
      <c r="B98">
        <v>11</v>
      </c>
      <c r="C98">
        <v>2</v>
      </c>
      <c r="D98">
        <v>6</v>
      </c>
      <c r="E98">
        <v>17</v>
      </c>
      <c r="F98">
        <v>36</v>
      </c>
    </row>
    <row r="99" spans="1:6" x14ac:dyDescent="0.25">
      <c r="A99" s="2">
        <v>0.67708333333333337</v>
      </c>
      <c r="B99">
        <v>7</v>
      </c>
      <c r="C99">
        <v>6</v>
      </c>
      <c r="D99">
        <v>3</v>
      </c>
      <c r="E99">
        <v>17</v>
      </c>
      <c r="F99">
        <v>33</v>
      </c>
    </row>
    <row r="100" spans="1:6" x14ac:dyDescent="0.25">
      <c r="A100" s="2">
        <v>0.68055555555555547</v>
      </c>
      <c r="B100">
        <v>15</v>
      </c>
      <c r="C100">
        <v>6</v>
      </c>
      <c r="D100">
        <v>4</v>
      </c>
      <c r="E100">
        <v>13</v>
      </c>
      <c r="F100">
        <v>38</v>
      </c>
    </row>
    <row r="101" spans="1:6" x14ac:dyDescent="0.25">
      <c r="A101" s="2">
        <v>0.68402777777777779</v>
      </c>
      <c r="B101">
        <v>11</v>
      </c>
      <c r="C101">
        <v>1</v>
      </c>
      <c r="D101">
        <v>4</v>
      </c>
      <c r="E101">
        <v>5</v>
      </c>
      <c r="F101">
        <v>21</v>
      </c>
    </row>
    <row r="102" spans="1:6" x14ac:dyDescent="0.25">
      <c r="A102" s="2">
        <v>0.6875</v>
      </c>
      <c r="B102">
        <v>10</v>
      </c>
      <c r="C102">
        <v>5</v>
      </c>
      <c r="D102">
        <v>5</v>
      </c>
      <c r="E102">
        <v>11</v>
      </c>
      <c r="F102">
        <v>31</v>
      </c>
    </row>
    <row r="103" spans="1:6" x14ac:dyDescent="0.25">
      <c r="A103" s="2">
        <v>0.69097222222222221</v>
      </c>
      <c r="B103">
        <v>15</v>
      </c>
      <c r="C103">
        <v>5</v>
      </c>
      <c r="D103">
        <v>7</v>
      </c>
      <c r="E103">
        <v>15</v>
      </c>
      <c r="F103">
        <v>42</v>
      </c>
    </row>
    <row r="104" spans="1:6" x14ac:dyDescent="0.25">
      <c r="A104" s="2">
        <v>0.69444444444444453</v>
      </c>
      <c r="B104">
        <v>8</v>
      </c>
      <c r="C104">
        <v>1</v>
      </c>
      <c r="D104">
        <v>5</v>
      </c>
      <c r="E104">
        <v>14</v>
      </c>
      <c r="F104">
        <v>28</v>
      </c>
    </row>
    <row r="105" spans="1:6" x14ac:dyDescent="0.25">
      <c r="A105" s="2">
        <v>0.69791666666666663</v>
      </c>
      <c r="B105">
        <v>16</v>
      </c>
      <c r="C105">
        <v>13</v>
      </c>
      <c r="D105">
        <v>13</v>
      </c>
      <c r="E105">
        <v>18</v>
      </c>
      <c r="F105">
        <v>60</v>
      </c>
    </row>
    <row r="106" spans="1:6" x14ac:dyDescent="0.25">
      <c r="A106" s="2">
        <v>0.70138888888888884</v>
      </c>
      <c r="B106">
        <v>10</v>
      </c>
      <c r="C106">
        <v>2</v>
      </c>
      <c r="D106">
        <v>9</v>
      </c>
      <c r="E106">
        <v>15</v>
      </c>
      <c r="F106">
        <v>36</v>
      </c>
    </row>
    <row r="107" spans="1:6" x14ac:dyDescent="0.25">
      <c r="A107" s="2">
        <v>0.70486111111111116</v>
      </c>
      <c r="B107">
        <v>13</v>
      </c>
      <c r="C107">
        <v>3</v>
      </c>
      <c r="D107">
        <v>8</v>
      </c>
      <c r="E107">
        <v>13</v>
      </c>
      <c r="F107">
        <v>37</v>
      </c>
    </row>
    <row r="108" spans="1:6" x14ac:dyDescent="0.25">
      <c r="A108" s="2">
        <v>0.70833333333333337</v>
      </c>
      <c r="B108">
        <v>12</v>
      </c>
      <c r="C108">
        <v>9</v>
      </c>
      <c r="D108">
        <v>10</v>
      </c>
      <c r="E108">
        <v>10</v>
      </c>
      <c r="F108">
        <v>41</v>
      </c>
    </row>
    <row r="109" spans="1:6" x14ac:dyDescent="0.25">
      <c r="A109" s="2">
        <v>0.71180555555555547</v>
      </c>
      <c r="B109">
        <v>11</v>
      </c>
      <c r="C109">
        <v>4</v>
      </c>
      <c r="D109">
        <v>6</v>
      </c>
      <c r="E109">
        <v>18</v>
      </c>
      <c r="F109">
        <v>39</v>
      </c>
    </row>
    <row r="110" spans="1:6" x14ac:dyDescent="0.25">
      <c r="A110" s="2">
        <v>0.71527777777777779</v>
      </c>
      <c r="B110">
        <v>7</v>
      </c>
      <c r="C110">
        <v>10</v>
      </c>
      <c r="D110">
        <v>3</v>
      </c>
      <c r="E110">
        <v>16</v>
      </c>
      <c r="F110">
        <v>36</v>
      </c>
    </row>
    <row r="111" spans="1:6" x14ac:dyDescent="0.25">
      <c r="A111" s="2">
        <v>0.71875</v>
      </c>
      <c r="B111">
        <v>11</v>
      </c>
      <c r="C111">
        <v>1</v>
      </c>
      <c r="D111">
        <v>6</v>
      </c>
      <c r="E111">
        <v>9</v>
      </c>
      <c r="F111">
        <v>27</v>
      </c>
    </row>
    <row r="112" spans="1:6" x14ac:dyDescent="0.25">
      <c r="A112" s="2">
        <v>0.72222222222222221</v>
      </c>
      <c r="B112">
        <v>5</v>
      </c>
      <c r="C112">
        <v>2</v>
      </c>
      <c r="D112">
        <v>1</v>
      </c>
      <c r="E112">
        <v>9</v>
      </c>
      <c r="F112">
        <v>17</v>
      </c>
    </row>
    <row r="113" spans="1:14" x14ac:dyDescent="0.25">
      <c r="A113" s="2">
        <v>0.72569444444444453</v>
      </c>
      <c r="B113">
        <v>5</v>
      </c>
      <c r="C113">
        <v>5</v>
      </c>
      <c r="D113">
        <v>11</v>
      </c>
      <c r="E113">
        <v>9</v>
      </c>
      <c r="F113">
        <v>30</v>
      </c>
    </row>
    <row r="114" spans="1:14" x14ac:dyDescent="0.25">
      <c r="A114" s="2">
        <v>0.72916666666666663</v>
      </c>
      <c r="B114">
        <v>11</v>
      </c>
      <c r="C114">
        <v>2</v>
      </c>
      <c r="D114">
        <v>6</v>
      </c>
      <c r="E114">
        <v>10</v>
      </c>
      <c r="F114">
        <v>29</v>
      </c>
    </row>
    <row r="115" spans="1:14" x14ac:dyDescent="0.25">
      <c r="A115" s="2">
        <v>0.73263888888888884</v>
      </c>
      <c r="B115">
        <v>9</v>
      </c>
      <c r="C115">
        <v>4</v>
      </c>
      <c r="D115">
        <v>9</v>
      </c>
      <c r="E115">
        <v>10</v>
      </c>
      <c r="F115">
        <v>32</v>
      </c>
    </row>
    <row r="116" spans="1:14" x14ac:dyDescent="0.25">
      <c r="A116" s="2">
        <v>0.73611111111111116</v>
      </c>
      <c r="B116">
        <v>16</v>
      </c>
      <c r="C116">
        <v>3</v>
      </c>
      <c r="D116">
        <v>9</v>
      </c>
      <c r="E116">
        <v>13</v>
      </c>
      <c r="F116">
        <v>41</v>
      </c>
    </row>
    <row r="117" spans="1:14" x14ac:dyDescent="0.25">
      <c r="A117" s="2">
        <v>0.73958333333333337</v>
      </c>
      <c r="B117">
        <v>13</v>
      </c>
      <c r="C117">
        <v>0</v>
      </c>
      <c r="D117">
        <v>14</v>
      </c>
      <c r="E117">
        <v>6</v>
      </c>
      <c r="F117">
        <v>33</v>
      </c>
    </row>
    <row r="118" spans="1:14" x14ac:dyDescent="0.25">
      <c r="A118" s="2">
        <v>0.74305555555555547</v>
      </c>
      <c r="B118">
        <v>6</v>
      </c>
      <c r="C118">
        <v>1</v>
      </c>
      <c r="D118">
        <v>2</v>
      </c>
      <c r="E118">
        <v>4</v>
      </c>
      <c r="F118">
        <v>13</v>
      </c>
    </row>
    <row r="119" spans="1:14" x14ac:dyDescent="0.25">
      <c r="A119" s="2">
        <v>0.74652777777777779</v>
      </c>
      <c r="B119">
        <v>4</v>
      </c>
      <c r="C119">
        <v>3</v>
      </c>
      <c r="D119">
        <v>6</v>
      </c>
      <c r="E119">
        <v>6</v>
      </c>
      <c r="F119">
        <v>19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3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7</v>
      </c>
      <c r="J123">
        <v>0</v>
      </c>
      <c r="K123">
        <v>0</v>
      </c>
      <c r="L123">
        <v>1</v>
      </c>
      <c r="M123">
        <v>0</v>
      </c>
      <c r="N123">
        <v>11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1</v>
      </c>
      <c r="J124">
        <v>0</v>
      </c>
      <c r="K124">
        <v>0</v>
      </c>
      <c r="L124">
        <v>3</v>
      </c>
      <c r="M124">
        <v>0</v>
      </c>
      <c r="N124">
        <v>4</v>
      </c>
    </row>
    <row r="125" spans="1:14" x14ac:dyDescent="0.25">
      <c r="A125" s="2">
        <v>0.67361111111111116</v>
      </c>
      <c r="B125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1</v>
      </c>
      <c r="M125">
        <v>1</v>
      </c>
      <c r="N125">
        <v>4</v>
      </c>
    </row>
    <row r="126" spans="1:14" x14ac:dyDescent="0.25">
      <c r="A126" s="2">
        <v>0.67708333333333337</v>
      </c>
      <c r="B126">
        <v>0</v>
      </c>
      <c r="C126">
        <v>1</v>
      </c>
      <c r="D126">
        <v>0</v>
      </c>
      <c r="E126">
        <v>0</v>
      </c>
      <c r="F126">
        <v>0</v>
      </c>
      <c r="G126">
        <v>0</v>
      </c>
      <c r="H126">
        <v>1</v>
      </c>
      <c r="I126">
        <v>2</v>
      </c>
      <c r="J126">
        <v>0</v>
      </c>
      <c r="K126">
        <v>0</v>
      </c>
      <c r="L126">
        <v>2</v>
      </c>
      <c r="M126">
        <v>1</v>
      </c>
      <c r="N126">
        <v>7</v>
      </c>
    </row>
    <row r="127" spans="1:14" x14ac:dyDescent="0.25">
      <c r="A127" s="2">
        <v>0.68055555555555547</v>
      </c>
      <c r="B127">
        <v>0</v>
      </c>
      <c r="C127">
        <v>0</v>
      </c>
      <c r="D127">
        <v>1</v>
      </c>
      <c r="E127">
        <v>0</v>
      </c>
      <c r="F127">
        <v>0</v>
      </c>
      <c r="G127">
        <v>0</v>
      </c>
      <c r="H127">
        <v>0</v>
      </c>
      <c r="I127">
        <v>3</v>
      </c>
      <c r="J127">
        <v>0</v>
      </c>
      <c r="K127">
        <v>0</v>
      </c>
      <c r="L127">
        <v>0</v>
      </c>
      <c r="M127">
        <v>2</v>
      </c>
      <c r="N127">
        <v>6</v>
      </c>
    </row>
    <row r="128" spans="1:14" x14ac:dyDescent="0.25">
      <c r="A128" s="2">
        <v>0.68402777777777779</v>
      </c>
      <c r="B128">
        <v>0</v>
      </c>
      <c r="C128">
        <v>2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1</v>
      </c>
      <c r="N128">
        <v>3</v>
      </c>
    </row>
    <row r="129" spans="1:14" x14ac:dyDescent="0.25">
      <c r="A129" s="2">
        <v>0.6875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4</v>
      </c>
      <c r="J129">
        <v>0</v>
      </c>
      <c r="K129">
        <v>0</v>
      </c>
      <c r="L129">
        <v>0</v>
      </c>
      <c r="M129">
        <v>1</v>
      </c>
      <c r="N129">
        <v>6</v>
      </c>
    </row>
    <row r="130" spans="1:14" x14ac:dyDescent="0.25">
      <c r="A130" s="2">
        <v>0.69097222222222221</v>
      </c>
      <c r="B130">
        <v>0</v>
      </c>
      <c r="C130">
        <v>2</v>
      </c>
      <c r="D130">
        <v>0</v>
      </c>
      <c r="E130">
        <v>0</v>
      </c>
      <c r="F130">
        <v>0</v>
      </c>
      <c r="G130">
        <v>0</v>
      </c>
      <c r="H130">
        <v>1</v>
      </c>
      <c r="I130">
        <v>6</v>
      </c>
      <c r="J130">
        <v>0</v>
      </c>
      <c r="K130">
        <v>0</v>
      </c>
      <c r="L130">
        <v>2</v>
      </c>
      <c r="M130">
        <v>2</v>
      </c>
      <c r="N130">
        <v>13</v>
      </c>
    </row>
    <row r="131" spans="1:14" x14ac:dyDescent="0.25">
      <c r="A131" s="2">
        <v>0.69444444444444453</v>
      </c>
      <c r="B131">
        <v>1</v>
      </c>
      <c r="C131">
        <v>2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4</v>
      </c>
      <c r="J131">
        <v>0</v>
      </c>
      <c r="K131">
        <v>0</v>
      </c>
      <c r="L131">
        <v>1</v>
      </c>
      <c r="M131">
        <v>2</v>
      </c>
      <c r="N131">
        <v>10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2</v>
      </c>
      <c r="J132">
        <v>0</v>
      </c>
      <c r="K132">
        <v>0</v>
      </c>
      <c r="L132">
        <v>0</v>
      </c>
      <c r="M132">
        <v>1</v>
      </c>
      <c r="N132">
        <v>3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3</v>
      </c>
      <c r="J133">
        <v>0</v>
      </c>
      <c r="K133">
        <v>0</v>
      </c>
      <c r="L133">
        <v>4</v>
      </c>
      <c r="M133">
        <v>0</v>
      </c>
      <c r="N133">
        <v>7</v>
      </c>
    </row>
    <row r="134" spans="1:14" x14ac:dyDescent="0.25">
      <c r="A134" s="2">
        <v>0.70486111111111116</v>
      </c>
      <c r="B134">
        <v>0</v>
      </c>
      <c r="C134">
        <v>2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1</v>
      </c>
      <c r="J134">
        <v>0</v>
      </c>
      <c r="K134">
        <v>0</v>
      </c>
      <c r="L134">
        <v>3</v>
      </c>
      <c r="M134">
        <v>6</v>
      </c>
      <c r="N134">
        <v>12</v>
      </c>
    </row>
    <row r="135" spans="1:14" x14ac:dyDescent="0.25">
      <c r="A135" s="2">
        <v>0.70833333333333337</v>
      </c>
      <c r="B135">
        <v>0</v>
      </c>
      <c r="C135">
        <v>2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8</v>
      </c>
      <c r="J135">
        <v>0</v>
      </c>
      <c r="K135">
        <v>0</v>
      </c>
      <c r="L135">
        <v>4</v>
      </c>
      <c r="M135">
        <v>2</v>
      </c>
      <c r="N135">
        <v>16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1</v>
      </c>
      <c r="J136">
        <v>0</v>
      </c>
      <c r="K136">
        <v>0</v>
      </c>
      <c r="L136">
        <v>1</v>
      </c>
      <c r="M136">
        <v>3</v>
      </c>
      <c r="N136">
        <v>6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4</v>
      </c>
      <c r="J137">
        <v>0</v>
      </c>
      <c r="K137">
        <v>0</v>
      </c>
      <c r="L137">
        <v>0</v>
      </c>
      <c r="M137">
        <v>1</v>
      </c>
      <c r="N137">
        <v>5</v>
      </c>
    </row>
    <row r="138" spans="1:14" x14ac:dyDescent="0.25">
      <c r="A138" s="2">
        <v>0.71875</v>
      </c>
      <c r="B138">
        <v>0</v>
      </c>
      <c r="C138">
        <v>1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5</v>
      </c>
      <c r="J138">
        <v>0</v>
      </c>
      <c r="K138">
        <v>0</v>
      </c>
      <c r="L138">
        <v>2</v>
      </c>
      <c r="M138">
        <v>0</v>
      </c>
      <c r="N138">
        <v>8</v>
      </c>
    </row>
    <row r="139" spans="1:14" x14ac:dyDescent="0.25">
      <c r="A139" s="2">
        <v>0.72222222222222221</v>
      </c>
      <c r="B139">
        <v>0</v>
      </c>
      <c r="C139">
        <v>4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1</v>
      </c>
      <c r="M139">
        <v>1</v>
      </c>
      <c r="N139">
        <v>7</v>
      </c>
    </row>
    <row r="140" spans="1:14" x14ac:dyDescent="0.25">
      <c r="A140" s="2">
        <v>0.72569444444444453</v>
      </c>
      <c r="B140">
        <v>1</v>
      </c>
      <c r="C140">
        <v>2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2</v>
      </c>
      <c r="J140">
        <v>0</v>
      </c>
      <c r="K140">
        <v>0</v>
      </c>
      <c r="L140">
        <v>5</v>
      </c>
      <c r="M140">
        <v>2</v>
      </c>
      <c r="N140">
        <v>13</v>
      </c>
    </row>
    <row r="141" spans="1:14" x14ac:dyDescent="0.25">
      <c r="A141" s="2">
        <v>0.72916666666666663</v>
      </c>
      <c r="B141">
        <v>1</v>
      </c>
      <c r="C141">
        <v>2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3</v>
      </c>
      <c r="J141">
        <v>0</v>
      </c>
      <c r="K141">
        <v>0</v>
      </c>
      <c r="L141">
        <v>0</v>
      </c>
      <c r="M141">
        <v>0</v>
      </c>
      <c r="N141">
        <v>6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6</v>
      </c>
      <c r="J142">
        <v>0</v>
      </c>
      <c r="K142">
        <v>0</v>
      </c>
      <c r="L142">
        <v>0</v>
      </c>
      <c r="M142">
        <v>1</v>
      </c>
      <c r="N142">
        <v>7</v>
      </c>
    </row>
    <row r="143" spans="1:14" x14ac:dyDescent="0.25">
      <c r="A143" s="2">
        <v>0.73611111111111116</v>
      </c>
      <c r="B143">
        <v>0</v>
      </c>
      <c r="C143">
        <v>4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3</v>
      </c>
      <c r="J143">
        <v>0</v>
      </c>
      <c r="K143">
        <v>1</v>
      </c>
      <c r="L143">
        <v>2</v>
      </c>
      <c r="M143">
        <v>1</v>
      </c>
      <c r="N143">
        <v>11</v>
      </c>
    </row>
    <row r="144" spans="1:14" x14ac:dyDescent="0.25">
      <c r="A144" s="2">
        <v>0.73958333333333337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5</v>
      </c>
      <c r="J144">
        <v>0</v>
      </c>
      <c r="K144">
        <v>0</v>
      </c>
      <c r="L144">
        <v>1</v>
      </c>
      <c r="M144">
        <v>2</v>
      </c>
      <c r="N144">
        <v>9</v>
      </c>
    </row>
    <row r="145" spans="1:14" x14ac:dyDescent="0.25">
      <c r="A145" s="2">
        <v>0.74305555555555547</v>
      </c>
      <c r="B145">
        <v>2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2</v>
      </c>
      <c r="J145">
        <v>0</v>
      </c>
      <c r="K145">
        <v>0</v>
      </c>
      <c r="L145">
        <v>1</v>
      </c>
      <c r="M145">
        <v>1</v>
      </c>
      <c r="N145">
        <v>6</v>
      </c>
    </row>
    <row r="146" spans="1:14" x14ac:dyDescent="0.25">
      <c r="A146" s="2">
        <v>0.74652777777777779</v>
      </c>
      <c r="B146">
        <v>1</v>
      </c>
      <c r="C146">
        <v>1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2</v>
      </c>
      <c r="J146">
        <v>0</v>
      </c>
      <c r="K146">
        <v>0</v>
      </c>
      <c r="L146">
        <v>0</v>
      </c>
      <c r="M146">
        <v>5</v>
      </c>
      <c r="N146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189</v>
      </c>
      <c r="D11" s="19">
        <f>SUM('Raw Data'!E123:E146)</f>
        <v>0</v>
      </c>
      <c r="E11" s="18">
        <f>SUM('Raw Data'!F123:F146)</f>
        <v>0</v>
      </c>
      <c r="F11" s="20">
        <f>SUM('Raw Data'!G123:G146)</f>
        <v>0</v>
      </c>
      <c r="G11" s="19">
        <f>SUM('Raw Data'!B123:B146)</f>
        <v>7</v>
      </c>
      <c r="H11" s="18">
        <f>SUM('Raw Data'!C123:C146)</f>
        <v>30</v>
      </c>
      <c r="I11" s="20">
        <f>SUM('Raw Data'!D123:D146)</f>
        <v>1</v>
      </c>
      <c r="J11" s="19">
        <f>SUM('Raw Data'!K123:K146)</f>
        <v>1</v>
      </c>
      <c r="K11" s="18">
        <f>SUM('Raw Data'!L123:L146)</f>
        <v>34</v>
      </c>
      <c r="L11" s="20">
        <f>SUM('Raw Data'!M123:M146)</f>
        <v>36</v>
      </c>
      <c r="M11" s="19">
        <f>SUM('Raw Data'!H123:H146)</f>
        <v>4</v>
      </c>
      <c r="N11" s="18">
        <f>SUM('Raw Data'!I123:I146)</f>
        <v>76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3023</v>
      </c>
      <c r="D12" s="21">
        <f>SUM('Raw Data'!G42:G65)</f>
        <v>0</v>
      </c>
      <c r="E12" s="22">
        <f>SUM('Raw Data'!H42:H65)</f>
        <v>0</v>
      </c>
      <c r="F12" s="23">
        <f>SUM('Raw Data'!I42:I65)</f>
        <v>0</v>
      </c>
      <c r="G12" s="21">
        <f>SUM('Raw Data'!B42:B65)</f>
        <v>207</v>
      </c>
      <c r="H12" s="22">
        <f>SUM('Raw Data'!C42:C65)</f>
        <v>693</v>
      </c>
      <c r="I12" s="23">
        <f>SUM('Raw Data'!D42:D65)</f>
        <v>68</v>
      </c>
      <c r="J12" s="21">
        <f>SUM('Raw Data'!Q42:Q65)</f>
        <v>0</v>
      </c>
      <c r="K12" s="22">
        <f>SUM('Raw Data'!R42:R65)</f>
        <v>453</v>
      </c>
      <c r="L12" s="23">
        <f>SUM('Raw Data'!S42:S65)</f>
        <v>382</v>
      </c>
      <c r="M12" s="21">
        <f>SUM('Raw Data'!L42:L65)</f>
        <v>124</v>
      </c>
      <c r="N12" s="22">
        <f>SUM('Raw Data'!M42:M65)</f>
        <v>1096</v>
      </c>
      <c r="O12" s="23">
        <f>SUM('Raw Data'!N42:N65)</f>
        <v>0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781</v>
      </c>
      <c r="D15" s="21">
        <f>M36</f>
        <v>97</v>
      </c>
      <c r="E15" s="22">
        <f>M25</f>
        <v>247</v>
      </c>
      <c r="F15" s="22">
        <f>K30</f>
        <v>286</v>
      </c>
      <c r="G15" s="23">
        <f>O30</f>
        <v>151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2" t="s">
        <v>128</v>
      </c>
      <c r="C18" s="102"/>
      <c r="D18" s="102"/>
      <c r="E18" s="102"/>
      <c r="F18" s="102"/>
      <c r="G18" s="102"/>
      <c r="H18" s="102"/>
      <c r="K18" s="102" t="s">
        <v>130</v>
      </c>
      <c r="L18" s="102"/>
      <c r="M18" s="102"/>
      <c r="N18" s="102"/>
      <c r="O18" s="102"/>
      <c r="P18" s="102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9">
        <f>SUM('Raw Data'!B96:B119)</f>
        <v>247</v>
      </c>
      <c r="N25" s="100"/>
    </row>
    <row r="26" spans="2:21" x14ac:dyDescent="0.25">
      <c r="M26" s="99"/>
      <c r="N26" s="100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1">
        <f>SUM('Raw Data'!E96:E119)</f>
        <v>286</v>
      </c>
      <c r="L30" s="101"/>
      <c r="O30" s="101">
        <f>SUM('Raw Data'!D96:D119)</f>
        <v>151</v>
      </c>
      <c r="P30" s="101"/>
    </row>
    <row r="31" spans="2:21" x14ac:dyDescent="0.25">
      <c r="K31" s="101"/>
      <c r="L31" s="101"/>
      <c r="O31" s="101"/>
      <c r="P31" s="101"/>
    </row>
    <row r="32" spans="2:21" x14ac:dyDescent="0.25">
      <c r="K32" s="101"/>
      <c r="L32" s="101"/>
      <c r="O32" s="101"/>
      <c r="P32" s="101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9">
        <f>SUM('Raw Data'!C96:C119)</f>
        <v>97</v>
      </c>
      <c r="N36" s="100"/>
    </row>
    <row r="37" spans="5:16" x14ac:dyDescent="0.25">
      <c r="M37" s="99"/>
      <c r="N37" s="100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781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2016-10-26T19:01:28Z</dcterms:modified>
</cp:coreProperties>
</file>